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codeName="ThisWorkbook" defaultThemeVersion="124226"/>
  <mc:AlternateContent xmlns:mc="http://schemas.openxmlformats.org/markup-compatibility/2006">
    <mc:Choice Requires="x15">
      <x15ac:absPath xmlns:x15ac="http://schemas.microsoft.com/office/spreadsheetml/2010/11/ac" url="S:\BUDGETOF\Monthly Reporting\JBC Monthly Reports\FY 2019-20\01 July 2019\"/>
    </mc:Choice>
  </mc:AlternateContent>
  <bookViews>
    <workbookView xWindow="-120" yWindow="-120" windowWidth="29040" windowHeight="15840" tabRatio="836"/>
  </bookViews>
  <sheets>
    <sheet name="Premiums Expend" sheetId="30" r:id="rId1"/>
    <sheet name="Premiums Approp" sheetId="11" r:id="rId2"/>
    <sheet name="Hospital Supplemental Payments" sheetId="25" r:id="rId3"/>
    <sheet name="Medicaid Caseload" sheetId="29" r:id="rId4"/>
    <sheet name="Caseload by Program" sheetId="26" r:id="rId5"/>
    <sheet name="ACC RAE County" sheetId="27" r:id="rId6"/>
    <sheet name="BH Expend" sheetId="31" r:id="rId7"/>
    <sheet name="BH by RAE" sheetId="32" r:id="rId8"/>
    <sheet name="CBHP Expend" sheetId="33" r:id="rId9"/>
    <sheet name="CBHP Caseload" sheetId="15" r:id="rId10"/>
    <sheet name="DiDD Expend and Caseload" sheetId="24" r:id="rId11"/>
    <sheet name="OAP Expend and Caseload" sheetId="20" r:id="rId12"/>
    <sheet name="MMA Expend and Caseload" sheetId="21" r:id="rId13"/>
    <sheet name="Expansion Expenditure" sheetId="28" state="hidden" r:id="rId14"/>
    <sheet name="Graph for Web- DO NOT PRINT" sheetId="23" state="hidden" r:id="rId15"/>
  </sheets>
  <externalReferences>
    <externalReference r:id="rId16"/>
    <externalReference r:id="rId17"/>
  </externalReferences>
  <definedNames>
    <definedName name="_ra1" localSheetId="7">'[1]% Cost Covd'!#REF!</definedName>
    <definedName name="_ra1" localSheetId="6">'[1]% Cost Covd'!#REF!</definedName>
    <definedName name="_ra1" localSheetId="8">'[1]% Cost Covd'!#REF!</definedName>
    <definedName name="_ra1" localSheetId="2">'[1]% Cost Covd'!#REF!</definedName>
    <definedName name="_ra1" localSheetId="3">'[1]% Cost Covd'!#REF!</definedName>
    <definedName name="_ra1" localSheetId="0">'[1]% Cost Covd'!#REF!</definedName>
    <definedName name="_ra1">'[1]% Cost Covd'!#REF!</definedName>
    <definedName name="mec" localSheetId="7">'[1]% Cost Covd'!#REF!</definedName>
    <definedName name="mec" localSheetId="6">'[1]% Cost Covd'!#REF!</definedName>
    <definedName name="mec" localSheetId="8">'[1]% Cost Covd'!#REF!</definedName>
    <definedName name="mec" localSheetId="2">'[1]% Cost Covd'!#REF!</definedName>
    <definedName name="mec" localSheetId="3">'[1]% Cost Covd'!#REF!</definedName>
    <definedName name="mec" localSheetId="0">'[1]% Cost Covd'!#REF!</definedName>
    <definedName name="mec">'[1]% Cost Covd'!#REF!</definedName>
    <definedName name="MedEdCap" localSheetId="7">'[2]% Cost Covd'!#REF!</definedName>
    <definedName name="MedEdCap" localSheetId="6">'[2]% Cost Covd'!#REF!</definedName>
    <definedName name="MedEdCap" localSheetId="8">'[2]% Cost Covd'!#REF!</definedName>
    <definedName name="MedEdCap" localSheetId="3">'[2]% Cost Covd'!#REF!</definedName>
    <definedName name="MedEdCap" localSheetId="0">'[2]% Cost Covd'!#REF!</definedName>
    <definedName name="MedEdCap">'[2]% Cost Covd'!#REF!</definedName>
    <definedName name="mm" localSheetId="7">'[1]% Cost Covd'!#REF!</definedName>
    <definedName name="mm" localSheetId="6">'[1]% Cost Covd'!#REF!</definedName>
    <definedName name="mm" localSheetId="8">'[1]% Cost Covd'!#REF!</definedName>
    <definedName name="mm" localSheetId="0">'[1]% Cost Covd'!#REF!</definedName>
    <definedName name="mm">'[1]% Cost Covd'!#REF!</definedName>
    <definedName name="nn" localSheetId="7">'[1]% Cost Covd'!#REF!</definedName>
    <definedName name="nn" localSheetId="6">'[1]% Cost Covd'!#REF!</definedName>
    <definedName name="nn" localSheetId="8">'[1]% Cost Covd'!#REF!</definedName>
    <definedName name="nn" localSheetId="0">'[1]% Cost Covd'!#REF!</definedName>
    <definedName name="nn">'[1]% Cost Covd'!#REF!</definedName>
    <definedName name="_xlnm.Print_Area" localSheetId="5">'ACC RAE County'!$B$2:$P$85</definedName>
    <definedName name="_xlnm.Print_Area" localSheetId="7">'BH by RAE'!$A$1:$J$42</definedName>
    <definedName name="_xlnm.Print_Area" localSheetId="6">'BH Expend'!$A$1:$D$22</definedName>
    <definedName name="_xlnm.Print_Area" localSheetId="4">'Caseload by Program'!$A$1:$Q$122</definedName>
    <definedName name="_xlnm.Print_Area" localSheetId="9">'CBHP Caseload'!$B$1:$J$142</definedName>
    <definedName name="_xlnm.Print_Area" localSheetId="8">'CBHP Expend'!$A$1:$E$20</definedName>
    <definedName name="_xlnm.Print_Area" localSheetId="10">'DiDD Expend and Caseload'!$A$1:$Q$41</definedName>
    <definedName name="_xlnm.Print_Area" localSheetId="13">'Expansion Expenditure'!$B$2:$Q$39,'Expansion Expenditure'!$B$41:$Q$78,'Expansion Expenditure'!$B$80:$Q$117</definedName>
    <definedName name="_xlnm.Print_Area" localSheetId="2">'Hospital Supplemental Payments'!$A$2:$O$12</definedName>
    <definedName name="_xlnm.Print_Area" localSheetId="3">'Medicaid Caseload'!$B$1:$R$148</definedName>
    <definedName name="_xlnm.Print_Area" localSheetId="12">'MMA Expend and Caseload'!$A$1:$C$22</definedName>
    <definedName name="_xlnm.Print_Area" localSheetId="11">'OAP Expend and Caseload'!$A$1:$C$35</definedName>
    <definedName name="_xlnm.Print_Area" localSheetId="1">'Premiums Approp'!$B$3:$C$16</definedName>
    <definedName name="_xlnm.Print_Area" localSheetId="0">'Premiums Expend'!$A$1:$O$64</definedName>
    <definedName name="_xlnm.Print_Titles" localSheetId="5">'ACC RAE County'!$2:$3</definedName>
    <definedName name="_xlnm.Print_Titles" localSheetId="4">'Caseload by Program'!$2:$2</definedName>
    <definedName name="rahc" localSheetId="7">'[1]% Cost Covd'!#REF!</definedName>
    <definedName name="rahc" localSheetId="6">'[1]% Cost Covd'!#REF!</definedName>
    <definedName name="rahc" localSheetId="8">'[1]% Cost Covd'!#REF!</definedName>
    <definedName name="rahc" localSheetId="2">'[1]% Cost Covd'!#REF!</definedName>
    <definedName name="rahc" localSheetId="0">'[1]% Cost Covd'!#REF!</definedName>
    <definedName name="rahc">'[1]% Cost Covd'!#REF!</definedName>
    <definedName name="rcap1" localSheetId="7">'[1]% Cost Covd'!#REF!</definedName>
    <definedName name="rcap1" localSheetId="6">'[1]% Cost Covd'!#REF!</definedName>
    <definedName name="rcap1" localSheetId="8">'[1]% Cost Covd'!#REF!</definedName>
    <definedName name="rcap1" localSheetId="2">'[1]% Cost Covd'!#REF!</definedName>
    <definedName name="rcap1" localSheetId="0">'[1]% Cost Covd'!#REF!</definedName>
    <definedName name="rcap1">'[1]% Cost Covd'!#REF!</definedName>
    <definedName name="rcc" localSheetId="7">'[1]% Cost Covd'!#REF!</definedName>
    <definedName name="rcc" localSheetId="6">'[1]% Cost Covd'!#REF!</definedName>
    <definedName name="rcc" localSheetId="8">'[1]% Cost Covd'!#REF!</definedName>
    <definedName name="rcc" localSheetId="2">'[1]% Cost Covd'!#REF!</definedName>
    <definedName name="rcc" localSheetId="0">'[1]% Cost Covd'!#REF!</definedName>
    <definedName name="rcc">'[1]% Cost Covd'!#REF!</definedName>
    <definedName name="rr" localSheetId="7">'[1]% Cost Covd'!#REF!</definedName>
    <definedName name="rr" localSheetId="6">'[1]% Cost Covd'!#REF!</definedName>
    <definedName name="rr" localSheetId="8">'[1]% Cost Covd'!#REF!</definedName>
    <definedName name="rr" localSheetId="2">'[1]% Cost Covd'!#REF!</definedName>
    <definedName name="rr" localSheetId="0">'[1]% Cost Covd'!#REF!</definedName>
    <definedName name="rr">'[1]% Cost Covd'!#REF!</definedName>
    <definedName name="RurAncil1" localSheetId="7">'[2]% Cost Covd'!#REF!</definedName>
    <definedName name="RurAncil1" localSheetId="6">'[2]% Cost Covd'!#REF!</definedName>
    <definedName name="RurAncil1" localSheetId="8">'[2]% Cost Covd'!#REF!</definedName>
    <definedName name="RurAncil1" localSheetId="0">'[2]% Cost Covd'!#REF!</definedName>
    <definedName name="RurAncil1">'[2]% Cost Covd'!#REF!</definedName>
    <definedName name="RurAncilHospCap" localSheetId="7">'[2]% Cost Covd'!#REF!</definedName>
    <definedName name="RurAncilHospCap" localSheetId="6">'[2]% Cost Covd'!#REF!</definedName>
    <definedName name="RurAncilHospCap" localSheetId="8">'[2]% Cost Covd'!#REF!</definedName>
    <definedName name="RurAncilHospCap" localSheetId="0">'[2]% Cost Covd'!#REF!</definedName>
    <definedName name="RurAncilHospCap">'[2]% Cost Covd'!#REF!</definedName>
    <definedName name="RurCaptl1" localSheetId="7">'[2]% Cost Covd'!#REF!</definedName>
    <definedName name="RurCaptl1" localSheetId="6">'[2]% Cost Covd'!#REF!</definedName>
    <definedName name="RurCaptl1" localSheetId="8">'[2]% Cost Covd'!#REF!</definedName>
    <definedName name="RurCaptl1" localSheetId="0">'[2]% Cost Covd'!#REF!</definedName>
    <definedName name="RurCaptl1">'[2]% Cost Covd'!#REF!</definedName>
    <definedName name="RurCaptlHospCap" localSheetId="7">'[2]% Cost Covd'!#REF!</definedName>
    <definedName name="RurCaptlHospCap" localSheetId="6">'[2]% Cost Covd'!#REF!</definedName>
    <definedName name="RurCaptlHospCap" localSheetId="8">'[2]% Cost Covd'!#REF!</definedName>
    <definedName name="RurCaptlHospCap" localSheetId="0">'[2]% Cost Covd'!#REF!</definedName>
    <definedName name="RurCaptlHospCap">'[2]% Cost Covd'!#REF!</definedName>
    <definedName name="RurMeded1" localSheetId="7">'[2]% Cost Covd'!#REF!</definedName>
    <definedName name="RurMeded1" localSheetId="6">'[2]% Cost Covd'!#REF!</definedName>
    <definedName name="RurMeded1" localSheetId="8">'[2]% Cost Covd'!#REF!</definedName>
    <definedName name="RurMeded1" localSheetId="0">'[2]% Cost Covd'!#REF!</definedName>
    <definedName name="RurMeded1">'[2]% Cost Covd'!#REF!</definedName>
    <definedName name="RurMededHospCap" localSheetId="7">'[2]% Cost Covd'!#REF!</definedName>
    <definedName name="RurMededHospCap" localSheetId="6">'[2]% Cost Covd'!#REF!</definedName>
    <definedName name="RurMededHospCap" localSheetId="8">'[2]% Cost Covd'!#REF!</definedName>
    <definedName name="RurMededHospCap" localSheetId="0">'[2]% Cost Covd'!#REF!</definedName>
    <definedName name="RurMededHospCap">'[2]% Cost Covd'!#REF!</definedName>
    <definedName name="RurRout1" localSheetId="7">'[2]% Cost Covd'!#REF!</definedName>
    <definedName name="RurRout1" localSheetId="6">'[2]% Cost Covd'!#REF!</definedName>
    <definedName name="RurRout1" localSheetId="8">'[2]% Cost Covd'!#REF!</definedName>
    <definedName name="RurRout1" localSheetId="0">'[2]% Cost Covd'!#REF!</definedName>
    <definedName name="RurRout1">'[2]% Cost Covd'!#REF!</definedName>
    <definedName name="RurRoutHospCap" localSheetId="7">'[2]% Cost Covd'!#REF!</definedName>
    <definedName name="RurRoutHospCap" localSheetId="6">'[2]% Cost Covd'!#REF!</definedName>
    <definedName name="RurRoutHospCap" localSheetId="8">'[2]% Cost Covd'!#REF!</definedName>
    <definedName name="RurRoutHospCap" localSheetId="0">'[2]% Cost Covd'!#REF!</definedName>
    <definedName name="RurRoutHospCap">'[2]% Cost Covd'!#REF!</definedName>
    <definedName name="trwe" localSheetId="7">'[1]% Cost Covd'!#REF!</definedName>
    <definedName name="trwe" localSheetId="6">'[1]% Cost Covd'!#REF!</definedName>
    <definedName name="trwe" localSheetId="8">'[1]% Cost Covd'!#REF!</definedName>
    <definedName name="trwe" localSheetId="0">'[1]% Cost Covd'!#REF!</definedName>
    <definedName name="trwe">'[1]% Cost Covd'!#REF!</definedName>
  </definedNames>
  <calcPr calcId="171027"/>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1" i="23" l="1"/>
  <c r="B20" i="23"/>
  <c r="B19" i="23"/>
  <c r="B18" i="23"/>
  <c r="B17" i="23"/>
  <c r="B16" i="23"/>
  <c r="B15" i="23"/>
  <c r="B14" i="23"/>
  <c r="C13" i="23"/>
  <c r="B13" i="23"/>
  <c r="C12" i="23"/>
  <c r="B12" i="23"/>
  <c r="C11" i="23"/>
  <c r="B11" i="23"/>
  <c r="C10" i="23"/>
  <c r="B10" i="23"/>
  <c r="C9" i="23"/>
  <c r="B9" i="23"/>
  <c r="C8" i="23"/>
  <c r="B8" i="23"/>
  <c r="C7" i="23"/>
  <c r="B7" i="23"/>
  <c r="C6" i="23"/>
  <c r="B6" i="23"/>
  <c r="C5" i="23"/>
  <c r="B5" i="23"/>
  <c r="C4" i="23"/>
  <c r="B4" i="23"/>
  <c r="C3" i="23"/>
  <c r="B3" i="23"/>
  <c r="C2" i="23"/>
  <c r="B2" i="23"/>
  <c r="P113" i="28"/>
  <c r="O113" i="28"/>
  <c r="N113" i="28"/>
  <c r="M113" i="28"/>
  <c r="L113" i="28"/>
  <c r="K113" i="28"/>
  <c r="J113" i="28"/>
  <c r="I113" i="28"/>
  <c r="H113" i="28"/>
  <c r="G113" i="28"/>
  <c r="F113" i="28"/>
  <c r="E113" i="28"/>
  <c r="P111" i="28"/>
  <c r="O111" i="28"/>
  <c r="N111" i="28"/>
  <c r="M111" i="28"/>
  <c r="L111" i="28"/>
  <c r="K111" i="28"/>
  <c r="J111" i="28"/>
  <c r="I111" i="28"/>
  <c r="H111" i="28"/>
  <c r="G111" i="28"/>
  <c r="F111" i="28"/>
  <c r="E111" i="28"/>
  <c r="P110" i="28"/>
  <c r="O110" i="28"/>
  <c r="N110" i="28"/>
  <c r="M110" i="28"/>
  <c r="L110" i="28"/>
  <c r="K110" i="28"/>
  <c r="J110" i="28"/>
  <c r="I110" i="28"/>
  <c r="H110" i="28"/>
  <c r="G110" i="28"/>
  <c r="F110" i="28"/>
  <c r="E110" i="28"/>
  <c r="P108" i="28"/>
  <c r="O108" i="28"/>
  <c r="N108" i="28"/>
  <c r="M108" i="28"/>
  <c r="L108" i="28"/>
  <c r="K108" i="28"/>
  <c r="J108" i="28"/>
  <c r="I108" i="28"/>
  <c r="H108" i="28"/>
  <c r="G108" i="28"/>
  <c r="F108" i="28"/>
  <c r="E108" i="28"/>
  <c r="P107" i="28"/>
  <c r="O107" i="28"/>
  <c r="N107" i="28"/>
  <c r="M107" i="28"/>
  <c r="L107" i="28"/>
  <c r="K107" i="28"/>
  <c r="J107" i="28"/>
  <c r="I107" i="28"/>
  <c r="H107" i="28"/>
  <c r="G107" i="28"/>
  <c r="F107" i="28"/>
  <c r="E107" i="28"/>
  <c r="P106" i="28"/>
  <c r="O106" i="28"/>
  <c r="N106" i="28"/>
  <c r="M106" i="28"/>
  <c r="L106" i="28"/>
  <c r="K106" i="28"/>
  <c r="J106" i="28"/>
  <c r="I106" i="28"/>
  <c r="H106" i="28"/>
  <c r="G106" i="28"/>
  <c r="F106" i="28"/>
  <c r="E106" i="28"/>
  <c r="P105" i="28"/>
  <c r="O105" i="28"/>
  <c r="N105" i="28"/>
  <c r="M105" i="28"/>
  <c r="L105" i="28"/>
  <c r="K105" i="28"/>
  <c r="J105" i="28"/>
  <c r="I105" i="28"/>
  <c r="H105" i="28"/>
  <c r="G105" i="28"/>
  <c r="F105" i="28"/>
  <c r="E105" i="28"/>
  <c r="P104" i="28"/>
  <c r="P109" i="28" s="1"/>
  <c r="P112" i="28" s="1"/>
  <c r="P114" i="28" s="1"/>
  <c r="O104" i="28"/>
  <c r="N104" i="28"/>
  <c r="N109" i="28" s="1"/>
  <c r="N112" i="28" s="1"/>
  <c r="N114" i="28" s="1"/>
  <c r="M104" i="28"/>
  <c r="M109" i="28" s="1"/>
  <c r="M112" i="28" s="1"/>
  <c r="M114" i="28" s="1"/>
  <c r="L104" i="28"/>
  <c r="L109" i="28" s="1"/>
  <c r="L112" i="28" s="1"/>
  <c r="L114" i="28" s="1"/>
  <c r="K104" i="28"/>
  <c r="J104" i="28"/>
  <c r="J109" i="28" s="1"/>
  <c r="I104" i="28"/>
  <c r="H104" i="28"/>
  <c r="H109" i="28" s="1"/>
  <c r="H112" i="28" s="1"/>
  <c r="H114" i="28" s="1"/>
  <c r="G104" i="28"/>
  <c r="F104" i="28"/>
  <c r="F109" i="28" s="1"/>
  <c r="E104" i="28"/>
  <c r="E109" i="28" s="1"/>
  <c r="E112" i="28" s="1"/>
  <c r="Q102" i="28"/>
  <c r="Q100" i="28"/>
  <c r="Q99" i="28"/>
  <c r="P98" i="28"/>
  <c r="P101" i="28" s="1"/>
  <c r="P103" i="28" s="1"/>
  <c r="O98" i="28"/>
  <c r="O101" i="28" s="1"/>
  <c r="O103" i="28" s="1"/>
  <c r="N98" i="28"/>
  <c r="N101" i="28" s="1"/>
  <c r="N103" i="28" s="1"/>
  <c r="M98" i="28"/>
  <c r="M101" i="28" s="1"/>
  <c r="M103" i="28" s="1"/>
  <c r="L98" i="28"/>
  <c r="L101" i="28" s="1"/>
  <c r="L103" i="28" s="1"/>
  <c r="K98" i="28"/>
  <c r="K101" i="28" s="1"/>
  <c r="K103" i="28" s="1"/>
  <c r="J98" i="28"/>
  <c r="J101" i="28" s="1"/>
  <c r="J103" i="28" s="1"/>
  <c r="I98" i="28"/>
  <c r="I101" i="28" s="1"/>
  <c r="I103" i="28" s="1"/>
  <c r="H98" i="28"/>
  <c r="H101" i="28" s="1"/>
  <c r="H103" i="28" s="1"/>
  <c r="G98" i="28"/>
  <c r="G101" i="28" s="1"/>
  <c r="G103" i="28" s="1"/>
  <c r="F98" i="28"/>
  <c r="F101" i="28" s="1"/>
  <c r="F103" i="28" s="1"/>
  <c r="E98" i="28"/>
  <c r="Q97" i="28"/>
  <c r="Q96" i="28"/>
  <c r="Q95" i="28"/>
  <c r="Q94" i="28"/>
  <c r="Q93" i="28"/>
  <c r="Q91" i="28"/>
  <c r="Q89" i="28"/>
  <c r="Q88" i="28"/>
  <c r="P87" i="28"/>
  <c r="P90" i="28" s="1"/>
  <c r="P92" i="28" s="1"/>
  <c r="O87" i="28"/>
  <c r="O90" i="28" s="1"/>
  <c r="O92" i="28" s="1"/>
  <c r="N87" i="28"/>
  <c r="N90" i="28" s="1"/>
  <c r="N92" i="28" s="1"/>
  <c r="M87" i="28"/>
  <c r="M90" i="28" s="1"/>
  <c r="M92" i="28" s="1"/>
  <c r="L87" i="28"/>
  <c r="L90" i="28" s="1"/>
  <c r="L92" i="28" s="1"/>
  <c r="K87" i="28"/>
  <c r="K90" i="28" s="1"/>
  <c r="K92" i="28" s="1"/>
  <c r="J87" i="28"/>
  <c r="J90" i="28" s="1"/>
  <c r="J92" i="28" s="1"/>
  <c r="I87" i="28"/>
  <c r="I90" i="28" s="1"/>
  <c r="I92" i="28" s="1"/>
  <c r="H87" i="28"/>
  <c r="H90" i="28" s="1"/>
  <c r="H92" i="28" s="1"/>
  <c r="G87" i="28"/>
  <c r="G90" i="28" s="1"/>
  <c r="G92" i="28" s="1"/>
  <c r="F87" i="28"/>
  <c r="F90" i="28" s="1"/>
  <c r="F92" i="28" s="1"/>
  <c r="E87" i="28"/>
  <c r="Q86" i="28"/>
  <c r="Q85" i="28"/>
  <c r="Q84" i="28"/>
  <c r="Q83" i="28"/>
  <c r="Q82" i="28"/>
  <c r="Q69" i="28"/>
  <c r="P70" i="28"/>
  <c r="L70" i="28"/>
  <c r="K70" i="28"/>
  <c r="H70" i="28"/>
  <c r="G70" i="28"/>
  <c r="F70" i="28"/>
  <c r="Q58" i="28"/>
  <c r="P59" i="28"/>
  <c r="N59" i="28"/>
  <c r="K59" i="28"/>
  <c r="J59" i="28"/>
  <c r="H59" i="28"/>
  <c r="F59" i="28"/>
  <c r="Q47" i="28"/>
  <c r="P48" i="28"/>
  <c r="O48" i="28"/>
  <c r="N48" i="28"/>
  <c r="M48" i="28"/>
  <c r="L48" i="28"/>
  <c r="K48" i="28"/>
  <c r="J48" i="28"/>
  <c r="H48" i="28"/>
  <c r="G48" i="28"/>
  <c r="F48" i="28"/>
  <c r="Q30" i="28"/>
  <c r="Q19" i="28"/>
  <c r="Q8" i="28"/>
  <c r="J70" i="28" l="1"/>
  <c r="J73" i="28" s="1"/>
  <c r="N70" i="28"/>
  <c r="N73" i="28" s="1"/>
  <c r="O70" i="28"/>
  <c r="O73" i="28" s="1"/>
  <c r="L59" i="28"/>
  <c r="L62" i="28" s="1"/>
  <c r="Q87" i="28"/>
  <c r="Q113" i="28"/>
  <c r="Q98" i="28"/>
  <c r="Q105" i="28"/>
  <c r="I109" i="28"/>
  <c r="I112" i="28" s="1"/>
  <c r="I114" i="28" s="1"/>
  <c r="Q106" i="28"/>
  <c r="Q108" i="28"/>
  <c r="F112" i="28"/>
  <c r="F114" i="28" s="1"/>
  <c r="J112" i="28"/>
  <c r="J114" i="28" s="1"/>
  <c r="E101" i="28"/>
  <c r="E103" i="28" s="1"/>
  <c r="Q110" i="28"/>
  <c r="Q104" i="28"/>
  <c r="Q107" i="28"/>
  <c r="E114" i="28"/>
  <c r="Q111" i="28"/>
  <c r="G109" i="28"/>
  <c r="G112" i="28" s="1"/>
  <c r="G114" i="28" s="1"/>
  <c r="K109" i="28"/>
  <c r="K112" i="28" s="1"/>
  <c r="K114" i="28" s="1"/>
  <c r="O109" i="28"/>
  <c r="O112" i="28" s="1"/>
  <c r="O114" i="28" s="1"/>
  <c r="E90" i="28"/>
  <c r="M20" i="28"/>
  <c r="M23" i="28" s="1"/>
  <c r="O20" i="28"/>
  <c r="O23" i="28" s="1"/>
  <c r="O31" i="28"/>
  <c r="O34" i="28" s="1"/>
  <c r="G51" i="28"/>
  <c r="K51" i="28"/>
  <c r="O51" i="28"/>
  <c r="G73" i="28"/>
  <c r="K73" i="28"/>
  <c r="L9" i="28"/>
  <c r="L12" i="28" s="1"/>
  <c r="P9" i="28"/>
  <c r="P12" i="28" s="1"/>
  <c r="N20" i="28"/>
  <c r="N23" i="28" s="1"/>
  <c r="N31" i="28"/>
  <c r="N34" i="28" s="1"/>
  <c r="H62" i="28"/>
  <c r="F73" i="28"/>
  <c r="N9" i="28"/>
  <c r="N12" i="28" s="1"/>
  <c r="M31" i="28"/>
  <c r="M34" i="28" s="1"/>
  <c r="Q33" i="28"/>
  <c r="M51" i="28"/>
  <c r="Q46" i="28"/>
  <c r="K62" i="28"/>
  <c r="Q71" i="28"/>
  <c r="Q72" i="28"/>
  <c r="Q74" i="28"/>
  <c r="M9" i="28"/>
  <c r="M12" i="28" s="1"/>
  <c r="Q7" i="28"/>
  <c r="K20" i="28"/>
  <c r="K23" i="28" s="1"/>
  <c r="H51" i="28"/>
  <c r="L51" i="28"/>
  <c r="P51" i="28"/>
  <c r="F62" i="28"/>
  <c r="J62" i="28"/>
  <c r="N62" i="28"/>
  <c r="H73" i="28"/>
  <c r="L73" i="28"/>
  <c r="P73" i="28"/>
  <c r="Q10" i="28"/>
  <c r="Q13" i="28"/>
  <c r="Q17" i="28"/>
  <c r="Q22" i="28"/>
  <c r="Q27" i="28"/>
  <c r="Q29" i="28"/>
  <c r="Q50" i="28"/>
  <c r="Q52" i="28"/>
  <c r="Q55" i="28"/>
  <c r="Q56" i="28"/>
  <c r="Q57" i="28"/>
  <c r="E48" i="28"/>
  <c r="E51" i="28" s="1"/>
  <c r="Q11" i="28"/>
  <c r="Q16" i="28"/>
  <c r="Q18" i="28"/>
  <c r="Q21" i="28"/>
  <c r="Q24" i="28"/>
  <c r="Q28" i="28"/>
  <c r="F51" i="28"/>
  <c r="J51" i="28"/>
  <c r="N51" i="28"/>
  <c r="G59" i="28"/>
  <c r="G62" i="28" s="1"/>
  <c r="O59" i="28"/>
  <c r="O62" i="28" s="1"/>
  <c r="I48" i="28"/>
  <c r="I51" i="28" s="1"/>
  <c r="Q4" i="28"/>
  <c r="Q6" i="28"/>
  <c r="L20" i="28"/>
  <c r="L23" i="28" s="1"/>
  <c r="P20" i="28"/>
  <c r="P23" i="28" s="1"/>
  <c r="L31" i="28"/>
  <c r="L34" i="28" s="1"/>
  <c r="P31" i="28"/>
  <c r="P34" i="28" s="1"/>
  <c r="Q32" i="28"/>
  <c r="Q35" i="28"/>
  <c r="P62" i="28"/>
  <c r="Q60" i="28"/>
  <c r="Q65" i="28"/>
  <c r="E70" i="28"/>
  <c r="E73" i="28" s="1"/>
  <c r="I70" i="28"/>
  <c r="I73" i="28" s="1"/>
  <c r="M70" i="28"/>
  <c r="M73" i="28" s="1"/>
  <c r="Q67" i="28"/>
  <c r="Q68" i="28"/>
  <c r="C15" i="23"/>
  <c r="C16" i="23"/>
  <c r="C17" i="23"/>
  <c r="C18" i="23"/>
  <c r="C19" i="23"/>
  <c r="C14" i="23"/>
  <c r="C21" i="23"/>
  <c r="Q43" i="28"/>
  <c r="Q44" i="28"/>
  <c r="Q49" i="28"/>
  <c r="Q45" i="28"/>
  <c r="E59" i="28"/>
  <c r="I59" i="28"/>
  <c r="I62" i="28" s="1"/>
  <c r="M59" i="28"/>
  <c r="M62" i="28" s="1"/>
  <c r="Q54" i="28"/>
  <c r="Q61" i="28"/>
  <c r="Q63" i="28"/>
  <c r="Q15" i="28"/>
  <c r="K31" i="28"/>
  <c r="Q26" i="28"/>
  <c r="Q66" i="28"/>
  <c r="K9" i="28"/>
  <c r="O9" i="28"/>
  <c r="O12" i="28" s="1"/>
  <c r="Q5" i="28"/>
  <c r="Q101" i="28" l="1"/>
  <c r="Q103" i="28" s="1"/>
  <c r="Q109" i="28"/>
  <c r="E92" i="28"/>
  <c r="Q90" i="28"/>
  <c r="Q92" i="28" s="1"/>
  <c r="Q112" i="28"/>
  <c r="Q114" i="28" s="1"/>
  <c r="Q48" i="28"/>
  <c r="Q23" i="28"/>
  <c r="C20" i="23"/>
  <c r="Q20" i="28"/>
  <c r="Q51" i="28"/>
  <c r="Q53" i="28" s="1"/>
  <c r="Q70" i="28"/>
  <c r="Q73" i="28"/>
  <c r="Q75" i="28" s="1"/>
  <c r="K12" i="28"/>
  <c r="Q12" i="28" s="1"/>
  <c r="Q9" i="28"/>
  <c r="K34" i="28"/>
  <c r="Q34" i="28" s="1"/>
  <c r="Q31" i="28"/>
  <c r="Q59" i="28"/>
  <c r="E62" i="28"/>
  <c r="Q62" i="28" s="1"/>
  <c r="Q25" i="28" l="1"/>
  <c r="Q36" i="28"/>
  <c r="Q64" i="28"/>
  <c r="Q14" i="28"/>
</calcChain>
</file>

<file path=xl/sharedStrings.xml><?xml version="1.0" encoding="utf-8"?>
<sst xmlns="http://schemas.openxmlformats.org/spreadsheetml/2006/main" count="705" uniqueCount="374">
  <si>
    <t>TOTAL</t>
  </si>
  <si>
    <t>November</t>
  </si>
  <si>
    <t>June</t>
  </si>
  <si>
    <t xml:space="preserve">July                  </t>
  </si>
  <si>
    <t xml:space="preserve">August             </t>
  </si>
  <si>
    <t xml:space="preserve">September       </t>
  </si>
  <si>
    <t xml:space="preserve">October            </t>
  </si>
  <si>
    <t xml:space="preserve">November        </t>
  </si>
  <si>
    <t xml:space="preserve">December        </t>
  </si>
  <si>
    <t xml:space="preserve">January            </t>
  </si>
  <si>
    <t xml:space="preserve">February          </t>
  </si>
  <si>
    <t xml:space="preserve">March            </t>
  </si>
  <si>
    <t xml:space="preserve">April                 </t>
  </si>
  <si>
    <t xml:space="preserve">May                 </t>
  </si>
  <si>
    <t>Private Duty Nursing</t>
  </si>
  <si>
    <t>Pharmacy</t>
  </si>
  <si>
    <t>Inpatient Hospital</t>
  </si>
  <si>
    <t>Outpatient Hospital</t>
  </si>
  <si>
    <t>Monthly Growth</t>
  </si>
  <si>
    <t>Breast &amp; Cervical Cancer Program</t>
  </si>
  <si>
    <t>Foster Care</t>
  </si>
  <si>
    <t>Monthly Growth Rate</t>
  </si>
  <si>
    <t>Children Dental Expenditures</t>
  </si>
  <si>
    <t>Remaining in Appropriation</t>
  </si>
  <si>
    <t>Notes:</t>
  </si>
  <si>
    <t xml:space="preserve">June </t>
  </si>
  <si>
    <t>HMO Average</t>
  </si>
  <si>
    <t>PCPP Average</t>
  </si>
  <si>
    <t>Total Children</t>
  </si>
  <si>
    <t>Total Prenatal</t>
  </si>
  <si>
    <t>Partial Dual Eligibles</t>
  </si>
  <si>
    <t>Total Year-to-Date Expenditures</t>
  </si>
  <si>
    <t>Total Year-to-Date Appropriation</t>
  </si>
  <si>
    <t>Over-the-year Growth</t>
  </si>
  <si>
    <t>Over-the-year Growth Rate</t>
  </si>
  <si>
    <t>Total</t>
  </si>
  <si>
    <t>Other</t>
  </si>
  <si>
    <t>Total Year-to-Date Average</t>
  </si>
  <si>
    <t>Old Age Pension State Medical Program Caseload</t>
  </si>
  <si>
    <t>Total Year-to-Date</t>
  </si>
  <si>
    <t>Medicare Modernization Act State Contribution Payment Caseload</t>
  </si>
  <si>
    <t>Service Category</t>
  </si>
  <si>
    <t>Acute Care</t>
  </si>
  <si>
    <t>Physician Service</t>
  </si>
  <si>
    <t>EPSDT Screening</t>
  </si>
  <si>
    <t>Emergency Transportation</t>
  </si>
  <si>
    <t>Non-Emergency Medical Transportation</t>
  </si>
  <si>
    <t>Dental Service</t>
  </si>
  <si>
    <t>Family Planning</t>
  </si>
  <si>
    <t>Health Maintenance Organization</t>
  </si>
  <si>
    <t>Laboratory and X-Ray</t>
  </si>
  <si>
    <t>Durable Medical Equipment (DME)</t>
  </si>
  <si>
    <t>Drug Rebates - Standard</t>
  </si>
  <si>
    <t>Acute Care Subtotal</t>
  </si>
  <si>
    <t>Community Based 
Long Term Care</t>
  </si>
  <si>
    <t>HCBS - Consumer Directed Attendant Support</t>
  </si>
  <si>
    <t>HCBS - Brain Injury</t>
  </si>
  <si>
    <t>HCBS - Children with Autism</t>
  </si>
  <si>
    <t>Hospice</t>
  </si>
  <si>
    <t>CBLTC Subtotal</t>
  </si>
  <si>
    <t>Long Term Care and Insurance</t>
  </si>
  <si>
    <t>Supplemental Medicare Insurance Benefit</t>
  </si>
  <si>
    <t>Health Insurance Buy-In Program</t>
  </si>
  <si>
    <t>LTC + Insurance Subtotal</t>
  </si>
  <si>
    <t>Service Management Subtotal</t>
  </si>
  <si>
    <t>Financing</t>
  </si>
  <si>
    <t>Outpatient Hospital Upper Payment Limit</t>
  </si>
  <si>
    <t>Home Health Service Upper Payment Limit</t>
  </si>
  <si>
    <t>Other Categories Subtotal</t>
  </si>
  <si>
    <t>Total Expenditures</t>
  </si>
  <si>
    <t>Medicaid</t>
  </si>
  <si>
    <t>CHP+</t>
  </si>
  <si>
    <t>Rural Health Centers</t>
  </si>
  <si>
    <t>Federally Qualified Health Centers</t>
  </si>
  <si>
    <t>Co-Insurance (Title XVIII-Medicare)</t>
  </si>
  <si>
    <t>Breast and Cervical Cancer Treatment Program</t>
  </si>
  <si>
    <t>Prepaid Inpatient Health Plan Services</t>
  </si>
  <si>
    <t>Other Medical Services</t>
  </si>
  <si>
    <t>HCBS - Elderly, Blind, and Disabled</t>
  </si>
  <si>
    <t>Class I Nursing Facilities</t>
  </si>
  <si>
    <t>Class II Nursing Facilities</t>
  </si>
  <si>
    <t>Program of All-Inclusive Care for the Elderly</t>
  </si>
  <si>
    <t>Single Entry Points</t>
  </si>
  <si>
    <t>Disease Management</t>
  </si>
  <si>
    <t>Prepaid Inpatient Health Plan Administration</t>
  </si>
  <si>
    <t>Hospital Supplemental Medicaid Payments</t>
  </si>
  <si>
    <t>Outstationing Payments</t>
  </si>
  <si>
    <t>Nursing Facility Supplemental Payments</t>
  </si>
  <si>
    <t>Physician Supplemental Payments</t>
  </si>
  <si>
    <t>Number of Weeks in Month</t>
  </si>
  <si>
    <t>FY 2009-10 Actuals</t>
  </si>
  <si>
    <t>PIHP Average</t>
  </si>
  <si>
    <t>Nursing Facility Upper Payment Limit</t>
  </si>
  <si>
    <t xml:space="preserve">Children Medical Expenditures </t>
  </si>
  <si>
    <t xml:space="preserve">Prenatal Medical Expenditures </t>
  </si>
  <si>
    <t>FY 2010-11 Actuals</t>
  </si>
  <si>
    <t>Disabled Buy-In</t>
  </si>
  <si>
    <t>CHILDREN'S BASIC HEALTH PLAN CASELOAD WITHOUT RETROACTIVITY</t>
  </si>
  <si>
    <t>Expansion Children to 205% FPL</t>
  </si>
  <si>
    <t>Expansion Prenatal to 205% FPL</t>
  </si>
  <si>
    <t>Caseload</t>
  </si>
  <si>
    <t xml:space="preserve">FY 2011-12 Actuals </t>
  </si>
  <si>
    <t>FY 2011-12 Actuals</t>
  </si>
  <si>
    <t>HCBS - Spinal Cord Injury</t>
  </si>
  <si>
    <t>FY 2012-13 Actuals</t>
  </si>
  <si>
    <t xml:space="preserve">FY 2012-13 Actuals </t>
  </si>
  <si>
    <t>2) Total November and December expenditure is not equal to the sum of payments made to individual plans due to an accounting adjustment.</t>
  </si>
  <si>
    <t>Total Expenditure</t>
  </si>
  <si>
    <t>3) Total expenditure includes accounting adjustments not related to specific Behavioral Health Organizations</t>
  </si>
  <si>
    <t>FY 2013-14 Actuals</t>
  </si>
  <si>
    <t>Adults 65 and Older
(OAP-A)</t>
  </si>
  <si>
    <t>Disabled Adults 60 to 64
 (OAP-B)</t>
  </si>
  <si>
    <t>Disabled Individuals to 59 
(AND/AB)</t>
  </si>
  <si>
    <t>MAGI Parents/ Caretakers to 68% FPL</t>
  </si>
  <si>
    <t>MAGI Parents/ Caretakers 69% to 133% FPL</t>
  </si>
  <si>
    <t>MAGI Adults</t>
  </si>
  <si>
    <t>SB 11-008 Eligible Children</t>
  </si>
  <si>
    <t>MAGI Pregnant Adults</t>
  </si>
  <si>
    <t>SB 11-250 Eligible Pregnant Adults</t>
  </si>
  <si>
    <t>Non-Citizens- Emergency Services</t>
  </si>
  <si>
    <t>MAGI Eligible Children</t>
  </si>
  <si>
    <t>Accounting Adjustments</t>
  </si>
  <si>
    <t>HCBS - Supported Living Services</t>
  </si>
  <si>
    <t>HCBS - Children's Extensive Support</t>
  </si>
  <si>
    <t>HCBS - Targeted Case Management</t>
  </si>
  <si>
    <t>State Only Programs</t>
  </si>
  <si>
    <t>State Only Supported Living Services</t>
  </si>
  <si>
    <t>Family Support Services Program</t>
  </si>
  <si>
    <t>Case Management</t>
  </si>
  <si>
    <t>State Only Programs Subtotal</t>
  </si>
  <si>
    <t>Expenditure Per Week</t>
  </si>
  <si>
    <t xml:space="preserve">December    </t>
  </si>
  <si>
    <r>
      <t>MEDICAID CASELOAD WITHOUT RETROACTIVITY</t>
    </r>
    <r>
      <rPr>
        <b/>
        <vertAlign val="superscript"/>
        <sz val="12"/>
        <rFont val="Times New Roman"/>
        <family val="1"/>
      </rPr>
      <t>1</t>
    </r>
  </si>
  <si>
    <t xml:space="preserve">FY 2013-14 Actuals </t>
  </si>
  <si>
    <t>Service Mgmt.</t>
  </si>
  <si>
    <t>DIDD</t>
  </si>
  <si>
    <t>DIDD Subtotal</t>
  </si>
  <si>
    <t>HCBS - Developmental Disabilities</t>
  </si>
  <si>
    <t>Medical Services Premiums
Hospital Supplemental Payments</t>
  </si>
  <si>
    <t>Total Medical Services Premiums Payments</t>
  </si>
  <si>
    <t>CICP</t>
  </si>
  <si>
    <t>Total CICP Payments</t>
  </si>
  <si>
    <t>Total Supplemental Payments</t>
  </si>
  <si>
    <t>Rocky Mountain Health Plans HMO</t>
  </si>
  <si>
    <t>Denver Health &amp; Hospital Authority HMO</t>
  </si>
  <si>
    <t>Inpatient Medicaid Supplemental Payments</t>
  </si>
  <si>
    <t>Medicaid Hospital Quality Incentive Payments</t>
  </si>
  <si>
    <t>Outpatient Medicaid Supplemental Payments</t>
  </si>
  <si>
    <t>AAAAAAAAA</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</si>
  <si>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</si>
  <si>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</si>
  <si>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</si>
  <si>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</si>
  <si>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</si>
  <si>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</si>
  <si>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</si>
  <si>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</si>
  <si>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</si>
  <si>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</si>
  <si>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</si>
  <si>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</si>
  <si>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</si>
  <si>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</si>
  <si>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</si>
  <si>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</si>
  <si>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</si>
  <si>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</si>
  <si>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</si>
  <si>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</si>
  <si>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 Paso</t>
  </si>
  <si>
    <t>Elbert</t>
  </si>
  <si>
    <t>Fremont</t>
  </si>
  <si>
    <t>Garfield</t>
  </si>
  <si>
    <t>Gilpin</t>
  </si>
  <si>
    <t>Grand</t>
  </si>
  <si>
    <t>Gunnison</t>
  </si>
  <si>
    <t>Hinsdale</t>
  </si>
  <si>
    <t>Huerfano</t>
  </si>
  <si>
    <t>Jackson</t>
  </si>
  <si>
    <t>Jefferson</t>
  </si>
  <si>
    <t>Kiowa</t>
  </si>
  <si>
    <t>Kit Carson</t>
  </si>
  <si>
    <t>La Plata</t>
  </si>
  <si>
    <t>Lake</t>
  </si>
  <si>
    <t>Larimer</t>
  </si>
  <si>
    <t>Las Animas</t>
  </si>
  <si>
    <t>Lincoln</t>
  </si>
  <si>
    <t>Logan</t>
  </si>
  <si>
    <t>Mesa</t>
  </si>
  <si>
    <t>Mineral</t>
  </si>
  <si>
    <t>Moffat</t>
  </si>
  <si>
    <t>Montezuma</t>
  </si>
  <si>
    <t>Montrose</t>
  </si>
  <si>
    <t>Morgan</t>
  </si>
  <si>
    <t>Otero</t>
  </si>
  <si>
    <t>Ouray</t>
  </si>
  <si>
    <t>Park</t>
  </si>
  <si>
    <t>Phillips</t>
  </si>
  <si>
    <t>Pitkin</t>
  </si>
  <si>
    <t>Prowers</t>
  </si>
  <si>
    <t>Pueblo</t>
  </si>
  <si>
    <t>Rio Blanco</t>
  </si>
  <si>
    <t>Rio Grande</t>
  </si>
  <si>
    <t>Routt</t>
  </si>
  <si>
    <t>Saguache</t>
  </si>
  <si>
    <t>San Juan</t>
  </si>
  <si>
    <t>San Miguel</t>
  </si>
  <si>
    <t>Sedgwick</t>
  </si>
  <si>
    <t>Summit</t>
  </si>
  <si>
    <t>Teller</t>
  </si>
  <si>
    <t>Washington</t>
  </si>
  <si>
    <t>Weld</t>
  </si>
  <si>
    <t>Yuma</t>
  </si>
  <si>
    <t>Total ACC Caseload</t>
  </si>
  <si>
    <t>FY 2015-16</t>
  </si>
  <si>
    <t>FY 2014-15 Actuals</t>
  </si>
  <si>
    <t>Program</t>
  </si>
  <si>
    <t>HCBS - Developmental Disabilities - Regional Centers</t>
  </si>
  <si>
    <t>Quality Assurance, Utilization Review and Supports Intensity Scale</t>
  </si>
  <si>
    <t>State Only Case Management</t>
  </si>
  <si>
    <t xml:space="preserve">FY 2014-15 Actuals </t>
  </si>
  <si>
    <r>
      <t>ACC Average</t>
    </r>
    <r>
      <rPr>
        <b/>
        <vertAlign val="superscript"/>
        <sz val="12"/>
        <rFont val="Times New Roman"/>
        <family val="1"/>
      </rPr>
      <t>6</t>
    </r>
  </si>
  <si>
    <t>Children to 205% FPL</t>
  </si>
  <si>
    <t>Expansion Children to 259% FPL</t>
  </si>
  <si>
    <t>Prenatal to 205% FPL</t>
  </si>
  <si>
    <t>Expansion Prenatal to 259% FPL</t>
  </si>
  <si>
    <r>
      <t>MEDICAID CASELOAD BY PROGRAM WITHOUT RETROACTIVITY</t>
    </r>
    <r>
      <rPr>
        <b/>
        <vertAlign val="superscript"/>
        <sz val="12"/>
        <rFont val="Times New Roman"/>
        <family val="1"/>
      </rPr>
      <t>1</t>
    </r>
  </si>
  <si>
    <r>
      <t>Medicaid Fee for Service</t>
    </r>
    <r>
      <rPr>
        <b/>
        <vertAlign val="superscript"/>
        <sz val="12"/>
        <rFont val="Times New Roman"/>
        <family val="1"/>
      </rPr>
      <t>2</t>
    </r>
  </si>
  <si>
    <r>
      <t>Medicaid Managed Care</t>
    </r>
    <r>
      <rPr>
        <b/>
        <vertAlign val="superscript"/>
        <sz val="12"/>
        <rFont val="Times New Roman"/>
        <family val="1"/>
      </rPr>
      <t>3</t>
    </r>
  </si>
  <si>
    <t>Acute Home Health</t>
  </si>
  <si>
    <t>Long-Term Home Health</t>
  </si>
  <si>
    <t>FY 2013-14 Expansion Expenditure, Caseload, and Per Capita Summary</t>
  </si>
  <si>
    <t>Population</t>
  </si>
  <si>
    <t>FY 2013-14</t>
  </si>
  <si>
    <t>MAGI Parents/Caretakers to 133% FPL</t>
  </si>
  <si>
    <t>Medical Services Premiums (MSP)</t>
  </si>
  <si>
    <t>Community Based Long Term Care</t>
  </si>
  <si>
    <t>Service Management</t>
  </si>
  <si>
    <t>Subtotal MSP</t>
  </si>
  <si>
    <t>Behavioral Health Capitations</t>
  </si>
  <si>
    <t>Behavioral Health Fee-for-service</t>
  </si>
  <si>
    <t>Per Capita</t>
  </si>
  <si>
    <t>Total Expansion Population</t>
  </si>
  <si>
    <t>1) The expenditure for MSP does not include Financing.</t>
  </si>
  <si>
    <t xml:space="preserve">2) Expenditure for these populations is manually adjusted retroactively.  The data for further months will be included as it becomes available, due to the necessity of adjusting this data to account for the Non Newly Eligible population.  </t>
  </si>
  <si>
    <t>FY 2014-15 Expansion Expenditure, Caseload, and Per Capita Summary</t>
  </si>
  <si>
    <t>FY 2014-15</t>
  </si>
  <si>
    <t>FY 2015-16 Expansion Expenditure, Caseload, and Per Capita Summary</t>
  </si>
  <si>
    <t>2) Expenditure for these populations is manually adjusted retroactively.  The data for more recent months will be included as it becomes available.</t>
  </si>
  <si>
    <t>Uncompensated Care Supplemental Hospital Medicaid Payment</t>
  </si>
  <si>
    <t>CCT - Services</t>
  </si>
  <si>
    <t>FY 2015-16 Actuals</t>
  </si>
  <si>
    <t>Access - Kaiser HMO</t>
  </si>
  <si>
    <t xml:space="preserve">FY 2015-16 Actuals </t>
  </si>
  <si>
    <t>CICP Disproportionate Share Hospital (DSH) Payment</t>
  </si>
  <si>
    <t>A
A</t>
  </si>
  <si>
    <t>Preventive Services</t>
  </si>
  <si>
    <t>A 
A</t>
  </si>
  <si>
    <t>A
A
A</t>
  </si>
  <si>
    <t>A
A
A
A</t>
  </si>
  <si>
    <t>Medicaid Disproportionate Share Hospital (DSH) and Other Payments</t>
  </si>
  <si>
    <t>FY 2016-17 Actuals</t>
  </si>
  <si>
    <t>A</t>
  </si>
  <si>
    <t xml:space="preserve">FY 2016-17 Actuals </t>
  </si>
  <si>
    <t>HCBS - Children's HCBS</t>
  </si>
  <si>
    <t>HCBS - Children with Life Limiting Illness</t>
  </si>
  <si>
    <t>University of Colorado School of Medicine Payments</t>
  </si>
  <si>
    <t>FY 2018-19 Total YTD</t>
  </si>
  <si>
    <t>FY 2018-19</t>
  </si>
  <si>
    <t>FY 2018-19 Supplemental Payments by Service Category</t>
  </si>
  <si>
    <t>FY 2017-18 Actuals</t>
  </si>
  <si>
    <t>FY 2018-19 Year-to-Date Average</t>
  </si>
  <si>
    <t>FY 2018-19 Year-to-Date Appropriation</t>
  </si>
  <si>
    <t>FY 2018-19 Average Monthly Enrollment</t>
  </si>
  <si>
    <r>
      <t>RAE 1</t>
    </r>
    <r>
      <rPr>
        <b/>
        <vertAlign val="superscript"/>
        <sz val="12"/>
        <rFont val="Times New Roman"/>
        <family val="1"/>
      </rPr>
      <t>2</t>
    </r>
  </si>
  <si>
    <t>RAE 2</t>
  </si>
  <si>
    <t>RAE 4</t>
  </si>
  <si>
    <t>RAE 6</t>
  </si>
  <si>
    <t>RAE 7</t>
  </si>
  <si>
    <t>RAE 3</t>
  </si>
  <si>
    <r>
      <t>RAE 5</t>
    </r>
    <r>
      <rPr>
        <b/>
        <vertAlign val="superscript"/>
        <sz val="12"/>
        <rFont val="Times New Roman"/>
        <family val="1"/>
      </rPr>
      <t>2</t>
    </r>
  </si>
  <si>
    <t>Rocky Mountain Health Plans 
(RAE 1)</t>
  </si>
  <si>
    <t>Northeast Health Partners 
(RAE 2)</t>
  </si>
  <si>
    <t>Colorado Access 
(RAE 3)</t>
  </si>
  <si>
    <t>Health Colorado 
(RAE 4)</t>
  </si>
  <si>
    <t>Colorado Access 
(RAE 5)</t>
  </si>
  <si>
    <t>Colorado Community Health Alliance 
(RAE 6)</t>
  </si>
  <si>
    <t>Colorado Community Health Alliance 
(RAE 7)</t>
  </si>
  <si>
    <t>FY 2018-19 Children's Basic Health Plan Expenditures</t>
  </si>
  <si>
    <t xml:space="preserve">FY 2017-18 Actuals </t>
  </si>
  <si>
    <t>FY 2018-19 Average YTD</t>
  </si>
  <si>
    <t>FY 2018-19 Authorized Maximum Enrollment</t>
  </si>
  <si>
    <t>FY 2018-19 Division for Intellectual and Developmental Disabilities (DIDD) Waiver and State Only Program Expenditure Per Month</t>
  </si>
  <si>
    <t>FY 2018-19 Division for Intellectual and Developmental Disabilities (DIDD) Waiver and State Only Program Caseload Per Month</t>
  </si>
  <si>
    <t>FY 2018-19 Old Age Pension State Medical Program Expenditures and Caseload</t>
  </si>
  <si>
    <t>FY 2018-19 Medicare Modernization Act State Contribution Payment Expenditures and Caseload</t>
  </si>
  <si>
    <t>RAE</t>
  </si>
  <si>
    <t>Footnotes:</t>
  </si>
  <si>
    <r>
      <t>Other</t>
    </r>
    <r>
      <rPr>
        <vertAlign val="superscript"/>
        <sz val="12"/>
        <rFont val="Times New Roman"/>
        <family val="1"/>
      </rPr>
      <t>1</t>
    </r>
  </si>
  <si>
    <t>1) "Other" contains dollars paid to Behavioral Health Organizations for dates prior to July 1, 2018 (the beginning of the Accountable Care Collaborative Phase II), as well as dollars where the RAE cannot be identified due to timing discrepancies between the MMIS and CORE systems, since CORE does not contain provider information for payments made in interChange.</t>
  </si>
  <si>
    <r>
      <t>ACC - Accountable Care Collaborative</t>
    </r>
    <r>
      <rPr>
        <b/>
        <vertAlign val="superscript"/>
        <sz val="12"/>
        <rFont val="Times New Roman"/>
        <family val="1"/>
      </rPr>
      <t>4,6</t>
    </r>
  </si>
  <si>
    <t>PACE - Program of All-Inclusive Care for the Elderly</t>
  </si>
  <si>
    <r>
      <t>Residence Outside RAE Area</t>
    </r>
    <r>
      <rPr>
        <vertAlign val="superscript"/>
        <sz val="12"/>
        <rFont val="Times New Roman"/>
        <family val="1"/>
      </rPr>
      <t>(1)</t>
    </r>
  </si>
  <si>
    <t>Accountable Care Collaborative Caseload by Regional Accountable Entity (RAE) and County of Residence</t>
  </si>
  <si>
    <r>
      <t>HCBS - DD Authorizations</t>
    </r>
    <r>
      <rPr>
        <vertAlign val="superscript"/>
        <sz val="12"/>
        <rFont val="Times New Roman"/>
        <family val="1"/>
      </rPr>
      <t>(6)</t>
    </r>
  </si>
  <si>
    <t xml:space="preserve">HCBS - Children's Habilitation Residential Program </t>
  </si>
  <si>
    <t>County of Residence</t>
  </si>
  <si>
    <t>Waiting List Authorizations</t>
  </si>
  <si>
    <t>Reserved Capacity Authorizations</t>
  </si>
  <si>
    <t>FY 2018-19 Medicaid Behavioral Health Community Programs Expenditures</t>
  </si>
  <si>
    <t>FY 2018-19 Medicaid Community Behavioral Health Program Expenditures by Regional Accountable Entity</t>
  </si>
  <si>
    <t xml:space="preserve">Behavioral Health Capitation Payments </t>
  </si>
  <si>
    <t>Behavioral Health Fee for Service Payments</t>
  </si>
  <si>
    <t>FY 2018-19 Medicaid Community Behavioral Health Program Caseload by Regional Accountable Entity</t>
  </si>
  <si>
    <t>HCBS - Community Behavioral Health Supports</t>
  </si>
  <si>
    <t>FY 2018-19 Appropriation</t>
  </si>
  <si>
    <t>FY 2018-19 Long Bill Appropriation (HB 18-1322)</t>
  </si>
  <si>
    <t>HB 18-1321 "Urgent NEMT"</t>
  </si>
  <si>
    <t>HB 18-1326 "Community Transition Services"</t>
  </si>
  <si>
    <t>HB 18-1328 "CHRP Habilitation Residential Program Transfer"</t>
  </si>
  <si>
    <t>HB 18-1407 "Developmental Disabilities Stable Workforce Annualization"</t>
  </si>
  <si>
    <t>SB 18-266 "Controlling Medicaid Costs Reconciliation"</t>
  </si>
  <si>
    <t>SB 19-113 "Supplemental Appropriation"</t>
  </si>
  <si>
    <t>SB 19-207 Long Bill Appropriation Add-On</t>
  </si>
  <si>
    <t>FY 2018-19 Appropriation YTD</t>
  </si>
  <si>
    <t>FY 2018-19 YTD Expenditures</t>
  </si>
  <si>
    <t xml:space="preserve">Remaining FY 2018-19 Appropriation </t>
  </si>
  <si>
    <t>1) Source for all caseload data provided is the REX01/COLD (MARS) R-474701 report.  The number of days captured in the monthly figure is equal to the number of days in the report month.</t>
  </si>
  <si>
    <t>2) The FY 2018-19 Year-to-Date Appropriation includes HB 18-1322 (Long Bill Appropriation), SB 19-113 (Supplemental Bill), and SB 19-207 (Long Bill Add-On).</t>
  </si>
  <si>
    <t xml:space="preserve">3)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</si>
  <si>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4) A system issue skewed the distribution of caseload between the MAGI Adults and MAGI Parents/Caretakers 69% to 133% categories for March, April, and May 2017, artifically inflating MAGI Parents/Caretakers 69% to 133% and deflating MAGI Adults; the system issue was resolved by June 2017.</t>
  </si>
  <si>
    <t>FY 2018-19 Year-to-Date AVERAGE</t>
  </si>
  <si>
    <t>2) Medicaid Fee for Service includes all Medicaid clients who are not enrolled in a limited managed care capitation initiative or PACE.  Enrollment here includes Managed Fee for Service ACC enrollment, but does not include all clients shown in the ACC Accountable Care Collaborative section.  See Footnote 4 for more information.</t>
  </si>
  <si>
    <t>3) Medicaid Managed Care includes clients who are enrolled in the limited managed care capitation initiatives operated by Rocky Mountain Health Plans in Region 1 and by Colorado Access in collaboration with Denver Health Medical Plan in Region 5, and PACE.</t>
  </si>
  <si>
    <t>4) Accountable Care Collaborative (ACC) caseload includes ACC Managed Fee for Service enrollment, as well as enrollment in the limited managed care capitation initiatives operated by Rocky Mountain Health Plans in Region 1 and by Colorado Access in collaboration with Denver Health Medical Plan in Region 5, as these are ACC initiatives in ACC Phase II.</t>
  </si>
  <si>
    <t xml:space="preserve">5)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</si>
  <si>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6) On July 1, 2018, as part of the implementation of the ACC Phase II, the Department moved to mandatory enrollment of all individuals eligible for full Medicaid. This accounts for the increase in the overall enrollment into the program. In addition, the way members are enrolled to a regional accountable entity (RAE) has changed; members are attributed to a primary care medical provider first and that dictates the RAE to which they are enrolled.</t>
  </si>
  <si>
    <t>(1) Previously, members were attributed to RCCOs based on county of residence. In ACC Phase II, members are attributed to RAEs based on their Primary Care Medical Provider attribution. The information in this exhibit is based on member county of residence.</t>
  </si>
  <si>
    <t>(2) RAE 1 includes caseload for the limited managed care capitation initiatives operated by Rocky Mountain Health Plans in Region 1 and RAE 5 includes caseload for the limited managed care capitation initiatives operated by Colorado Access in collaboration with Denver Health Medical Plan in Region 5, as these are ACC initiatives under ACC Phase II.</t>
  </si>
  <si>
    <t>1) The Medicaid Behavioral Health caseload is the same as the caseload for Medical Services Premiums, with the exception of Non-citizens and Partial Dual Eligibles.</t>
  </si>
  <si>
    <t>2) FY 2018-19 Year-to-Date Appropriation includes HB 18-1322 (Long Bill), HB 18-1407 (Developmental Disabilities Stable Workforce), SB 19-113 (Supplemental Bill), and SB 19-207 (Long Bill Add-On).</t>
  </si>
  <si>
    <t xml:space="preserve">4) Behavioral Health Capitation Payments expenditure for August 2018 is higher than usual due to Behavioral Health Incentive Payments made for payments associated with FY 2017-18. </t>
  </si>
  <si>
    <t>1)  "Other" category includes clients enrolled in the Program of All-Inclusive Care for the Elderly and clients ineligible for Medicaid Behavioral Health Benefits.</t>
  </si>
  <si>
    <t>2) Source for all caseload data provided is the REX01/COLD (MARS) R-474701 report except for the Colorado Access NE which is reported using paid capitation claims.  The number of days captured in the monthly figure is equal to the number of days in the report month. The Medicaid Behavioral Health caseload is the same as the caseload for Medical Services Premiums, with the exception of Non-citizens and Partial Dual Eligibles.</t>
  </si>
  <si>
    <t xml:space="preserve">3)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</si>
  <si>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1) FY 2018-19 Year-to-Date Appropriation includes HB 18-1322 (Long Bill), SB 19-113 (Supplemental Bill), and SB 19-207 (Long Bill Add-On).</t>
  </si>
  <si>
    <t xml:space="preserve">2)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15th day of the reported month, and may be restated in future reports based on further analysis. </t>
  </si>
  <si>
    <t>1)  All children's caseload reporting includes the CHP+ at Work program.</t>
  </si>
  <si>
    <t>2)  FY 2015-16 Year-to-Date Appropriation includes HB 15-234 (FY 2015-16 Long Bill), Special Bills, HB 16-1240 (FY 2015-16 Supplemental Bill), and HB 16-1405 (FY 2016-17 Long Bill Add-on).</t>
  </si>
  <si>
    <t xml:space="preserve">2)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</si>
  <si>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N/A</t>
  </si>
  <si>
    <t>&lt;30</t>
  </si>
  <si>
    <t>FY 2018-19  YTD</t>
  </si>
  <si>
    <t>Percent of FY 2018-19 Appropriation Spent</t>
  </si>
  <si>
    <t>NA</t>
  </si>
  <si>
    <t xml:space="preserve">Notes: </t>
  </si>
  <si>
    <t>1) Historically, DIDD State Only Programs and QA/UR/SIS do not have expenditures in accounting period 1. They do, however, have historical expenditures in periods 02 through 13.</t>
  </si>
  <si>
    <t xml:space="preserve">2) Family Support Services Program does not have a caseload appropriation. Services are rendered on a case-by-case and as needed basis. </t>
  </si>
  <si>
    <t>3) FY 2018-19 Appropriations for DIDD Supported Living Services and Targeted Case Management were adjusted to reflect only the portion appropriated for those services. State-only program appropriations were removed.</t>
  </si>
  <si>
    <t xml:space="preserve">4) State Only Programs are part of the Targeted Case Management appropriation and do not have a stand alone appropriation. The appropriation listed here matches the contract amount for each program. </t>
  </si>
  <si>
    <t>6) Starting July 2018, the Department began reporting the number of persons moved off the developmental disabilities waiting list, specifying the authorizations initiated under order of selection (waiting list) and the authorizations initiated under reserve capacity criteria per HB 18-1407 requirements. These numbers represent the total number of authorizations that occurred in a month and will not match enrollment as there is a time lag between notice of authorization and enrollment. The number of authorizations is cumulative and represents the number of unique authorizations, which includes declines. &lt;30 values cannot be displayed due to the Health Insurance Portability and Accountability Act of 1996 (HIPAA). The Department will report year-to-date authorizations at six month increments</t>
  </si>
  <si>
    <t>(7) Targeted Case Management enrollment was restated January 2019 to reflect the addition of CHRP clients beginning to receive services July 1, 2018.</t>
  </si>
  <si>
    <t>2) Year-to-Date Totals are calculated as the sum of monthly expenditures and the average of monthly caseload.</t>
  </si>
  <si>
    <t>3) Excess funds in the Old Age Pension Health and Medical Care Fund are used to offset the need for General Fund in the Medical Services Premiums line item.</t>
  </si>
  <si>
    <t>4) FY 2018-19 Year-to-Date Appropriation includes HB 18-1322 (Long Bill), SB 19-113 (Supplemental Bill), and SB 19-207 (Long Bill Add-On).</t>
  </si>
  <si>
    <t xml:space="preserve">5)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</si>
  <si>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1)  Caseload for Medicare Modernization Act State Contribution Payment is from the Centers for Medicare and Medicaid Services Summary Accounting Statement for the State Contribution for Prescription Drug Benefit.  This caseload includes 23 months of retroactivity, and is not comparable to the official Medicaid caseload included in this report.</t>
  </si>
  <si>
    <t xml:space="preserve">2)  Medicare Modernization Act State Contribution Payments lag by two months.  As a result, current month expenditures are related to the caseload from the month three months prior from the current month. </t>
  </si>
  <si>
    <t>3)  Year-to-Date Totals are calculated as the sum of monthly expenditures and the average of monthly caseload.</t>
  </si>
  <si>
    <t>4) FY 2018-19 Year-to-Date Appropriation includes HB 18-1322 (Long Bill) and SB 19-113 (Supplemental Bill).</t>
  </si>
  <si>
    <t xml:space="preserve"> </t>
  </si>
  <si>
    <t xml:space="preserve">1)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</si>
  <si>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2) September Hospital Supplemental Medicaid Payments expenditure will not tie out to the total for the Medical Services Premiums Hospital Supplemental Payments in the FY 2018-19 Supplemental Payments by Service Category exhibit due to a prior period adjustment outside of the current model period.</t>
  </si>
  <si>
    <t>3) Accounting adjustments include a $1 million payment for the Intergovernmental Transfer for Difficult to Discharge Clients in March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</si>
</sst>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_)"/>
    <numFmt numFmtId="166" formatCode="mmmm\ yyyy"/>
    <numFmt numFmtId="167" formatCode="[$-409]mmmm\ yyyy;@"/>
    <numFmt numFmtId="168" formatCode="mmm\ yyyy"/>
    <numFmt numFmtId="169" formatCode="#,##0;\(#,##0\)"/>
    <numFmt numFmtId="170" formatCode="#,###;\(#,###\)"/>
    <numFmt numFmtId="171" formatCode="&quot;$&quot;#,##0.00"/>
    <numFmt numFmtId="172" formatCode="mmmm\_x000a_yyyy"/>
    <numFmt numFmtId="173" formatCode="[$-409]mmmm\ d\,\ yyyy;@"/>
    <numFmt numFmtId="174" formatCode="[=0]&quot;-&quot;;[&lt;100]&quot;&lt;30&quot;"/>
    <numFmt numFmtId="175" formatCode="[=0]&quot;-&quot;;General"/>
    <numFmt numFmtId="176" formatCode="_(#,##0_);\(#,##0\)"/>
  </numFmts>
  <fonts count="91"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1"/>
      <color theme="1"/>
      <name val="Calibri"/>
      <family val="2"/>
      <scheme val="minor"/>
    </font>
    <font>
      <sz val="12"/>
      <color theme="1"/>
      <name val="Times New Roman"/>
      <family val="2"/>
    </font>
    <font>
      <sz val="10"/>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sz val="10"/>
      <name val="Arial"/>
      <family val="2"/>
    </font>
    <font>
      <sz val="10"/>
      <name val="Arial"/>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b/>
      <sz val="12"/>
      <name val="Times New Roman"/>
      <family val="1"/>
    </font>
    <font>
      <sz val="12"/>
      <name val="Arial"/>
      <family val="2"/>
    </font>
    <font>
      <sz val="12"/>
      <name val="Times New Roman"/>
      <family val="1"/>
    </font>
    <font>
      <sz val="8"/>
      <name val="Arial"/>
      <family val="2"/>
    </font>
    <font>
      <sz val="12"/>
      <color theme="1"/>
      <name val="Times New Roman"/>
      <family val="1"/>
    </font>
    <font>
      <b/>
      <vertAlign val="superscript"/>
      <sz val="12"/>
      <name val="Times New Roman"/>
      <family val="1"/>
    </font>
    <font>
      <vertAlign val="superscript"/>
      <sz val="12"/>
      <name val="Times New Roman"/>
      <family val="1"/>
    </font>
    <font>
      <b/>
      <sz val="12"/>
      <color theme="1"/>
      <name val="Times New Roman"/>
      <family val="1"/>
    </font>
    <font>
      <sz val="10"/>
      <name val="Arial"/>
      <family val="2"/>
    </font>
    <font>
      <sz val="10"/>
      <name val="Tahoma"/>
      <family val="2"/>
    </font>
    <font>
      <b/>
      <sz val="10"/>
      <name val="Tahoma"/>
      <family val="2"/>
    </font>
    <font>
      <sz val="10"/>
      <name val="Tahoma"/>
      <family val="2"/>
    </font>
    <font>
      <b/>
      <sz val="10"/>
      <name val="Tahoma"/>
      <family val="2"/>
    </font>
    <font>
      <sz val="11"/>
      <color theme="1"/>
      <name val="Times New Roman"/>
      <family val="2"/>
    </font>
    <font>
      <sz val="18"/>
      <color theme="3"/>
      <name val="Cambria"/>
      <family val="2"/>
      <scheme val="major"/>
    </font>
    <font>
      <b/>
      <sz val="11"/>
      <color theme="3"/>
      <name val="Times New Roman"/>
      <family val="2"/>
    </font>
    <font>
      <sz val="12"/>
      <color rgb="FF006100"/>
      <name val="Times New Roman"/>
      <family val="2"/>
    </font>
    <font>
      <sz val="12"/>
      <color rgb="FF9C0006"/>
      <name val="Times New Roman"/>
      <family val="2"/>
    </font>
    <font>
      <sz val="12"/>
      <color rgb="FF9C57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sz val="12"/>
      <color theme="0"/>
      <name val="Times New Roman"/>
      <family val="2"/>
    </font>
    <font>
      <b/>
      <sz val="15"/>
      <color theme="3"/>
      <name val="Times New Roman"/>
      <family val="2"/>
    </font>
    <font>
      <b/>
      <sz val="13"/>
      <color theme="3"/>
      <name val="Times New Roman"/>
      <family val="2"/>
    </font>
    <font>
      <b/>
      <sz val="12"/>
      <color theme="1"/>
      <name val="Times New Roman"/>
      <family val="2"/>
    </font>
    <font>
      <sz val="10"/>
      <name val="Arial"/>
      <family val="2"/>
    </font>
    <font>
      <sz val="10"/>
      <color theme="1"/>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color rgb="FF9C0006"/>
      <name val="Calibri"/>
      <family val="2"/>
      <scheme val="minor"/>
    </font>
    <font>
      <sz val="11"/>
      <color rgb="FF006100"/>
      <name val="Calibri"/>
      <family val="2"/>
      <scheme val="minor"/>
    </font>
    <font>
      <sz val="10"/>
      <color rgb="FF000000"/>
      <name val="Arial"/>
      <family val="2"/>
    </font>
    <font>
      <sz val="10"/>
      <color rgb="FF000000"/>
      <name val="Arial"/>
      <family val="2"/>
    </font>
    <font>
      <sz val="10"/>
      <color rgb="FF000000"/>
      <name val="Arial"/>
      <family val="2"/>
    </font>
    <font>
      <sz val="11"/>
      <name val="Times New Roman"/>
      <family val="1"/>
    </font>
  </fonts>
  <fills count="61">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D3D3D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1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theme="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theme="0"/>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theme="0"/>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right style="double">
        <color indexed="64"/>
      </right>
      <top style="medium">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medium">
        <color indexed="64"/>
      </bottom>
      <diagonal/>
    </border>
    <border>
      <left style="medium">
        <color indexed="64"/>
      </left>
      <right style="medium">
        <color indexed="64"/>
      </right>
      <top/>
      <bottom style="double">
        <color indexed="64"/>
      </bottom>
      <diagonal/>
    </border>
    <border>
      <left style="double">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s>
  <cellStyleXfs count="22126">
    <xf numFmtId="0" fontId="0" fillId="0" borderId="0" applyFont="0"/>
    <xf numFmtId="169" fontId="14" fillId="0" borderId="0" applyFont="0" applyFill="0" applyBorder="0" applyAlignment="0" applyProtection="0"/>
    <xf numFmtId="170" fontId="14" fillId="0" borderId="0" applyFont="0" applyFill="0" applyBorder="0" applyAlignment="0" applyProtection="0"/>
    <xf numFmtId="3" fontId="15" fillId="0" borderId="0" applyFont="0" applyFill="0" applyBorder="0" applyAlignment="0" applyProtection="0">
      <alignment vertical="top"/>
    </xf>
    <xf numFmtId="5" fontId="14" fillId="0" borderId="0" applyFont="0" applyFill="0" applyBorder="0" applyAlignment="0" applyProtection="0"/>
    <xf numFmtId="5" fontId="15" fillId="0" borderId="0" applyFont="0" applyFill="0" applyBorder="0" applyAlignment="0" applyProtection="0">
      <alignment vertical="top"/>
    </xf>
    <xf numFmtId="0" fontId="15" fillId="0" borderId="0" applyFont="0" applyFill="0" applyBorder="0" applyAlignment="0" applyProtection="0">
      <alignment vertical="top"/>
    </xf>
    <xf numFmtId="2" fontId="15" fillId="0" borderId="0" applyFont="0" applyFill="0" applyBorder="0" applyAlignment="0" applyProtection="0">
      <alignment vertical="top"/>
    </xf>
    <xf numFmtId="38" fontId="16" fillId="2" borderId="0" applyNumberFormat="0" applyBorder="0" applyAlignment="0" applyProtection="0"/>
    <xf numFmtId="0" fontId="17" fillId="0" borderId="1" applyNumberFormat="0" applyAlignment="0" applyProtection="0">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65" fontId="20" fillId="0" borderId="0"/>
    <xf numFmtId="0" fontId="23" fillId="0" borderId="0"/>
    <xf numFmtId="0" fontId="14" fillId="0" borderId="0"/>
    <xf numFmtId="10" fontId="14" fillId="0" borderId="0" applyFont="0" applyFill="0" applyBorder="0" applyAlignment="0" applyProtection="0"/>
    <xf numFmtId="10" fontId="14" fillId="0" borderId="0" applyFont="0" applyFill="0" applyBorder="0" applyAlignment="0" applyProtection="0"/>
    <xf numFmtId="0" fontId="15" fillId="0" borderId="4" applyNumberFormat="0" applyFont="0" applyFill="0" applyAlignment="0" applyProtection="0">
      <alignment vertical="top"/>
    </xf>
    <xf numFmtId="0" fontId="13" fillId="0" borderId="0"/>
    <xf numFmtId="5" fontId="13" fillId="0" borderId="0" applyFont="0" applyFill="0" applyBorder="0" applyAlignment="0" applyProtection="0"/>
    <xf numFmtId="0" fontId="13" fillId="0" borderId="0"/>
    <xf numFmtId="0" fontId="13" fillId="0" borderId="0"/>
    <xf numFmtId="0" fontId="13" fillId="0" borderId="0"/>
    <xf numFmtId="0" fontId="13" fillId="0" borderId="0"/>
    <xf numFmtId="169" fontId="14" fillId="0" borderId="0" applyFont="0" applyFill="0" applyBorder="0" applyAlignment="0" applyProtection="0"/>
    <xf numFmtId="0" fontId="14" fillId="0" borderId="0"/>
    <xf numFmtId="0" fontId="14" fillId="0" borderId="0" applyFont="0"/>
    <xf numFmtId="0" fontId="12" fillId="0" borderId="0"/>
    <xf numFmtId="0" fontId="30"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0" fontId="14" fillId="0" borderId="4" applyNumberFormat="0" applyFont="0" applyFill="0" applyAlignment="0" applyProtection="0">
      <alignment vertical="top"/>
    </xf>
    <xf numFmtId="43" fontId="13" fillId="0" borderId="0" applyFont="0" applyFill="0" applyBorder="0" applyAlignment="0" applyProtection="0"/>
    <xf numFmtId="5" fontId="13" fillId="0" borderId="0" applyFont="0" applyFill="0" applyBorder="0" applyAlignment="0" applyProtection="0"/>
    <xf numFmtId="0" fontId="14"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38" fontId="16" fillId="2" borderId="0" applyNumberFormat="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0" fontId="14" fillId="0" borderId="0" applyFont="0" applyFill="0" applyBorder="0" applyAlignment="0" applyProtection="0"/>
    <xf numFmtId="0" fontId="30" fillId="0" borderId="0"/>
    <xf numFmtId="0" fontId="14" fillId="0" borderId="4" applyNumberFormat="0" applyFont="0" applyFill="0" applyAlignment="0" applyProtection="0">
      <alignment vertical="top"/>
    </xf>
    <xf numFmtId="0" fontId="14" fillId="0" borderId="0"/>
    <xf numFmtId="10" fontId="14" fillId="0" borderId="0" applyFont="0" applyFill="0" applyBorder="0" applyAlignment="0" applyProtection="0"/>
    <xf numFmtId="0" fontId="13" fillId="0" borderId="0"/>
    <xf numFmtId="0" fontId="13" fillId="0" borderId="0"/>
    <xf numFmtId="5" fontId="13" fillId="0" borderId="0" applyFont="0" applyFill="0" applyBorder="0" applyAlignment="0" applyProtection="0"/>
    <xf numFmtId="0"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3" fillId="0" borderId="0"/>
    <xf numFmtId="43" fontId="14" fillId="0" borderId="0" applyFont="0" applyFill="0" applyBorder="0" applyAlignment="0" applyProtection="0"/>
    <xf numFmtId="9" fontId="13" fillId="0" borderId="0" applyFont="0" applyFill="0" applyBorder="0" applyAlignment="0" applyProtection="0"/>
    <xf numFmtId="0" fontId="9" fillId="0" borderId="0"/>
    <xf numFmtId="0" fontId="13" fillId="0" borderId="0"/>
    <xf numFmtId="9" fontId="13" fillId="0" borderId="0" applyFont="0" applyFill="0" applyBorder="0" applyAlignment="0" applyProtection="0"/>
    <xf numFmtId="0" fontId="8" fillId="0" borderId="0"/>
    <xf numFmtId="0" fontId="31" fillId="0" borderId="0"/>
    <xf numFmtId="0" fontId="32" fillId="7" borderId="0"/>
    <xf numFmtId="0" fontId="33" fillId="0" borderId="0"/>
    <xf numFmtId="0" fontId="34" fillId="7" borderId="0"/>
    <xf numFmtId="0" fontId="32" fillId="7" borderId="0"/>
    <xf numFmtId="0" fontId="35" fillId="0" borderId="0"/>
    <xf numFmtId="0" fontId="35"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31" fillId="0" borderId="0"/>
    <xf numFmtId="0" fontId="33" fillId="0" borderId="0"/>
    <xf numFmtId="0" fontId="34" fillId="7" borderId="0"/>
    <xf numFmtId="0" fontId="36" fillId="0" borderId="0" applyNumberFormat="0" applyFill="0" applyBorder="0" applyAlignment="0" applyProtection="0"/>
    <xf numFmtId="0" fontId="37" fillId="0" borderId="110" applyNumberFormat="0" applyFill="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9" borderId="0" applyNumberFormat="0" applyBorder="0" applyAlignment="0" applyProtection="0"/>
    <xf numFmtId="0" fontId="40" fillId="10" borderId="0" applyNumberFormat="0" applyBorder="0" applyAlignment="0" applyProtection="0"/>
    <xf numFmtId="0" fontId="41" fillId="11" borderId="111" applyNumberFormat="0" applyAlignment="0" applyProtection="0"/>
    <xf numFmtId="0" fontId="42" fillId="12" borderId="112" applyNumberFormat="0" applyAlignment="0" applyProtection="0"/>
    <xf numFmtId="0" fontId="43" fillId="12" borderId="111" applyNumberFormat="0" applyAlignment="0" applyProtection="0"/>
    <xf numFmtId="0" fontId="44" fillId="0" borderId="113" applyNumberFormat="0" applyFill="0" applyAlignment="0" applyProtection="0"/>
    <xf numFmtId="0" fontId="45" fillId="13" borderId="11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48"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48"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48"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48"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48"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0" borderId="0"/>
    <xf numFmtId="0" fontId="49" fillId="0" borderId="117" applyNumberFormat="0" applyFill="0" applyAlignment="0" applyProtection="0"/>
    <xf numFmtId="0" fontId="50" fillId="0" borderId="118" applyNumberFormat="0" applyFill="0" applyAlignment="0" applyProtection="0"/>
    <xf numFmtId="0" fontId="7" fillId="0" borderId="0"/>
    <xf numFmtId="0" fontId="7" fillId="14" borderId="115" applyNumberFormat="0" applyFont="0" applyAlignment="0" applyProtection="0"/>
    <xf numFmtId="0" fontId="51" fillId="0" borderId="119" applyNumberFormat="0" applyFill="0" applyAlignment="0" applyProtection="0"/>
    <xf numFmtId="0" fontId="7" fillId="0" borderId="0"/>
    <xf numFmtId="0" fontId="7" fillId="0" borderId="0"/>
    <xf numFmtId="0" fontId="52" fillId="0" borderId="0"/>
    <xf numFmtId="0" fontId="52" fillId="0" borderId="0"/>
    <xf numFmtId="0" fontId="53" fillId="0" borderId="0"/>
    <xf numFmtId="0" fontId="53" fillId="0" borderId="0"/>
    <xf numFmtId="0" fontId="53" fillId="0" borderId="0"/>
    <xf numFmtId="0" fontId="6" fillId="0" borderId="0"/>
    <xf numFmtId="0" fontId="54" fillId="39"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2" borderId="0" applyNumberFormat="0" applyBorder="0" applyAlignment="0" applyProtection="0"/>
    <xf numFmtId="0" fontId="54" fillId="43"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6" borderId="0" applyNumberFormat="0" applyBorder="0" applyAlignment="0" applyProtection="0"/>
    <xf numFmtId="0" fontId="54" fillId="47" borderId="0" applyNumberFormat="0" applyBorder="0" applyAlignment="0" applyProtection="0"/>
    <xf numFmtId="0" fontId="54" fillId="42" borderId="0" applyNumberFormat="0" applyBorder="0" applyAlignment="0" applyProtection="0"/>
    <xf numFmtId="0" fontId="54" fillId="45" borderId="0" applyNumberFormat="0" applyBorder="0" applyAlignment="0" applyProtection="0"/>
    <xf numFmtId="0" fontId="54" fillId="48" borderId="0" applyNumberFormat="0" applyBorder="0" applyAlignment="0" applyProtection="0"/>
    <xf numFmtId="0" fontId="55" fillId="49"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6" borderId="0" applyNumberFormat="0" applyBorder="0" applyAlignment="0" applyProtection="0"/>
    <xf numFmtId="0" fontId="56" fillId="40" borderId="0" applyNumberFormat="0" applyBorder="0" applyAlignment="0" applyProtection="0"/>
    <xf numFmtId="0" fontId="57" fillId="57" borderId="120" applyNumberFormat="0" applyAlignment="0" applyProtection="0"/>
    <xf numFmtId="0" fontId="58" fillId="58" borderId="121" applyNumberFormat="0" applyAlignment="0" applyProtection="0"/>
    <xf numFmtId="0" fontId="57" fillId="57" borderId="142" applyNumberFormat="0" applyAlignment="0" applyProtection="0"/>
    <xf numFmtId="44" fontId="14" fillId="0" borderId="0" applyFont="0" applyFill="0" applyBorder="0" applyAlignment="0" applyProtection="0"/>
    <xf numFmtId="0" fontId="59" fillId="0" borderId="0" applyNumberFormat="0" applyFill="0" applyBorder="0" applyAlignment="0" applyProtection="0"/>
    <xf numFmtId="0" fontId="60" fillId="41" borderId="0" applyNumberFormat="0" applyBorder="0" applyAlignment="0" applyProtection="0"/>
    <xf numFmtId="0" fontId="61" fillId="0" borderId="122" applyNumberFormat="0" applyFill="0" applyAlignment="0" applyProtection="0"/>
    <xf numFmtId="0" fontId="62" fillId="0" borderId="123" applyNumberFormat="0" applyFill="0" applyAlignment="0" applyProtection="0"/>
    <xf numFmtId="0" fontId="63" fillId="0" borderId="124" applyNumberFormat="0" applyFill="0" applyAlignment="0" applyProtection="0"/>
    <xf numFmtId="0" fontId="63" fillId="0" borderId="0" applyNumberFormat="0" applyFill="0" applyBorder="0" applyAlignment="0" applyProtection="0"/>
    <xf numFmtId="0" fontId="64" fillId="44" borderId="120" applyNumberFormat="0" applyAlignment="0" applyProtection="0"/>
    <xf numFmtId="0" fontId="65" fillId="0" borderId="125" applyNumberFormat="0" applyFill="0" applyAlignment="0" applyProtection="0"/>
    <xf numFmtId="0" fontId="66" fillId="59" borderId="0" applyNumberFormat="0" applyBorder="0" applyAlignment="0" applyProtection="0"/>
    <xf numFmtId="0" fontId="7" fillId="0" borderId="0"/>
    <xf numFmtId="0" fontId="14" fillId="0" borderId="0"/>
    <xf numFmtId="0" fontId="7" fillId="0" borderId="0"/>
    <xf numFmtId="0" fontId="16" fillId="60" borderId="126" applyNumberFormat="0" applyFont="0" applyAlignment="0" applyProtection="0"/>
    <xf numFmtId="0" fontId="67" fillId="57" borderId="127" applyNumberFormat="0" applyAlignment="0" applyProtection="0"/>
    <xf numFmtId="9" fontId="14" fillId="0" borderId="0" applyFont="0" applyFill="0" applyBorder="0" applyAlignment="0" applyProtection="0"/>
    <xf numFmtId="0" fontId="68" fillId="0" borderId="0" applyNumberFormat="0" applyFill="0" applyBorder="0" applyAlignment="0" applyProtection="0"/>
    <xf numFmtId="0" fontId="69" fillId="0" borderId="128" applyNumberFormat="0" applyFill="0" applyAlignment="0" applyProtection="0"/>
    <xf numFmtId="0" fontId="70" fillId="0" borderId="0" applyNumberFormat="0" applyFill="0" applyBorder="0" applyAlignment="0" applyProtection="0"/>
    <xf numFmtId="0" fontId="6" fillId="0" borderId="0"/>
    <xf numFmtId="0" fontId="80" fillId="44" borderId="177" applyNumberFormat="0" applyAlignment="0" applyProtection="0"/>
    <xf numFmtId="43" fontId="14" fillId="0" borderId="0" applyFont="0" applyFill="0" applyBorder="0" applyAlignment="0" applyProtection="0"/>
    <xf numFmtId="43" fontId="7" fillId="0" borderId="0" applyFont="0" applyFill="0" applyBorder="0" applyAlignment="0" applyProtection="0"/>
    <xf numFmtId="0" fontId="14" fillId="60" borderId="167" applyNumberFormat="0" applyFont="0" applyAlignment="0" applyProtection="0"/>
    <xf numFmtId="5" fontId="7" fillId="0" borderId="0" applyFont="0" applyFill="0" applyBorder="0" applyAlignment="0" applyProtection="0"/>
    <xf numFmtId="5" fontId="7" fillId="0" borderId="0" applyFont="0" applyFill="0" applyBorder="0" applyAlignment="0" applyProtection="0"/>
    <xf numFmtId="0" fontId="74" fillId="57" borderId="165" applyNumberFormat="0" applyAlignment="0" applyProtection="0"/>
    <xf numFmtId="0" fontId="57" fillId="57" borderId="184" applyNumberFormat="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10" fontId="7" fillId="0" borderId="0" applyFont="0" applyFill="0" applyBorder="0" applyAlignment="0" applyProtection="0"/>
    <xf numFmtId="5" fontId="53" fillId="0" borderId="0" applyFont="0" applyFill="0" applyBorder="0" applyAlignment="0" applyProtection="0"/>
    <xf numFmtId="10" fontId="53" fillId="0" borderId="0" applyFont="0" applyFill="0" applyBorder="0" applyAlignment="0" applyProtection="0"/>
    <xf numFmtId="0" fontId="6" fillId="0" borderId="0"/>
    <xf numFmtId="0" fontId="14" fillId="0" borderId="0"/>
    <xf numFmtId="0" fontId="6" fillId="0" borderId="0"/>
    <xf numFmtId="10" fontId="6" fillId="0" borderId="0" applyFont="0" applyFill="0" applyBorder="0" applyAlignment="0" applyProtection="0"/>
    <xf numFmtId="0" fontId="24" fillId="0" borderId="0"/>
    <xf numFmtId="5" fontId="7" fillId="0" borderId="0" applyFont="0" applyFill="0" applyBorder="0" applyAlignment="0" applyProtection="0"/>
    <xf numFmtId="10" fontId="24" fillId="0" borderId="0" applyFont="0" applyFill="0" applyBorder="0" applyAlignment="0" applyProtection="0"/>
    <xf numFmtId="43" fontId="24" fillId="0" borderId="0" applyFont="0" applyFill="0" applyBorder="0" applyAlignment="0" applyProtection="0"/>
    <xf numFmtId="44" fontId="6" fillId="0" borderId="0" applyFont="0" applyFill="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4" borderId="0" applyNumberFormat="0" applyBorder="0" applyAlignment="0" applyProtection="0"/>
    <xf numFmtId="0" fontId="71" fillId="44" borderId="0" applyNumberFormat="0" applyBorder="0" applyAlignment="0" applyProtection="0"/>
    <xf numFmtId="0" fontId="71" fillId="44" borderId="0" applyNumberFormat="0" applyBorder="0" applyAlignment="0" applyProtection="0"/>
    <xf numFmtId="0" fontId="71" fillId="44" borderId="0" applyNumberFormat="0" applyBorder="0" applyAlignment="0" applyProtection="0"/>
    <xf numFmtId="0" fontId="71" fillId="44" borderId="0" applyNumberFormat="0" applyBorder="0" applyAlignment="0" applyProtection="0"/>
    <xf numFmtId="0" fontId="71" fillId="44" borderId="0" applyNumberFormat="0" applyBorder="0" applyAlignment="0" applyProtection="0"/>
    <xf numFmtId="0" fontId="71" fillId="44" borderId="0" applyNumberFormat="0" applyBorder="0" applyAlignment="0" applyProtection="0"/>
    <xf numFmtId="0" fontId="71" fillId="44" borderId="0" applyNumberFormat="0" applyBorder="0" applyAlignment="0" applyProtection="0"/>
    <xf numFmtId="0" fontId="71" fillId="44" borderId="0" applyNumberFormat="0" applyBorder="0" applyAlignment="0" applyProtection="0"/>
    <xf numFmtId="0" fontId="71" fillId="44" borderId="0" applyNumberFormat="0" applyBorder="0" applyAlignment="0" applyProtection="0"/>
    <xf numFmtId="0" fontId="71" fillId="44" borderId="0" applyNumberFormat="0" applyBorder="0" applyAlignment="0" applyProtection="0"/>
    <xf numFmtId="0" fontId="71" fillId="44" borderId="0" applyNumberFormat="0" applyBorder="0" applyAlignment="0" applyProtection="0"/>
    <xf numFmtId="0" fontId="71" fillId="44" borderId="0" applyNumberFormat="0" applyBorder="0" applyAlignment="0" applyProtection="0"/>
    <xf numFmtId="0" fontId="71" fillId="44" borderId="0" applyNumberFormat="0" applyBorder="0" applyAlignment="0" applyProtection="0"/>
    <xf numFmtId="0" fontId="71" fillId="44" borderId="0" applyNumberFormat="0" applyBorder="0" applyAlignment="0" applyProtection="0"/>
    <xf numFmtId="0" fontId="71" fillId="44" borderId="0" applyNumberFormat="0" applyBorder="0" applyAlignment="0" applyProtection="0"/>
    <xf numFmtId="0" fontId="71" fillId="44"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7" borderId="0" applyNumberFormat="0" applyBorder="0" applyAlignment="0" applyProtection="0"/>
    <xf numFmtId="0" fontId="71" fillId="47" borderId="0" applyNumberFormat="0" applyBorder="0" applyAlignment="0" applyProtection="0"/>
    <xf numFmtId="0" fontId="71" fillId="47" borderId="0" applyNumberFormat="0" applyBorder="0" applyAlignment="0" applyProtection="0"/>
    <xf numFmtId="0" fontId="71" fillId="47" borderId="0" applyNumberFormat="0" applyBorder="0" applyAlignment="0" applyProtection="0"/>
    <xf numFmtId="0" fontId="71" fillId="47" borderId="0" applyNumberFormat="0" applyBorder="0" applyAlignment="0" applyProtection="0"/>
    <xf numFmtId="0" fontId="71" fillId="47" borderId="0" applyNumberFormat="0" applyBorder="0" applyAlignment="0" applyProtection="0"/>
    <xf numFmtId="0" fontId="71" fillId="47" borderId="0" applyNumberFormat="0" applyBorder="0" applyAlignment="0" applyProtection="0"/>
    <xf numFmtId="0" fontId="71" fillId="47" borderId="0" applyNumberFormat="0" applyBorder="0" applyAlignment="0" applyProtection="0"/>
    <xf numFmtId="0" fontId="71" fillId="47" borderId="0" applyNumberFormat="0" applyBorder="0" applyAlignment="0" applyProtection="0"/>
    <xf numFmtId="0" fontId="71" fillId="47" borderId="0" applyNumberFormat="0" applyBorder="0" applyAlignment="0" applyProtection="0"/>
    <xf numFmtId="0" fontId="71" fillId="47" borderId="0" applyNumberFormat="0" applyBorder="0" applyAlignment="0" applyProtection="0"/>
    <xf numFmtId="0" fontId="71" fillId="47" borderId="0" applyNumberFormat="0" applyBorder="0" applyAlignment="0" applyProtection="0"/>
    <xf numFmtId="0" fontId="71" fillId="47" borderId="0" applyNumberFormat="0" applyBorder="0" applyAlignment="0" applyProtection="0"/>
    <xf numFmtId="0" fontId="71" fillId="47" borderId="0" applyNumberFormat="0" applyBorder="0" applyAlignment="0" applyProtection="0"/>
    <xf numFmtId="0" fontId="71" fillId="47" borderId="0" applyNumberFormat="0" applyBorder="0" applyAlignment="0" applyProtection="0"/>
    <xf numFmtId="0" fontId="71" fillId="47"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71" fillId="48" borderId="0" applyNumberFormat="0" applyBorder="0" applyAlignment="0" applyProtection="0"/>
    <xf numFmtId="0" fontId="71" fillId="48" borderId="0" applyNumberFormat="0" applyBorder="0" applyAlignment="0" applyProtection="0"/>
    <xf numFmtId="0" fontId="71" fillId="48" borderId="0" applyNumberFormat="0" applyBorder="0" applyAlignment="0" applyProtection="0"/>
    <xf numFmtId="0" fontId="71" fillId="48" borderId="0" applyNumberFormat="0" applyBorder="0" applyAlignment="0" applyProtection="0"/>
    <xf numFmtId="0" fontId="71" fillId="48" borderId="0" applyNumberFormat="0" applyBorder="0" applyAlignment="0" applyProtection="0"/>
    <xf numFmtId="0" fontId="71" fillId="48" borderId="0" applyNumberFormat="0" applyBorder="0" applyAlignment="0" applyProtection="0"/>
    <xf numFmtId="0" fontId="71" fillId="48" borderId="0" applyNumberFormat="0" applyBorder="0" applyAlignment="0" applyProtection="0"/>
    <xf numFmtId="0" fontId="71" fillId="48" borderId="0" applyNumberFormat="0" applyBorder="0" applyAlignment="0" applyProtection="0"/>
    <xf numFmtId="0" fontId="71" fillId="48" borderId="0" applyNumberFormat="0" applyBorder="0" applyAlignment="0" applyProtection="0"/>
    <xf numFmtId="0" fontId="71" fillId="48" borderId="0" applyNumberFormat="0" applyBorder="0" applyAlignment="0" applyProtection="0"/>
    <xf numFmtId="0" fontId="71" fillId="48" borderId="0" applyNumberFormat="0" applyBorder="0" applyAlignment="0" applyProtection="0"/>
    <xf numFmtId="0" fontId="71" fillId="48" borderId="0" applyNumberFormat="0" applyBorder="0" applyAlignment="0" applyProtection="0"/>
    <xf numFmtId="0" fontId="71" fillId="48" borderId="0" applyNumberFormat="0" applyBorder="0" applyAlignment="0" applyProtection="0"/>
    <xf numFmtId="0" fontId="71" fillId="48" borderId="0" applyNumberFormat="0" applyBorder="0" applyAlignment="0" applyProtection="0"/>
    <xf numFmtId="0" fontId="71" fillId="48" borderId="0" applyNumberFormat="0" applyBorder="0" applyAlignment="0" applyProtection="0"/>
    <xf numFmtId="0" fontId="71" fillId="48" borderId="0" applyNumberFormat="0" applyBorder="0" applyAlignment="0" applyProtection="0"/>
    <xf numFmtId="0" fontId="71" fillId="48"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2"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72" fillId="54" borderId="0" applyNumberFormat="0" applyBorder="0" applyAlignment="0" applyProtection="0"/>
    <xf numFmtId="0" fontId="72" fillId="55" borderId="0" applyNumberFormat="0" applyBorder="0" applyAlignment="0" applyProtection="0"/>
    <xf numFmtId="0" fontId="72" fillId="55" borderId="0" applyNumberFormat="0" applyBorder="0" applyAlignment="0" applyProtection="0"/>
    <xf numFmtId="0" fontId="72" fillId="55" borderId="0" applyNumberFormat="0" applyBorder="0" applyAlignment="0" applyProtection="0"/>
    <xf numFmtId="0" fontId="72" fillId="55" borderId="0" applyNumberFormat="0" applyBorder="0" applyAlignment="0" applyProtection="0"/>
    <xf numFmtId="0" fontId="72" fillId="55" borderId="0" applyNumberFormat="0" applyBorder="0" applyAlignment="0" applyProtection="0"/>
    <xf numFmtId="0" fontId="72" fillId="55" borderId="0" applyNumberFormat="0" applyBorder="0" applyAlignment="0" applyProtection="0"/>
    <xf numFmtId="0" fontId="72" fillId="55" borderId="0" applyNumberFormat="0" applyBorder="0" applyAlignment="0" applyProtection="0"/>
    <xf numFmtId="0" fontId="72" fillId="55" borderId="0" applyNumberFormat="0" applyBorder="0" applyAlignment="0" applyProtection="0"/>
    <xf numFmtId="0" fontId="72" fillId="55" borderId="0" applyNumberFormat="0" applyBorder="0" applyAlignment="0" applyProtection="0"/>
    <xf numFmtId="0" fontId="72" fillId="55" borderId="0" applyNumberFormat="0" applyBorder="0" applyAlignment="0" applyProtection="0"/>
    <xf numFmtId="0" fontId="72" fillId="55" borderId="0" applyNumberFormat="0" applyBorder="0" applyAlignment="0" applyProtection="0"/>
    <xf numFmtId="0" fontId="72" fillId="55" borderId="0" applyNumberFormat="0" applyBorder="0" applyAlignment="0" applyProtection="0"/>
    <xf numFmtId="0" fontId="72" fillId="55" borderId="0" applyNumberFormat="0" applyBorder="0" applyAlignment="0" applyProtection="0"/>
    <xf numFmtId="0" fontId="72" fillId="55" borderId="0" applyNumberFormat="0" applyBorder="0" applyAlignment="0" applyProtection="0"/>
    <xf numFmtId="0" fontId="72" fillId="55" borderId="0" applyNumberFormat="0" applyBorder="0" applyAlignment="0" applyProtection="0"/>
    <xf numFmtId="0" fontId="72" fillId="55" borderId="0" applyNumberFormat="0" applyBorder="0" applyAlignment="0" applyProtection="0"/>
    <xf numFmtId="0" fontId="72" fillId="55"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0"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6" borderId="0" applyNumberFormat="0" applyBorder="0" applyAlignment="0" applyProtection="0"/>
    <xf numFmtId="0" fontId="72" fillId="56" borderId="0" applyNumberFormat="0" applyBorder="0" applyAlignment="0" applyProtection="0"/>
    <xf numFmtId="0" fontId="72" fillId="56" borderId="0" applyNumberFormat="0" applyBorder="0" applyAlignment="0" applyProtection="0"/>
    <xf numFmtId="0" fontId="72" fillId="56" borderId="0" applyNumberFormat="0" applyBorder="0" applyAlignment="0" applyProtection="0"/>
    <xf numFmtId="0" fontId="72" fillId="56" borderId="0" applyNumberFormat="0" applyBorder="0" applyAlignment="0" applyProtection="0"/>
    <xf numFmtId="0" fontId="72" fillId="56" borderId="0" applyNumberFormat="0" applyBorder="0" applyAlignment="0" applyProtection="0"/>
    <xf numFmtId="0" fontId="72" fillId="56" borderId="0" applyNumberFormat="0" applyBorder="0" applyAlignment="0" applyProtection="0"/>
    <xf numFmtId="0" fontId="72" fillId="56" borderId="0" applyNumberFormat="0" applyBorder="0" applyAlignment="0" applyProtection="0"/>
    <xf numFmtId="0" fontId="72" fillId="56" borderId="0" applyNumberFormat="0" applyBorder="0" applyAlignment="0" applyProtection="0"/>
    <xf numFmtId="0" fontId="72" fillId="56" borderId="0" applyNumberFormat="0" applyBorder="0" applyAlignment="0" applyProtection="0"/>
    <xf numFmtId="0" fontId="72" fillId="56" borderId="0" applyNumberFormat="0" applyBorder="0" applyAlignment="0" applyProtection="0"/>
    <xf numFmtId="0" fontId="72" fillId="56" borderId="0" applyNumberFormat="0" applyBorder="0" applyAlignment="0" applyProtection="0"/>
    <xf numFmtId="0" fontId="72" fillId="56" borderId="0" applyNumberFormat="0" applyBorder="0" applyAlignment="0" applyProtection="0"/>
    <xf numFmtId="0" fontId="72" fillId="56" borderId="0" applyNumberFormat="0" applyBorder="0" applyAlignment="0" applyProtection="0"/>
    <xf numFmtId="0" fontId="72" fillId="56" borderId="0" applyNumberFormat="0" applyBorder="0" applyAlignment="0" applyProtection="0"/>
    <xf numFmtId="0" fontId="72" fillId="56" borderId="0" applyNumberFormat="0" applyBorder="0" applyAlignment="0" applyProtection="0"/>
    <xf numFmtId="0" fontId="72" fillId="56"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5" fillId="58" borderId="121" applyNumberFormat="0" applyAlignment="0" applyProtection="0"/>
    <xf numFmtId="0" fontId="75" fillId="58" borderId="121" applyNumberFormat="0" applyAlignment="0" applyProtection="0"/>
    <xf numFmtId="0" fontId="75" fillId="58" borderId="121" applyNumberFormat="0" applyAlignment="0" applyProtection="0"/>
    <xf numFmtId="0" fontId="75" fillId="58" borderId="121" applyNumberFormat="0" applyAlignment="0" applyProtection="0"/>
    <xf numFmtId="0" fontId="75" fillId="58" borderId="121" applyNumberFormat="0" applyAlignment="0" applyProtection="0"/>
    <xf numFmtId="0" fontId="75" fillId="58" borderId="121" applyNumberFormat="0" applyAlignment="0" applyProtection="0"/>
    <xf numFmtId="0" fontId="75" fillId="58" borderId="121" applyNumberFormat="0" applyAlignment="0" applyProtection="0"/>
    <xf numFmtId="0" fontId="75" fillId="58" borderId="121" applyNumberFormat="0" applyAlignment="0" applyProtection="0"/>
    <xf numFmtId="0" fontId="75" fillId="58" borderId="121" applyNumberFormat="0" applyAlignment="0" applyProtection="0"/>
    <xf numFmtId="0" fontId="75" fillId="58" borderId="121" applyNumberFormat="0" applyAlignment="0" applyProtection="0"/>
    <xf numFmtId="0" fontId="75" fillId="58" borderId="121" applyNumberFormat="0" applyAlignment="0" applyProtection="0"/>
    <xf numFmtId="0" fontId="75" fillId="58" borderId="121" applyNumberFormat="0" applyAlignment="0" applyProtection="0"/>
    <xf numFmtId="0" fontId="75" fillId="58" borderId="121" applyNumberFormat="0" applyAlignment="0" applyProtection="0"/>
    <xf numFmtId="0" fontId="75" fillId="58" borderId="121" applyNumberFormat="0" applyAlignment="0" applyProtection="0"/>
    <xf numFmtId="0" fontId="75" fillId="58" borderId="121" applyNumberFormat="0" applyAlignment="0" applyProtection="0"/>
    <xf numFmtId="0" fontId="75" fillId="58" borderId="121" applyNumberFormat="0" applyAlignment="0" applyProtection="0"/>
    <xf numFmtId="0" fontId="75" fillId="58" borderId="121" applyNumberFormat="0" applyAlignment="0" applyProtection="0"/>
    <xf numFmtId="7" fontId="21" fillId="0" borderId="0"/>
    <xf numFmtId="7" fontId="21" fillId="0" borderId="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3" fontId="21" fillId="0" borderId="0" applyFont="0" applyFill="0" applyBorder="0" applyAlignment="0" applyProtection="0"/>
    <xf numFmtId="0" fontId="83" fillId="57" borderId="168" applyNumberFormat="0" applyAlignment="0" applyProtection="0"/>
    <xf numFmtId="3" fontId="21" fillId="0" borderId="0" applyFont="0" applyFill="0" applyBorder="0" applyAlignment="0" applyProtection="0"/>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44" fontId="14" fillId="0" borderId="0" applyFont="0" applyFill="0" applyBorder="0" applyAlignment="0" applyProtection="0"/>
    <xf numFmtId="44" fontId="54" fillId="0" borderId="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14" fillId="0" borderId="0" applyFont="0" applyFill="0" applyBorder="0" applyAlignment="0" applyProtection="0"/>
    <xf numFmtId="44" fontId="7" fillId="0" borderId="0" applyFont="0" applyFill="0" applyBorder="0" applyAlignment="0" applyProtection="0"/>
    <xf numFmtId="5" fontId="14"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0" fontId="21" fillId="0" borderId="0" applyFont="0" applyFill="0" applyBorder="0" applyAlignment="0" applyProtection="0"/>
    <xf numFmtId="0" fontId="16" fillId="60" borderId="179" applyNumberFormat="0" applyFont="0" applyAlignment="0" applyProtection="0"/>
    <xf numFmtId="0" fontId="21" fillId="0" borderId="0" applyFont="0" applyFill="0" applyBorder="0" applyAlignment="0" applyProtection="0"/>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0" borderId="170">
      <alignment horizontal="left" vertical="center"/>
    </xf>
    <xf numFmtId="0" fontId="80" fillId="44" borderId="165" applyNumberFormat="0" applyAlignment="0" applyProtection="0"/>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80" fillId="44" borderId="177" applyNumberFormat="0" applyAlignment="0" applyProtection="0"/>
    <xf numFmtId="0" fontId="14" fillId="60" borderId="167" applyNumberFormat="0" applyFont="0" applyAlignment="0" applyProtection="0"/>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83" fillId="57" borderId="168"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78" fillId="0" borderId="124" applyNumberFormat="0" applyFill="0" applyAlignment="0" applyProtection="0"/>
    <xf numFmtId="0" fontId="78" fillId="0" borderId="124" applyNumberFormat="0" applyFill="0" applyAlignment="0" applyProtection="0"/>
    <xf numFmtId="0" fontId="78" fillId="0" borderId="124" applyNumberFormat="0" applyFill="0" applyAlignment="0" applyProtection="0"/>
    <xf numFmtId="0" fontId="78" fillId="0" borderId="124" applyNumberFormat="0" applyFill="0" applyAlignment="0" applyProtection="0"/>
    <xf numFmtId="0" fontId="78" fillId="0" borderId="124" applyNumberFormat="0" applyFill="0" applyAlignment="0" applyProtection="0"/>
    <xf numFmtId="0" fontId="78" fillId="0" borderId="124" applyNumberFormat="0" applyFill="0" applyAlignment="0" applyProtection="0"/>
    <xf numFmtId="0" fontId="78" fillId="0" borderId="124" applyNumberFormat="0" applyFill="0" applyAlignment="0" applyProtection="0"/>
    <xf numFmtId="0" fontId="78" fillId="0" borderId="124" applyNumberFormat="0" applyFill="0" applyAlignment="0" applyProtection="0"/>
    <xf numFmtId="0" fontId="78" fillId="0" borderId="124" applyNumberFormat="0" applyFill="0" applyAlignment="0" applyProtection="0"/>
    <xf numFmtId="0" fontId="78" fillId="0" borderId="124" applyNumberFormat="0" applyFill="0" applyAlignment="0" applyProtection="0"/>
    <xf numFmtId="0" fontId="78" fillId="0" borderId="124" applyNumberFormat="0" applyFill="0" applyAlignment="0" applyProtection="0"/>
    <xf numFmtId="0" fontId="78" fillId="0" borderId="124" applyNumberFormat="0" applyFill="0" applyAlignment="0" applyProtection="0"/>
    <xf numFmtId="0" fontId="78" fillId="0" borderId="124" applyNumberFormat="0" applyFill="0" applyAlignment="0" applyProtection="0"/>
    <xf numFmtId="0" fontId="78" fillId="0" borderId="124" applyNumberFormat="0" applyFill="0" applyAlignment="0" applyProtection="0"/>
    <xf numFmtId="0" fontId="78" fillId="0" borderId="124" applyNumberFormat="0" applyFill="0" applyAlignment="0" applyProtection="0"/>
    <xf numFmtId="0" fontId="78" fillId="0" borderId="124" applyNumberFormat="0" applyFill="0" applyAlignment="0" applyProtection="0"/>
    <xf numFmtId="0" fontId="78" fillId="0" borderId="124"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alignment vertical="top"/>
      <protection locked="0"/>
    </xf>
    <xf numFmtId="0" fontId="74" fillId="57" borderId="184"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1" fillId="0" borderId="125" applyNumberFormat="0" applyFill="0" applyAlignment="0" applyProtection="0"/>
    <xf numFmtId="0" fontId="81" fillId="0" borderId="125" applyNumberFormat="0" applyFill="0" applyAlignment="0" applyProtection="0"/>
    <xf numFmtId="0" fontId="81" fillId="0" borderId="125" applyNumberFormat="0" applyFill="0" applyAlignment="0" applyProtection="0"/>
    <xf numFmtId="0" fontId="81" fillId="0" borderId="125" applyNumberFormat="0" applyFill="0" applyAlignment="0" applyProtection="0"/>
    <xf numFmtId="0" fontId="81" fillId="0" borderId="125" applyNumberFormat="0" applyFill="0" applyAlignment="0" applyProtection="0"/>
    <xf numFmtId="0" fontId="81" fillId="0" borderId="125" applyNumberFormat="0" applyFill="0" applyAlignment="0" applyProtection="0"/>
    <xf numFmtId="0" fontId="81" fillId="0" borderId="125" applyNumberFormat="0" applyFill="0" applyAlignment="0" applyProtection="0"/>
    <xf numFmtId="0" fontId="81" fillId="0" borderId="125" applyNumberFormat="0" applyFill="0" applyAlignment="0" applyProtection="0"/>
    <xf numFmtId="0" fontId="81" fillId="0" borderId="125" applyNumberFormat="0" applyFill="0" applyAlignment="0" applyProtection="0"/>
    <xf numFmtId="0" fontId="81" fillId="0" borderId="125" applyNumberFormat="0" applyFill="0" applyAlignment="0" applyProtection="0"/>
    <xf numFmtId="0" fontId="81" fillId="0" borderId="125" applyNumberFormat="0" applyFill="0" applyAlignment="0" applyProtection="0"/>
    <xf numFmtId="0" fontId="81" fillId="0" borderId="125" applyNumberFormat="0" applyFill="0" applyAlignment="0" applyProtection="0"/>
    <xf numFmtId="0" fontId="81" fillId="0" borderId="125" applyNumberFormat="0" applyFill="0" applyAlignment="0" applyProtection="0"/>
    <xf numFmtId="0" fontId="81" fillId="0" borderId="125" applyNumberFormat="0" applyFill="0" applyAlignment="0" applyProtection="0"/>
    <xf numFmtId="0" fontId="81" fillId="0" borderId="125" applyNumberFormat="0" applyFill="0" applyAlignment="0" applyProtection="0"/>
    <xf numFmtId="0" fontId="81" fillId="0" borderId="125" applyNumberFormat="0" applyFill="0" applyAlignment="0" applyProtection="0"/>
    <xf numFmtId="0" fontId="81" fillId="0" borderId="125" applyNumberFormat="0" applyFill="0" applyAlignment="0" applyProtection="0"/>
    <xf numFmtId="0" fontId="82" fillId="59" borderId="0" applyNumberFormat="0" applyBorder="0" applyAlignment="0" applyProtection="0"/>
    <xf numFmtId="0" fontId="82" fillId="59" borderId="0" applyNumberFormat="0" applyBorder="0" applyAlignment="0" applyProtection="0"/>
    <xf numFmtId="0" fontId="82" fillId="59" borderId="0" applyNumberFormat="0" applyBorder="0" applyAlignment="0" applyProtection="0"/>
    <xf numFmtId="0" fontId="82" fillId="59" borderId="0" applyNumberFormat="0" applyBorder="0" applyAlignment="0" applyProtection="0"/>
    <xf numFmtId="0" fontId="82" fillId="59" borderId="0" applyNumberFormat="0" applyBorder="0" applyAlignment="0" applyProtection="0"/>
    <xf numFmtId="0" fontId="82" fillId="59" borderId="0" applyNumberFormat="0" applyBorder="0" applyAlignment="0" applyProtection="0"/>
    <xf numFmtId="0" fontId="82" fillId="59" borderId="0" applyNumberFormat="0" applyBorder="0" applyAlignment="0" applyProtection="0"/>
    <xf numFmtId="0" fontId="82" fillId="59" borderId="0" applyNumberFormat="0" applyBorder="0" applyAlignment="0" applyProtection="0"/>
    <xf numFmtId="0" fontId="82" fillId="59" borderId="0" applyNumberFormat="0" applyBorder="0" applyAlignment="0" applyProtection="0"/>
    <xf numFmtId="0" fontId="82" fillId="59" borderId="0" applyNumberFormat="0" applyBorder="0" applyAlignment="0" applyProtection="0"/>
    <xf numFmtId="0" fontId="82" fillId="59" borderId="0" applyNumberFormat="0" applyBorder="0" applyAlignment="0" applyProtection="0"/>
    <xf numFmtId="0" fontId="82" fillId="59" borderId="0" applyNumberFormat="0" applyBorder="0" applyAlignment="0" applyProtection="0"/>
    <xf numFmtId="0" fontId="82" fillId="59" borderId="0" applyNumberFormat="0" applyBorder="0" applyAlignment="0" applyProtection="0"/>
    <xf numFmtId="0" fontId="82" fillId="59" borderId="0" applyNumberFormat="0" applyBorder="0" applyAlignment="0" applyProtection="0"/>
    <xf numFmtId="0" fontId="82" fillId="59" borderId="0" applyNumberFormat="0" applyBorder="0" applyAlignment="0" applyProtection="0"/>
    <xf numFmtId="0" fontId="82" fillId="59" borderId="0" applyNumberFormat="0" applyBorder="0" applyAlignment="0" applyProtection="0"/>
    <xf numFmtId="0" fontId="82"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8" fillId="0" borderId="178" applyNumberFormat="0" applyFill="0" applyAlignment="0" applyProtection="0"/>
    <xf numFmtId="0" fontId="7" fillId="0" borderId="0"/>
    <xf numFmtId="0" fontId="24" fillId="0" borderId="0"/>
    <xf numFmtId="0" fontId="7" fillId="0" borderId="0"/>
    <xf numFmtId="0" fontId="14" fillId="0" borderId="0" applyFont="0"/>
    <xf numFmtId="0" fontId="24" fillId="0" borderId="0"/>
    <xf numFmtId="0" fontId="24" fillId="0" borderId="0"/>
    <xf numFmtId="0" fontId="7" fillId="0" borderId="0"/>
    <xf numFmtId="0" fontId="7" fillId="0" borderId="0"/>
    <xf numFmtId="0" fontId="24" fillId="0" borderId="0"/>
    <xf numFmtId="0" fontId="8" fillId="0" borderId="0"/>
    <xf numFmtId="0" fontId="54"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0" borderId="0"/>
    <xf numFmtId="0" fontId="14" fillId="0" borderId="0"/>
    <xf numFmtId="0" fontId="14" fillId="0" borderId="0"/>
    <xf numFmtId="0" fontId="14" fillId="0" borderId="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74" fillId="57" borderId="184" applyNumberFormat="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54" fillId="0" borderId="0"/>
    <xf numFmtId="9" fontId="14"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14" fillId="0" borderId="0" applyFont="0" applyFill="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53" fillId="0" borderId="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6" fillId="0" borderId="0"/>
    <xf numFmtId="0" fontId="6" fillId="0" borderId="0"/>
    <xf numFmtId="0" fontId="14" fillId="0" borderId="0"/>
    <xf numFmtId="0" fontId="14" fillId="0" borderId="0"/>
    <xf numFmtId="0" fontId="7" fillId="0" borderId="0"/>
    <xf numFmtId="43" fontId="53" fillId="0" borderId="0" applyFont="0" applyFill="0" applyBorder="0" applyAlignment="0" applyProtection="0"/>
    <xf numFmtId="5" fontId="7" fillId="0" borderId="0" applyFont="0" applyFill="0" applyBorder="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85" fillId="9" borderId="0" applyNumberFormat="0" applyBorder="0" applyAlignment="0" applyProtection="0"/>
    <xf numFmtId="0" fontId="86" fillId="8"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7" fillId="0" borderId="0"/>
    <xf numFmtId="0" fontId="6" fillId="0" borderId="0"/>
    <xf numFmtId="0" fontId="6" fillId="0" borderId="0"/>
    <xf numFmtId="0" fontId="7" fillId="0" borderId="0"/>
    <xf numFmtId="5" fontId="7" fillId="0" borderId="0" applyFont="0" applyFill="0" applyBorder="0" applyAlignment="0" applyProtection="0"/>
    <xf numFmtId="0" fontId="6" fillId="0" borderId="0"/>
    <xf numFmtId="0" fontId="57" fillId="57" borderId="130" applyNumberFormat="0" applyAlignment="0" applyProtection="0"/>
    <xf numFmtId="0" fontId="58" fillId="58" borderId="121" applyNumberFormat="0" applyAlignment="0" applyProtection="0"/>
    <xf numFmtId="0" fontId="64" fillId="44" borderId="130" applyNumberFormat="0" applyAlignment="0" applyProtection="0"/>
    <xf numFmtId="0" fontId="7" fillId="0" borderId="0"/>
    <xf numFmtId="0" fontId="16" fillId="60" borderId="131" applyNumberFormat="0" applyFont="0" applyAlignment="0" applyProtection="0"/>
    <xf numFmtId="0" fontId="67" fillId="57" borderId="132" applyNumberFormat="0" applyAlignment="0" applyProtection="0"/>
    <xf numFmtId="0" fontId="69" fillId="0" borderId="133" applyNumberFormat="0" applyFill="0" applyAlignment="0" applyProtection="0"/>
    <xf numFmtId="0" fontId="6" fillId="0" borderId="0"/>
    <xf numFmtId="43" fontId="7" fillId="0" borderId="0" applyFont="0" applyFill="0" applyBorder="0" applyAlignment="0" applyProtection="0"/>
    <xf numFmtId="5" fontId="7" fillId="0" borderId="0" applyFont="0" applyFill="0" applyBorder="0" applyAlignment="0" applyProtection="0"/>
    <xf numFmtId="0" fontId="7" fillId="0" borderId="0"/>
    <xf numFmtId="10" fontId="7" fillId="0" borderId="0" applyFont="0" applyFill="0" applyBorder="0" applyAlignment="0" applyProtection="0"/>
    <xf numFmtId="0" fontId="6" fillId="0" borderId="0"/>
    <xf numFmtId="0" fontId="6" fillId="0" borderId="0"/>
    <xf numFmtId="10" fontId="6" fillId="0" borderId="0" applyFont="0" applyFill="0" applyBorder="0" applyAlignment="0" applyProtection="0"/>
    <xf numFmtId="5" fontId="7" fillId="0" borderId="0" applyFont="0" applyFill="0" applyBorder="0" applyAlignment="0" applyProtection="0"/>
    <xf numFmtId="44" fontId="6" fillId="0" borderId="0" applyFont="0" applyFill="0" applyBorder="0" applyAlignment="0" applyProtection="0"/>
    <xf numFmtId="0" fontId="74" fillId="57" borderId="130" applyNumberFormat="0" applyAlignment="0" applyProtection="0"/>
    <xf numFmtId="0" fontId="74" fillId="57" borderId="130" applyNumberFormat="0" applyAlignment="0" applyProtection="0"/>
    <xf numFmtId="0" fontId="74" fillId="57" borderId="130" applyNumberFormat="0" applyAlignment="0" applyProtection="0"/>
    <xf numFmtId="0" fontId="74" fillId="57" borderId="130" applyNumberFormat="0" applyAlignment="0" applyProtection="0"/>
    <xf numFmtId="0" fontId="74" fillId="57" borderId="130" applyNumberFormat="0" applyAlignment="0" applyProtection="0"/>
    <xf numFmtId="0" fontId="74" fillId="57" borderId="130" applyNumberFormat="0" applyAlignment="0" applyProtection="0"/>
    <xf numFmtId="0" fontId="74" fillId="57" borderId="130" applyNumberFormat="0" applyAlignment="0" applyProtection="0"/>
    <xf numFmtId="0" fontId="74" fillId="57" borderId="130" applyNumberFormat="0" applyAlignment="0" applyProtection="0"/>
    <xf numFmtId="0" fontId="74" fillId="57" borderId="130" applyNumberFormat="0" applyAlignment="0" applyProtection="0"/>
    <xf numFmtId="0" fontId="74" fillId="57" borderId="130" applyNumberFormat="0" applyAlignment="0" applyProtection="0"/>
    <xf numFmtId="0" fontId="74" fillId="57" borderId="130" applyNumberFormat="0" applyAlignment="0" applyProtection="0"/>
    <xf numFmtId="0" fontId="74" fillId="57" borderId="130" applyNumberFormat="0" applyAlignment="0" applyProtection="0"/>
    <xf numFmtId="0" fontId="74" fillId="57" borderId="130" applyNumberFormat="0" applyAlignment="0" applyProtection="0"/>
    <xf numFmtId="0" fontId="74" fillId="57" borderId="130" applyNumberFormat="0" applyAlignment="0" applyProtection="0"/>
    <xf numFmtId="0" fontId="74" fillId="57" borderId="130" applyNumberFormat="0" applyAlignment="0" applyProtection="0"/>
    <xf numFmtId="0" fontId="74" fillId="57" borderId="130" applyNumberFormat="0" applyAlignment="0" applyProtection="0"/>
    <xf numFmtId="0" fontId="74" fillId="57" borderId="130"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35" applyNumberFormat="0" applyBorder="0" applyAlignment="0" applyProtection="0"/>
    <xf numFmtId="0" fontId="80" fillId="44" borderId="130" applyNumberFormat="0" applyAlignment="0" applyProtection="0"/>
    <xf numFmtId="0" fontId="80" fillId="44" borderId="130" applyNumberFormat="0" applyAlignment="0" applyProtection="0"/>
    <xf numFmtId="0" fontId="80" fillId="44" borderId="130" applyNumberFormat="0" applyAlignment="0" applyProtection="0"/>
    <xf numFmtId="0" fontId="80" fillId="44" borderId="130" applyNumberFormat="0" applyAlignment="0" applyProtection="0"/>
    <xf numFmtId="0" fontId="80" fillId="44" borderId="130" applyNumberFormat="0" applyAlignment="0" applyProtection="0"/>
    <xf numFmtId="0" fontId="80" fillId="44" borderId="130" applyNumberFormat="0" applyAlignment="0" applyProtection="0"/>
    <xf numFmtId="0" fontId="80" fillId="44" borderId="130" applyNumberFormat="0" applyAlignment="0" applyProtection="0"/>
    <xf numFmtId="0" fontId="80" fillId="44" borderId="130" applyNumberFormat="0" applyAlignment="0" applyProtection="0"/>
    <xf numFmtId="0" fontId="80" fillId="44" borderId="130" applyNumberFormat="0" applyAlignment="0" applyProtection="0"/>
    <xf numFmtId="0" fontId="80" fillId="44" borderId="130" applyNumberFormat="0" applyAlignment="0" applyProtection="0"/>
    <xf numFmtId="0" fontId="80" fillId="44" borderId="130" applyNumberFormat="0" applyAlignment="0" applyProtection="0"/>
    <xf numFmtId="0" fontId="80" fillId="44" borderId="130" applyNumberFormat="0" applyAlignment="0" applyProtection="0"/>
    <xf numFmtId="0" fontId="80" fillId="44" borderId="130" applyNumberFormat="0" applyAlignment="0" applyProtection="0"/>
    <xf numFmtId="0" fontId="80" fillId="44" borderId="130" applyNumberFormat="0" applyAlignment="0" applyProtection="0"/>
    <xf numFmtId="0" fontId="80" fillId="44" borderId="130" applyNumberFormat="0" applyAlignment="0" applyProtection="0"/>
    <xf numFmtId="0" fontId="80" fillId="44" borderId="130" applyNumberFormat="0" applyAlignment="0" applyProtection="0"/>
    <xf numFmtId="0" fontId="80" fillId="44" borderId="130" applyNumberFormat="0" applyAlignment="0" applyProtection="0"/>
    <xf numFmtId="0" fontId="80" fillId="44" borderId="130" applyNumberFormat="0" applyAlignment="0" applyProtection="0"/>
    <xf numFmtId="0" fontId="80" fillId="44" borderId="130" applyNumberFormat="0" applyAlignment="0" applyProtection="0"/>
    <xf numFmtId="0" fontId="80" fillId="44" borderId="130" applyNumberFormat="0" applyAlignment="0" applyProtection="0"/>
    <xf numFmtId="0" fontId="80" fillId="44" borderId="130" applyNumberFormat="0" applyAlignment="0" applyProtection="0"/>
    <xf numFmtId="0" fontId="80" fillId="44" borderId="130" applyNumberFormat="0" applyAlignment="0" applyProtection="0"/>
    <xf numFmtId="0" fontId="80" fillId="44" borderId="130"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3" fillId="57" borderId="132" applyNumberFormat="0" applyAlignment="0" applyProtection="0"/>
    <xf numFmtId="0" fontId="83" fillId="57" borderId="132" applyNumberFormat="0" applyAlignment="0" applyProtection="0"/>
    <xf numFmtId="0" fontId="83" fillId="57" borderId="132" applyNumberFormat="0" applyAlignment="0" applyProtection="0"/>
    <xf numFmtId="0" fontId="83" fillId="57" borderId="132" applyNumberFormat="0" applyAlignment="0" applyProtection="0"/>
    <xf numFmtId="0" fontId="83" fillId="57" borderId="132" applyNumberFormat="0" applyAlignment="0" applyProtection="0"/>
    <xf numFmtId="0" fontId="83" fillId="57" borderId="132" applyNumberFormat="0" applyAlignment="0" applyProtection="0"/>
    <xf numFmtId="0" fontId="83" fillId="57" borderId="132" applyNumberFormat="0" applyAlignment="0" applyProtection="0"/>
    <xf numFmtId="0" fontId="83" fillId="57" borderId="132" applyNumberFormat="0" applyAlignment="0" applyProtection="0"/>
    <xf numFmtId="0" fontId="83" fillId="57" borderId="132" applyNumberFormat="0" applyAlignment="0" applyProtection="0"/>
    <xf numFmtId="0" fontId="83" fillId="57" borderId="132" applyNumberFormat="0" applyAlignment="0" applyProtection="0"/>
    <xf numFmtId="0" fontId="83" fillId="57" borderId="132" applyNumberFormat="0" applyAlignment="0" applyProtection="0"/>
    <xf numFmtId="0" fontId="83" fillId="57" borderId="132" applyNumberFormat="0" applyAlignment="0" applyProtection="0"/>
    <xf numFmtId="0" fontId="83" fillId="57" borderId="132" applyNumberFormat="0" applyAlignment="0" applyProtection="0"/>
    <xf numFmtId="0" fontId="83" fillId="57" borderId="132" applyNumberFormat="0" applyAlignment="0" applyProtection="0"/>
    <xf numFmtId="0" fontId="83" fillId="57" borderId="132" applyNumberFormat="0" applyAlignment="0" applyProtection="0"/>
    <xf numFmtId="0" fontId="83" fillId="57" borderId="132" applyNumberFormat="0" applyAlignment="0" applyProtection="0"/>
    <xf numFmtId="0" fontId="83" fillId="57" borderId="132" applyNumberFormat="0" applyAlignment="0" applyProtection="0"/>
    <xf numFmtId="9" fontId="6"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4" fillId="57" borderId="136" applyNumberFormat="0" applyAlignment="0" applyProtection="0"/>
    <xf numFmtId="0" fontId="16" fillId="60" borderId="137" applyNumberFormat="0" applyFont="0" applyAlignment="0" applyProtection="0"/>
    <xf numFmtId="0" fontId="83" fillId="57" borderId="138" applyNumberFormat="0" applyAlignment="0" applyProtection="0"/>
    <xf numFmtId="0" fontId="14" fillId="60" borderId="137" applyNumberFormat="0" applyFont="0" applyAlignment="0" applyProtection="0"/>
    <xf numFmtId="0" fontId="80" fillId="44" borderId="136" applyNumberFormat="0" applyAlignment="0" applyProtection="0"/>
    <xf numFmtId="0" fontId="81" fillId="0" borderId="125" applyNumberFormat="0" applyFill="0" applyAlignment="0" applyProtection="0"/>
    <xf numFmtId="0" fontId="17" fillId="0" borderId="140">
      <alignment horizontal="left" vertical="center"/>
    </xf>
    <xf numFmtId="0" fontId="57" fillId="57" borderId="136" applyNumberFormat="0" applyAlignment="0" applyProtection="0"/>
    <xf numFmtId="0" fontId="80" fillId="44" borderId="136" applyNumberFormat="0" applyAlignment="0" applyProtection="0"/>
    <xf numFmtId="0" fontId="80" fillId="44" borderId="136" applyNumberFormat="0" applyAlignment="0" applyProtection="0"/>
    <xf numFmtId="0" fontId="64" fillId="44" borderId="136" applyNumberFormat="0" applyAlignment="0" applyProtection="0"/>
    <xf numFmtId="0" fontId="65" fillId="0" borderId="125" applyNumberFormat="0" applyFill="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16" fillId="60" borderId="137" applyNumberFormat="0" applyFont="0" applyAlignment="0" applyProtection="0"/>
    <xf numFmtId="0" fontId="67" fillId="57" borderId="138" applyNumberFormat="0" applyAlignment="0" applyProtection="0"/>
    <xf numFmtId="10" fontId="16" fillId="3" borderId="135" applyNumberFormat="0" applyBorder="0" applyAlignment="0" applyProtection="0"/>
    <xf numFmtId="0" fontId="69" fillId="0" borderId="139" applyNumberFormat="0" applyFill="0" applyAlignment="0" applyProtection="0"/>
    <xf numFmtId="0" fontId="6" fillId="0" borderId="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74" fillId="57" borderId="136" applyNumberFormat="0" applyAlignment="0" applyProtection="0"/>
    <xf numFmtId="0" fontId="17" fillId="0" borderId="129">
      <alignment horizontal="left" vertical="center"/>
    </xf>
    <xf numFmtId="0" fontId="74" fillId="57" borderId="136" applyNumberFormat="0" applyAlignment="0" applyProtection="0"/>
    <xf numFmtId="0" fontId="6" fillId="0" borderId="0"/>
    <xf numFmtId="0" fontId="74" fillId="57" borderId="136" applyNumberFormat="0" applyAlignment="0" applyProtection="0"/>
    <xf numFmtId="0" fontId="6" fillId="0" borderId="0"/>
    <xf numFmtId="10" fontId="6" fillId="0" borderId="0" applyFont="0" applyFill="0" applyBorder="0" applyAlignment="0" applyProtection="0"/>
    <xf numFmtId="0" fontId="14" fillId="60" borderId="137" applyNumberFormat="0" applyFont="0" applyAlignment="0" applyProtection="0"/>
    <xf numFmtId="0" fontId="80" fillId="44" borderId="136" applyNumberFormat="0" applyAlignment="0" applyProtection="0"/>
    <xf numFmtId="44" fontId="6" fillId="0" borderId="0" applyFont="0" applyFill="0" applyBorder="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80" fillId="44" borderId="120" applyNumberFormat="0" applyAlignment="0" applyProtection="0"/>
    <xf numFmtId="0" fontId="74" fillId="57" borderId="136" applyNumberFormat="0" applyAlignment="0" applyProtection="0"/>
    <xf numFmtId="0" fontId="17" fillId="0" borderId="2">
      <alignment horizontal="left" vertical="center"/>
    </xf>
    <xf numFmtId="0" fontId="69" fillId="0" borderId="139" applyNumberFormat="0" applyFill="0" applyAlignment="0" applyProtection="0"/>
    <xf numFmtId="0" fontId="67" fillId="57" borderId="138" applyNumberFormat="0" applyAlignment="0" applyProtection="0"/>
    <xf numFmtId="0" fontId="64" fillId="44" borderId="136" applyNumberFormat="0" applyAlignment="0" applyProtection="0"/>
    <xf numFmtId="0" fontId="57" fillId="57" borderId="136" applyNumberFormat="0" applyAlignment="0" applyProtection="0"/>
    <xf numFmtId="0" fontId="78" fillId="0" borderId="124" applyNumberFormat="0" applyFill="0" applyAlignment="0" applyProtection="0"/>
    <xf numFmtId="0" fontId="74" fillId="57" borderId="136" applyNumberFormat="0" applyAlignment="0" applyProtection="0"/>
    <xf numFmtId="0" fontId="80" fillId="44" borderId="136" applyNumberFormat="0" applyAlignment="0" applyProtection="0"/>
    <xf numFmtId="0" fontId="74"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69" fillId="0" borderId="139" applyNumberFormat="0" applyFill="0" applyAlignment="0" applyProtection="0"/>
    <xf numFmtId="0" fontId="16" fillId="60" borderId="137" applyNumberFormat="0" applyFont="0" applyAlignment="0" applyProtection="0"/>
    <xf numFmtId="0" fontId="64" fillId="44" borderId="136" applyNumberFormat="0" applyAlignment="0" applyProtection="0"/>
    <xf numFmtId="0" fontId="57" fillId="57" borderId="136" applyNumberFormat="0" applyAlignment="0" applyProtection="0"/>
    <xf numFmtId="0" fontId="67" fillId="57" borderId="127" applyNumberFormat="0" applyAlignment="0" applyProtection="0"/>
    <xf numFmtId="0" fontId="17" fillId="0" borderId="2">
      <alignment horizontal="left" vertical="center"/>
    </xf>
    <xf numFmtId="0" fontId="16" fillId="60" borderId="137" applyNumberFormat="0" applyFont="0" applyAlignment="0" applyProtection="0"/>
    <xf numFmtId="0" fontId="67" fillId="57" borderId="138" applyNumberFormat="0" applyAlignment="0" applyProtection="0"/>
    <xf numFmtId="0" fontId="74" fillId="57" borderId="120" applyNumberFormat="0" applyAlignment="0" applyProtection="0"/>
    <xf numFmtId="0" fontId="81" fillId="0" borderId="125" applyNumberFormat="0" applyFill="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16" fillId="60" borderId="126" applyNumberFormat="0" applyFon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78" fillId="0" borderId="124" applyNumberFormat="0" applyFill="0" applyAlignment="0" applyProtection="0"/>
    <xf numFmtId="0" fontId="78" fillId="0" borderId="124" applyNumberFormat="0" applyFill="0" applyAlignment="0" applyProtection="0"/>
    <xf numFmtId="0" fontId="78" fillId="0" borderId="124" applyNumberFormat="0" applyFill="0" applyAlignment="0" applyProtection="0"/>
    <xf numFmtId="0" fontId="78" fillId="0" borderId="124" applyNumberFormat="0" applyFill="0" applyAlignment="0" applyProtection="0"/>
    <xf numFmtId="0" fontId="78" fillId="0" borderId="124" applyNumberFormat="0" applyFill="0" applyAlignment="0" applyProtection="0"/>
    <xf numFmtId="0" fontId="78" fillId="0" borderId="124" applyNumberFormat="0" applyFill="0" applyAlignment="0" applyProtection="0"/>
    <xf numFmtId="0" fontId="17" fillId="0" borderId="129">
      <alignment horizontal="left" vertical="center"/>
    </xf>
    <xf numFmtId="0" fontId="17" fillId="0" borderId="129">
      <alignment horizontal="left" vertical="center"/>
    </xf>
    <xf numFmtId="0" fontId="81" fillId="0" borderId="125" applyNumberFormat="0" applyFill="0" applyAlignment="0" applyProtection="0"/>
    <xf numFmtId="0" fontId="81" fillId="0" borderId="125" applyNumberFormat="0" applyFill="0" applyAlignment="0" applyProtection="0"/>
    <xf numFmtId="0" fontId="81" fillId="0" borderId="125" applyNumberFormat="0" applyFill="0" applyAlignment="0" applyProtection="0"/>
    <xf numFmtId="0" fontId="74" fillId="57" borderId="136" applyNumberFormat="0" applyAlignment="0" applyProtection="0"/>
    <xf numFmtId="0" fontId="74"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10" fontId="16" fillId="3" borderId="135" applyNumberFormat="0" applyBorder="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37" applyNumberFormat="0" applyFont="0" applyAlignment="0" applyProtection="0"/>
    <xf numFmtId="0" fontId="14" fillId="60" borderId="137" applyNumberFormat="0" applyFont="0" applyAlignment="0" applyProtection="0"/>
    <xf numFmtId="0" fontId="83" fillId="57" borderId="138" applyNumberFormat="0" applyAlignment="0" applyProtection="0"/>
    <xf numFmtId="0" fontId="74" fillId="57" borderId="120" applyNumberFormat="0" applyAlignment="0" applyProtection="0"/>
    <xf numFmtId="0" fontId="81" fillId="0" borderId="125" applyNumberFormat="0" applyFill="0" applyAlignment="0" applyProtection="0"/>
    <xf numFmtId="0" fontId="74" fillId="57" borderId="120" applyNumberFormat="0" applyAlignment="0" applyProtection="0"/>
    <xf numFmtId="0" fontId="64" fillId="44" borderId="120" applyNumberFormat="0" applyAlignment="0" applyProtection="0"/>
    <xf numFmtId="0" fontId="78" fillId="0" borderId="124" applyNumberFormat="0" applyFill="0" applyAlignment="0" applyProtection="0"/>
    <xf numFmtId="0" fontId="83" fillId="57" borderId="138" applyNumberFormat="0" applyAlignment="0" applyProtection="0"/>
    <xf numFmtId="0" fontId="74" fillId="57" borderId="136" applyNumberFormat="0" applyAlignment="0" applyProtection="0"/>
    <xf numFmtId="0" fontId="74" fillId="57" borderId="136" applyNumberFormat="0" applyAlignment="0" applyProtection="0"/>
    <xf numFmtId="0" fontId="83" fillId="57" borderId="138" applyNumberFormat="0" applyAlignment="0" applyProtection="0"/>
    <xf numFmtId="0" fontId="14" fillId="60" borderId="137" applyNumberFormat="0" applyFont="0" applyAlignment="0" applyProtection="0"/>
    <xf numFmtId="0" fontId="57" fillId="57" borderId="136" applyNumberFormat="0" applyAlignment="0" applyProtection="0"/>
    <xf numFmtId="0" fontId="64" fillId="44"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74" fillId="57" borderId="120" applyNumberFormat="0" applyAlignment="0" applyProtection="0"/>
    <xf numFmtId="0" fontId="16" fillId="60" borderId="137" applyNumberFormat="0" applyFont="0" applyAlignment="0" applyProtection="0"/>
    <xf numFmtId="0" fontId="67" fillId="57" borderId="138" applyNumberFormat="0" applyAlignment="0" applyProtection="0"/>
    <xf numFmtId="0" fontId="69" fillId="0" borderId="139" applyNumberFormat="0" applyFill="0" applyAlignment="0" applyProtection="0"/>
    <xf numFmtId="0" fontId="74" fillId="57" borderId="120"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74" fillId="57" borderId="136" applyNumberFormat="0" applyAlignment="0" applyProtection="0"/>
    <xf numFmtId="0" fontId="74" fillId="57" borderId="136" applyNumberFormat="0" applyAlignment="0" applyProtection="0"/>
    <xf numFmtId="0" fontId="17" fillId="0" borderId="2">
      <alignment horizontal="left" vertical="center"/>
    </xf>
    <xf numFmtId="0" fontId="74"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74" fillId="57" borderId="120"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1" fillId="0" borderId="125" applyNumberFormat="0" applyFill="0" applyAlignment="0" applyProtection="0"/>
    <xf numFmtId="0" fontId="81" fillId="0" borderId="125" applyNumberFormat="0" applyFill="0" applyAlignment="0" applyProtection="0"/>
    <xf numFmtId="0" fontId="81" fillId="0" borderId="125" applyNumberFormat="0" applyFill="0" applyAlignment="0" applyProtection="0"/>
    <xf numFmtId="0" fontId="81" fillId="0" borderId="125" applyNumberFormat="0" applyFill="0" applyAlignment="0" applyProtection="0"/>
    <xf numFmtId="0" fontId="81" fillId="0" borderId="125" applyNumberFormat="0" applyFill="0" applyAlignment="0" applyProtection="0"/>
    <xf numFmtId="0" fontId="81" fillId="0" borderId="125" applyNumberFormat="0" applyFill="0" applyAlignment="0" applyProtection="0"/>
    <xf numFmtId="0" fontId="81" fillId="0" borderId="125" applyNumberFormat="0" applyFill="0" applyAlignment="0" applyProtection="0"/>
    <xf numFmtId="0" fontId="81" fillId="0" borderId="125" applyNumberFormat="0" applyFill="0" applyAlignment="0" applyProtection="0"/>
    <xf numFmtId="0" fontId="81" fillId="0" borderId="125" applyNumberFormat="0" applyFill="0" applyAlignment="0" applyProtection="0"/>
    <xf numFmtId="0" fontId="81" fillId="0" borderId="125" applyNumberFormat="0" applyFill="0" applyAlignment="0" applyProtection="0"/>
    <xf numFmtId="0" fontId="81" fillId="0" borderId="125" applyNumberFormat="0" applyFill="0" applyAlignment="0" applyProtection="0"/>
    <xf numFmtId="0" fontId="81" fillId="0" borderId="125" applyNumberFormat="0" applyFill="0" applyAlignment="0" applyProtection="0"/>
    <xf numFmtId="0" fontId="81" fillId="0" borderId="125" applyNumberFormat="0" applyFill="0" applyAlignment="0" applyProtection="0"/>
    <xf numFmtId="0" fontId="81" fillId="0" borderId="125" applyNumberFormat="0" applyFill="0" applyAlignment="0" applyProtection="0"/>
    <xf numFmtId="0" fontId="81" fillId="0" borderId="125" applyNumberFormat="0" applyFill="0" applyAlignment="0" applyProtection="0"/>
    <xf numFmtId="0" fontId="81" fillId="0" borderId="125" applyNumberFormat="0" applyFill="0" applyAlignment="0" applyProtection="0"/>
    <xf numFmtId="0" fontId="81" fillId="0" borderId="125" applyNumberFormat="0" applyFill="0" applyAlignment="0" applyProtection="0"/>
    <xf numFmtId="0" fontId="17" fillId="0" borderId="140">
      <alignment horizontal="left" vertical="center"/>
    </xf>
    <xf numFmtId="0" fontId="80" fillId="44" borderId="136" applyNumberFormat="0" applyAlignment="0" applyProtection="0"/>
    <xf numFmtId="0" fontId="14" fillId="60" borderId="137" applyNumberFormat="0" applyFont="0" applyAlignment="0" applyProtection="0"/>
    <xf numFmtId="0" fontId="74" fillId="57" borderId="120" applyNumberFormat="0" applyAlignment="0" applyProtection="0"/>
    <xf numFmtId="0" fontId="83" fillId="57" borderId="138" applyNumberFormat="0" applyAlignment="0" applyProtection="0"/>
    <xf numFmtId="0" fontId="17" fillId="0" borderId="140">
      <alignment horizontal="left" vertical="center"/>
    </xf>
    <xf numFmtId="0" fontId="83" fillId="57" borderId="138" applyNumberFormat="0" applyAlignment="0" applyProtection="0"/>
    <xf numFmtId="0" fontId="80" fillId="44" borderId="136" applyNumberFormat="0" applyAlignment="0" applyProtection="0"/>
    <xf numFmtId="0" fontId="17" fillId="0" borderId="140">
      <alignment horizontal="left" vertical="center"/>
    </xf>
    <xf numFmtId="0" fontId="78" fillId="0" borderId="124" applyNumberFormat="0" applyFill="0" applyAlignment="0" applyProtection="0"/>
    <xf numFmtId="0" fontId="17" fillId="0" borderId="140">
      <alignment horizontal="left" vertical="center"/>
    </xf>
    <xf numFmtId="0" fontId="57" fillId="57" borderId="136" applyNumberFormat="0" applyAlignment="0" applyProtection="0"/>
    <xf numFmtId="0" fontId="64" fillId="44" borderId="136" applyNumberFormat="0" applyAlignment="0" applyProtection="0"/>
    <xf numFmtId="0" fontId="67" fillId="57" borderId="138" applyNumberFormat="0" applyAlignment="0" applyProtection="0"/>
    <xf numFmtId="0" fontId="69" fillId="0" borderId="139" applyNumberFormat="0" applyFill="0" applyAlignment="0" applyProtection="0"/>
    <xf numFmtId="0" fontId="74" fillId="57" borderId="136" applyNumberFormat="0" applyAlignment="0" applyProtection="0"/>
    <xf numFmtId="0" fontId="6" fillId="0" borderId="0"/>
    <xf numFmtId="0" fontId="6" fillId="0" borderId="0"/>
    <xf numFmtId="0" fontId="6" fillId="0" borderId="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74" fillId="57" borderId="136" applyNumberFormat="0" applyAlignment="0" applyProtection="0"/>
    <xf numFmtId="0" fontId="74"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17" fillId="0" borderId="129">
      <alignment horizontal="left" vertical="center"/>
    </xf>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9" fontId="6" fillId="0" borderId="0" applyFont="0" applyFill="0" applyBorder="0" applyAlignment="0" applyProtection="0"/>
    <xf numFmtId="0" fontId="74" fillId="57" borderId="136"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81" fillId="0" borderId="125" applyNumberFormat="0" applyFill="0" applyAlignment="0" applyProtection="0"/>
    <xf numFmtId="0" fontId="74" fillId="57" borderId="120" applyNumberFormat="0" applyAlignment="0" applyProtection="0"/>
    <xf numFmtId="0" fontId="78" fillId="0" borderId="124" applyNumberFormat="0" applyFill="0" applyAlignment="0" applyProtection="0"/>
    <xf numFmtId="0" fontId="67" fillId="57" borderId="132" applyNumberFormat="0" applyAlignment="0" applyProtection="0"/>
    <xf numFmtId="0" fontId="16" fillId="60" borderId="131" applyNumberFormat="0" applyFont="0" applyAlignment="0" applyProtection="0"/>
    <xf numFmtId="0" fontId="64" fillId="44" borderId="130" applyNumberFormat="0" applyAlignment="0" applyProtection="0"/>
    <xf numFmtId="0" fontId="14" fillId="60" borderId="137" applyNumberFormat="0" applyFont="0" applyAlignment="0" applyProtection="0"/>
    <xf numFmtId="0" fontId="74" fillId="57" borderId="120" applyNumberFormat="0" applyAlignment="0" applyProtection="0"/>
    <xf numFmtId="0" fontId="80" fillId="44" borderId="136" applyNumberFormat="0" applyAlignment="0" applyProtection="0"/>
    <xf numFmtId="0" fontId="78" fillId="0" borderId="124" applyNumberFormat="0" applyFill="0" applyAlignment="0" applyProtection="0"/>
    <xf numFmtId="0" fontId="81" fillId="0" borderId="125" applyNumberFormat="0" applyFill="0" applyAlignment="0" applyProtection="0"/>
    <xf numFmtId="0" fontId="57" fillId="57" borderId="130" applyNumberFormat="0" applyAlignment="0" applyProtection="0"/>
    <xf numFmtId="0" fontId="17" fillId="0" borderId="140">
      <alignment horizontal="left" vertical="center"/>
    </xf>
    <xf numFmtId="0" fontId="80" fillId="44" borderId="136" applyNumberFormat="0" applyAlignment="0" applyProtection="0"/>
    <xf numFmtId="0" fontId="63" fillId="0" borderId="124" applyNumberFormat="0" applyFill="0" applyAlignment="0" applyProtection="0"/>
    <xf numFmtId="0" fontId="74" fillId="57" borderId="120" applyNumberFormat="0" applyAlignment="0" applyProtection="0"/>
    <xf numFmtId="0" fontId="74" fillId="57" borderId="120" applyNumberFormat="0" applyAlignment="0" applyProtection="0"/>
    <xf numFmtId="0" fontId="80" fillId="44" borderId="136" applyNumberFormat="0" applyAlignment="0" applyProtection="0"/>
    <xf numFmtId="0" fontId="74" fillId="57" borderId="136" applyNumberFormat="0" applyAlignment="0" applyProtection="0"/>
    <xf numFmtId="0" fontId="14" fillId="60" borderId="137" applyNumberFormat="0" applyFont="0" applyAlignment="0" applyProtection="0"/>
    <xf numFmtId="0" fontId="67" fillId="57" borderId="138" applyNumberFormat="0" applyAlignment="0" applyProtection="0"/>
    <xf numFmtId="0" fontId="74" fillId="57" borderId="136" applyNumberFormat="0" applyAlignment="0" applyProtection="0"/>
    <xf numFmtId="0" fontId="74" fillId="57" borderId="136" applyNumberFormat="0" applyAlignment="0" applyProtection="0"/>
    <xf numFmtId="0" fontId="6" fillId="0" borderId="0"/>
    <xf numFmtId="0" fontId="6" fillId="0" borderId="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80" fillId="44" borderId="136"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37" applyNumberFormat="0" applyFont="0" applyAlignment="0" applyProtection="0"/>
    <xf numFmtId="0" fontId="17" fillId="0" borderId="129">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4" fillId="57" borderId="136" applyNumberFormat="0" applyAlignment="0" applyProtection="0"/>
    <xf numFmtId="0" fontId="6" fillId="0" borderId="0"/>
    <xf numFmtId="0" fontId="57" fillId="57" borderId="136" applyNumberFormat="0" applyAlignment="0" applyProtection="0"/>
    <xf numFmtId="0" fontId="80" fillId="44" borderId="136" applyNumberFormat="0" applyAlignment="0" applyProtection="0"/>
    <xf numFmtId="0" fontId="64" fillId="44" borderId="136" applyNumberFormat="0" applyAlignment="0" applyProtection="0"/>
    <xf numFmtId="0" fontId="74" fillId="57" borderId="136" applyNumberFormat="0" applyAlignment="0" applyProtection="0"/>
    <xf numFmtId="0" fontId="16" fillId="60" borderId="137" applyNumberFormat="0" applyFont="0" applyAlignment="0" applyProtection="0"/>
    <xf numFmtId="0" fontId="67" fillId="57" borderId="138" applyNumberFormat="0" applyAlignment="0" applyProtection="0"/>
    <xf numFmtId="0" fontId="69" fillId="0" borderId="139" applyNumberFormat="0" applyFill="0" applyAlignment="0" applyProtection="0"/>
    <xf numFmtId="0" fontId="6" fillId="0" borderId="0"/>
    <xf numFmtId="0" fontId="14" fillId="60" borderId="137" applyNumberFormat="0" applyFont="0" applyAlignment="0" applyProtection="0"/>
    <xf numFmtId="0" fontId="74" fillId="57" borderId="136" applyNumberFormat="0" applyAlignment="0" applyProtection="0"/>
    <xf numFmtId="0" fontId="6" fillId="0" borderId="0"/>
    <xf numFmtId="0" fontId="6" fillId="0" borderId="0"/>
    <xf numFmtId="10" fontId="6" fillId="0" borderId="0" applyFont="0" applyFill="0" applyBorder="0" applyAlignment="0" applyProtection="0"/>
    <xf numFmtId="0" fontId="14" fillId="60" borderId="137" applyNumberFormat="0" applyFont="0" applyAlignment="0" applyProtection="0"/>
    <xf numFmtId="44" fontId="6" fillId="0" borderId="0" applyFont="0" applyFill="0" applyBorder="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43" fontId="6" fillId="0" borderId="0" applyFont="0" applyFill="0" applyBorder="0" applyAlignment="0" applyProtection="0"/>
    <xf numFmtId="0" fontId="65" fillId="0" borderId="125" applyNumberFormat="0" applyFill="0" applyAlignment="0" applyProtection="0"/>
    <xf numFmtId="5" fontId="6" fillId="0" borderId="0" applyFont="0" applyFill="0" applyBorder="0" applyAlignment="0" applyProtection="0"/>
    <xf numFmtId="0" fontId="57" fillId="57" borderId="120" applyNumberFormat="0" applyAlignment="0" applyProtection="0"/>
    <xf numFmtId="0" fontId="14" fillId="60" borderId="137" applyNumberFormat="0" applyFont="0" applyAlignment="0" applyProtection="0"/>
    <xf numFmtId="0" fontId="74" fillId="57" borderId="120" applyNumberFormat="0" applyAlignment="0" applyProtection="0"/>
    <xf numFmtId="0" fontId="74" fillId="57" borderId="120"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3" fillId="57" borderId="138" applyNumberFormat="0" applyAlignment="0" applyProtection="0"/>
    <xf numFmtId="0" fontId="16" fillId="60" borderId="137" applyNumberFormat="0" applyFont="0" applyAlignment="0" applyProtection="0"/>
    <xf numFmtId="0" fontId="74" fillId="57" borderId="136" applyNumberFormat="0" applyAlignment="0" applyProtection="0"/>
    <xf numFmtId="0" fontId="6" fillId="0" borderId="0"/>
    <xf numFmtId="0" fontId="6" fillId="0" borderId="0"/>
    <xf numFmtId="0" fontId="6" fillId="0" borderId="0"/>
    <xf numFmtId="0" fontId="74"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4" fillId="57" borderId="136"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17" fillId="0" borderId="140">
      <alignment horizontal="left" vertical="center"/>
    </xf>
    <xf numFmtId="0" fontId="74" fillId="57" borderId="136" applyNumberFormat="0" applyAlignment="0" applyProtection="0"/>
    <xf numFmtId="0" fontId="74" fillId="57" borderId="136" applyNumberFormat="0" applyAlignment="0" applyProtection="0"/>
    <xf numFmtId="0" fontId="17" fillId="0" borderId="140">
      <alignment horizontal="left" vertical="center"/>
    </xf>
    <xf numFmtId="0" fontId="74" fillId="57" borderId="136" applyNumberFormat="0" applyAlignment="0" applyProtection="0"/>
    <xf numFmtId="0" fontId="83" fillId="57" borderId="138" applyNumberFormat="0" applyAlignment="0" applyProtection="0"/>
    <xf numFmtId="0" fontId="74" fillId="57" borderId="120" applyNumberFormat="0" applyAlignment="0" applyProtection="0"/>
    <xf numFmtId="0" fontId="80" fillId="44" borderId="136" applyNumberFormat="0" applyAlignment="0" applyProtection="0"/>
    <xf numFmtId="0" fontId="17" fillId="0" borderId="129">
      <alignment horizontal="left" vertical="center"/>
    </xf>
    <xf numFmtId="0" fontId="80" fillId="44" borderId="136" applyNumberFormat="0" applyAlignment="0" applyProtection="0"/>
    <xf numFmtId="0" fontId="83" fillId="57" borderId="138" applyNumberFormat="0" applyAlignment="0" applyProtection="0"/>
    <xf numFmtId="0" fontId="67" fillId="57" borderId="138" applyNumberFormat="0" applyAlignment="0" applyProtection="0"/>
    <xf numFmtId="0" fontId="74" fillId="57" borderId="136" applyNumberFormat="0" applyAlignment="0" applyProtection="0"/>
    <xf numFmtId="0" fontId="17" fillId="0" borderId="140">
      <alignment horizontal="left" vertical="center"/>
    </xf>
    <xf numFmtId="0" fontId="74" fillId="57" borderId="120" applyNumberFormat="0" applyAlignment="0" applyProtection="0"/>
    <xf numFmtId="0" fontId="74" fillId="57" borderId="136" applyNumberFormat="0" applyAlignment="0" applyProtection="0"/>
    <xf numFmtId="0" fontId="74" fillId="57" borderId="136" applyNumberFormat="0" applyAlignment="0" applyProtection="0"/>
    <xf numFmtId="0" fontId="81" fillId="0" borderId="125" applyNumberFormat="0" applyFill="0" applyAlignment="0" applyProtection="0"/>
    <xf numFmtId="0" fontId="80" fillId="44" borderId="136" applyNumberFormat="0" applyAlignment="0" applyProtection="0"/>
    <xf numFmtId="0" fontId="80" fillId="44" borderId="136" applyNumberFormat="0" applyAlignment="0" applyProtection="0"/>
    <xf numFmtId="0" fontId="81" fillId="0" borderId="125" applyNumberFormat="0" applyFill="0" applyAlignment="0" applyProtection="0"/>
    <xf numFmtId="0" fontId="81" fillId="0" borderId="125" applyNumberFormat="0" applyFill="0" applyAlignment="0" applyProtection="0"/>
    <xf numFmtId="0" fontId="14" fillId="60" borderId="137" applyNumberFormat="0" applyFont="0" applyAlignment="0" applyProtection="0"/>
    <xf numFmtId="0" fontId="74" fillId="57" borderId="136" applyNumberFormat="0" applyAlignment="0" applyProtection="0"/>
    <xf numFmtId="0" fontId="74" fillId="57" borderId="120" applyNumberFormat="0" applyAlignment="0" applyProtection="0"/>
    <xf numFmtId="0" fontId="78" fillId="0" borderId="124" applyNumberFormat="0" applyFill="0" applyAlignment="0" applyProtection="0"/>
    <xf numFmtId="0" fontId="74" fillId="57" borderId="136" applyNumberFormat="0" applyAlignment="0" applyProtection="0"/>
    <xf numFmtId="10" fontId="16" fillId="3" borderId="3" applyNumberFormat="0" applyBorder="0" applyAlignment="0" applyProtection="0"/>
    <xf numFmtId="0" fontId="17" fillId="0" borderId="129">
      <alignment horizontal="left" vertical="center"/>
    </xf>
    <xf numFmtId="0" fontId="74" fillId="57" borderId="136" applyNumberFormat="0" applyAlignment="0" applyProtection="0"/>
    <xf numFmtId="0" fontId="57" fillId="57" borderId="136" applyNumberFormat="0" applyAlignment="0" applyProtection="0"/>
    <xf numFmtId="0" fontId="64" fillId="44" borderId="136" applyNumberFormat="0" applyAlignment="0" applyProtection="0"/>
    <xf numFmtId="0" fontId="16" fillId="60" borderId="137" applyNumberFormat="0" applyFont="0" applyAlignment="0" applyProtection="0"/>
    <xf numFmtId="0" fontId="67" fillId="57" borderId="138" applyNumberFormat="0" applyAlignment="0" applyProtection="0"/>
    <xf numFmtId="0" fontId="69" fillId="0" borderId="139" applyNumberFormat="0" applyFill="0" applyAlignment="0" applyProtection="0"/>
    <xf numFmtId="0" fontId="74" fillId="57" borderId="136" applyNumberFormat="0" applyAlignment="0" applyProtection="0"/>
    <xf numFmtId="0" fontId="17" fillId="0" borderId="129">
      <alignment horizontal="left" vertical="center"/>
    </xf>
    <xf numFmtId="0" fontId="74" fillId="57" borderId="136" applyNumberFormat="0" applyAlignment="0" applyProtection="0"/>
    <xf numFmtId="0" fontId="74" fillId="57" borderId="136" applyNumberFormat="0" applyAlignment="0" applyProtection="0"/>
    <xf numFmtId="0" fontId="78" fillId="0" borderId="124" applyNumberFormat="0" applyFill="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81" fillId="0" borderId="125" applyNumberFormat="0" applyFill="0" applyAlignment="0" applyProtection="0"/>
    <xf numFmtId="0" fontId="81" fillId="0" borderId="125" applyNumberFormat="0" applyFill="0" applyAlignment="0" applyProtection="0"/>
    <xf numFmtId="0" fontId="81" fillId="0" borderId="125" applyNumberFormat="0" applyFill="0" applyAlignment="0" applyProtection="0"/>
    <xf numFmtId="0" fontId="81" fillId="0" borderId="125" applyNumberFormat="0" applyFill="0" applyAlignment="0" applyProtection="0"/>
    <xf numFmtId="0" fontId="17" fillId="0" borderId="129">
      <alignment horizontal="left" vertical="center"/>
    </xf>
    <xf numFmtId="0" fontId="78" fillId="0" borderId="124" applyNumberFormat="0" applyFill="0" applyAlignment="0" applyProtection="0"/>
    <xf numFmtId="0" fontId="78" fillId="0" borderId="124" applyNumberFormat="0" applyFill="0" applyAlignment="0" applyProtection="0"/>
    <xf numFmtId="0" fontId="78" fillId="0" borderId="124" applyNumberFormat="0" applyFill="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17" fillId="0" borderId="140">
      <alignment horizontal="left" vertical="center"/>
    </xf>
    <xf numFmtId="0" fontId="17" fillId="0" borderId="140">
      <alignment horizontal="left" vertical="center"/>
    </xf>
    <xf numFmtId="0" fontId="64" fillId="44" borderId="136" applyNumberFormat="0" applyAlignment="0" applyProtection="0"/>
    <xf numFmtId="0" fontId="74"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17" fillId="0" borderId="140">
      <alignment horizontal="left" vertical="center"/>
    </xf>
    <xf numFmtId="0" fontId="83" fillId="57" borderId="138" applyNumberFormat="0" applyAlignment="0" applyProtection="0"/>
    <xf numFmtId="0" fontId="74" fillId="57" borderId="136" applyNumberFormat="0" applyAlignment="0" applyProtection="0"/>
    <xf numFmtId="0" fontId="74" fillId="57" borderId="136" applyNumberFormat="0" applyAlignment="0" applyProtection="0"/>
    <xf numFmtId="0" fontId="69" fillId="0" borderId="139" applyNumberFormat="0" applyFill="0" applyAlignment="0" applyProtection="0"/>
    <xf numFmtId="0" fontId="81" fillId="0" borderId="125" applyNumberFormat="0" applyFill="0" applyAlignment="0" applyProtection="0"/>
    <xf numFmtId="0" fontId="83" fillId="57" borderId="138" applyNumberFormat="0" applyAlignment="0" applyProtection="0"/>
    <xf numFmtId="0" fontId="74" fillId="57" borderId="136" applyNumberFormat="0" applyAlignment="0" applyProtection="0"/>
    <xf numFmtId="0" fontId="74" fillId="57" borderId="120" applyNumberFormat="0" applyAlignment="0" applyProtection="0"/>
    <xf numFmtId="0" fontId="74" fillId="57" borderId="136" applyNumberFormat="0" applyAlignment="0" applyProtection="0"/>
    <xf numFmtId="0" fontId="74" fillId="57"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57" fillId="57" borderId="136" applyNumberFormat="0" applyAlignment="0" applyProtection="0"/>
    <xf numFmtId="0" fontId="74"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17" fillId="0" borderId="2">
      <alignment horizontal="left" vertical="center"/>
    </xf>
    <xf numFmtId="0" fontId="74" fillId="57" borderId="136" applyNumberFormat="0" applyAlignment="0" applyProtection="0"/>
    <xf numFmtId="0" fontId="78" fillId="0" borderId="124" applyNumberFormat="0" applyFill="0" applyAlignment="0" applyProtection="0"/>
    <xf numFmtId="0" fontId="83" fillId="57" borderId="138" applyNumberFormat="0" applyAlignment="0" applyProtection="0"/>
    <xf numFmtId="0" fontId="17" fillId="0" borderId="140">
      <alignment horizontal="left" vertical="center"/>
    </xf>
    <xf numFmtId="0" fontId="83" fillId="57" borderId="138" applyNumberFormat="0" applyAlignment="0" applyProtection="0"/>
    <xf numFmtId="0" fontId="83" fillId="57" borderId="138"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17" fillId="0" borderId="2">
      <alignment horizontal="left" vertical="center"/>
    </xf>
    <xf numFmtId="0" fontId="69" fillId="0" borderId="139" applyNumberFormat="0" applyFill="0" applyAlignment="0" applyProtection="0"/>
    <xf numFmtId="0" fontId="64" fillId="44" borderId="136" applyNumberFormat="0" applyAlignment="0" applyProtection="0"/>
    <xf numFmtId="0" fontId="57"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17" fillId="0" borderId="140">
      <alignment horizontal="left" vertical="center"/>
    </xf>
    <xf numFmtId="0" fontId="74" fillId="57" borderId="120" applyNumberFormat="0" applyAlignment="0" applyProtection="0"/>
    <xf numFmtId="0" fontId="74" fillId="57" borderId="120" applyNumberFormat="0" applyAlignment="0" applyProtection="0"/>
    <xf numFmtId="0" fontId="81" fillId="0" borderId="125" applyNumberFormat="0" applyFill="0" applyAlignment="0" applyProtection="0"/>
    <xf numFmtId="0" fontId="74" fillId="57" borderId="136" applyNumberFormat="0" applyAlignment="0" applyProtection="0"/>
    <xf numFmtId="0" fontId="74" fillId="57" borderId="136" applyNumberFormat="0" applyAlignment="0" applyProtection="0"/>
    <xf numFmtId="0" fontId="80" fillId="44" borderId="120"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3" fillId="57" borderId="138"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74" fillId="57" borderId="136" applyNumberFormat="0" applyAlignment="0" applyProtection="0"/>
    <xf numFmtId="0" fontId="83" fillId="57" borderId="138" applyNumberFormat="0" applyAlignment="0" applyProtection="0"/>
    <xf numFmtId="0" fontId="83" fillId="57" borderId="138" applyNumberFormat="0" applyAlignment="0" applyProtection="0"/>
    <xf numFmtId="0" fontId="74" fillId="57" borderId="120"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57"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17" fillId="0" borderId="2">
      <alignment horizontal="left" vertical="center"/>
    </xf>
    <xf numFmtId="0" fontId="17" fillId="0" borderId="2">
      <alignment horizontal="left" vertical="center"/>
    </xf>
    <xf numFmtId="0" fontId="80" fillId="44" borderId="120" applyNumberFormat="0" applyAlignment="0" applyProtection="0"/>
    <xf numFmtId="0" fontId="69" fillId="0" borderId="128" applyNumberFormat="0" applyFill="0" applyAlignment="0" applyProtection="0"/>
    <xf numFmtId="0" fontId="16" fillId="60" borderId="126" applyNumberFormat="0" applyFont="0" applyAlignment="0" applyProtection="0"/>
    <xf numFmtId="0" fontId="74" fillId="57" borderId="120" applyNumberFormat="0" applyAlignment="0" applyProtection="0"/>
    <xf numFmtId="0" fontId="69" fillId="0" borderId="128" applyNumberFormat="0" applyFill="0" applyAlignment="0" applyProtection="0"/>
    <xf numFmtId="0" fontId="67" fillId="57" borderId="127" applyNumberFormat="0" applyAlignment="0" applyProtection="0"/>
    <xf numFmtId="0" fontId="57" fillId="57" borderId="136" applyNumberFormat="0" applyAlignment="0" applyProtection="0"/>
    <xf numFmtId="0" fontId="64" fillId="44" borderId="136" applyNumberFormat="0" applyAlignment="0" applyProtection="0"/>
    <xf numFmtId="0" fontId="16" fillId="60" borderId="137" applyNumberFormat="0" applyFont="0" applyAlignment="0" applyProtection="0"/>
    <xf numFmtId="0" fontId="67" fillId="57" borderId="138" applyNumberFormat="0" applyAlignment="0" applyProtection="0"/>
    <xf numFmtId="0" fontId="69" fillId="0" borderId="139" applyNumberFormat="0" applyFill="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74" fillId="57" borderId="120" applyNumberFormat="0" applyAlignment="0" applyProtection="0"/>
    <xf numFmtId="0" fontId="64" fillId="44" borderId="120" applyNumberFormat="0" applyAlignment="0" applyProtection="0"/>
    <xf numFmtId="0" fontId="17" fillId="0" borderId="2">
      <alignment horizontal="left" vertical="center"/>
    </xf>
    <xf numFmtId="0" fontId="57" fillId="57" borderId="136" applyNumberFormat="0" applyAlignment="0" applyProtection="0"/>
    <xf numFmtId="0" fontId="64" fillId="44" borderId="136" applyNumberFormat="0" applyAlignment="0" applyProtection="0"/>
    <xf numFmtId="0" fontId="16" fillId="60" borderId="137" applyNumberFormat="0" applyFont="0" applyAlignment="0" applyProtection="0"/>
    <xf numFmtId="0" fontId="67" fillId="57" borderId="138" applyNumberFormat="0" applyAlignment="0" applyProtection="0"/>
    <xf numFmtId="0" fontId="69" fillId="0" borderId="139" applyNumberFormat="0" applyFill="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74"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80" fillId="44"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3" fillId="57" borderId="138" applyNumberFormat="0" applyAlignment="0" applyProtection="0"/>
    <xf numFmtId="0" fontId="80" fillId="44"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6" fillId="0" borderId="0"/>
    <xf numFmtId="0" fontId="57" fillId="57" borderId="120" applyNumberFormat="0" applyAlignment="0" applyProtection="0"/>
    <xf numFmtId="0" fontId="64" fillId="44" borderId="120" applyNumberFormat="0" applyAlignment="0" applyProtection="0"/>
    <xf numFmtId="0" fontId="16" fillId="60" borderId="126" applyNumberFormat="0" applyFont="0" applyAlignment="0" applyProtection="0"/>
    <xf numFmtId="0" fontId="67" fillId="57" borderId="127" applyNumberFormat="0" applyAlignment="0" applyProtection="0"/>
    <xf numFmtId="0" fontId="69" fillId="0" borderId="128"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6" fillId="0" borderId="0"/>
    <xf numFmtId="0" fontId="6" fillId="0" borderId="0"/>
    <xf numFmtId="0" fontId="6" fillId="0" borderId="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7" fillId="57" borderId="120" applyNumberFormat="0" applyAlignment="0" applyProtection="0"/>
    <xf numFmtId="0" fontId="64" fillId="44" borderId="120" applyNumberFormat="0" applyAlignment="0" applyProtection="0"/>
    <xf numFmtId="0" fontId="16" fillId="60" borderId="126" applyNumberFormat="0" applyFont="0" applyAlignment="0" applyProtection="0"/>
    <xf numFmtId="0" fontId="67" fillId="57" borderId="127" applyNumberFormat="0" applyAlignment="0" applyProtection="0"/>
    <xf numFmtId="0" fontId="69" fillId="0" borderId="128"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6" fillId="0" borderId="0"/>
    <xf numFmtId="0" fontId="6" fillId="0" borderId="0"/>
    <xf numFmtId="0" fontId="6" fillId="0" borderId="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4" fillId="57" borderId="120" applyNumberFormat="0" applyAlignment="0" applyProtection="0"/>
    <xf numFmtId="0" fontId="16" fillId="60" borderId="126" applyNumberFormat="0" applyFont="0" applyAlignment="0" applyProtection="0"/>
    <xf numFmtId="0" fontId="83" fillId="57" borderId="127" applyNumberFormat="0" applyAlignment="0" applyProtection="0"/>
    <xf numFmtId="0" fontId="14" fillId="60" borderId="126" applyNumberFormat="0" applyFont="0" applyAlignment="0" applyProtection="0"/>
    <xf numFmtId="0" fontId="80" fillId="44" borderId="120" applyNumberFormat="0" applyAlignment="0" applyProtection="0"/>
    <xf numFmtId="0" fontId="17" fillId="0" borderId="2">
      <alignment horizontal="left" vertical="center"/>
    </xf>
    <xf numFmtId="0" fontId="57" fillId="57" borderId="120" applyNumberFormat="0" applyAlignment="0" applyProtection="0"/>
    <xf numFmtId="0" fontId="80" fillId="44" borderId="120" applyNumberFormat="0" applyAlignment="0" applyProtection="0"/>
    <xf numFmtId="0" fontId="80" fillId="44" borderId="120" applyNumberFormat="0" applyAlignment="0" applyProtection="0"/>
    <xf numFmtId="0" fontId="64" fillId="44" borderId="120" applyNumberFormat="0" applyAlignment="0" applyProtection="0"/>
    <xf numFmtId="0" fontId="65" fillId="0" borderId="125" applyNumberFormat="0" applyFill="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16" fillId="60" borderId="126" applyNumberFormat="0" applyFont="0" applyAlignment="0" applyProtection="0"/>
    <xf numFmtId="0" fontId="67" fillId="57" borderId="127" applyNumberFormat="0" applyAlignment="0" applyProtection="0"/>
    <xf numFmtId="10" fontId="16" fillId="3" borderId="3" applyNumberFormat="0" applyBorder="0" applyAlignment="0" applyProtection="0"/>
    <xf numFmtId="0" fontId="69" fillId="0" borderId="128" applyNumberFormat="0" applyFill="0" applyAlignment="0" applyProtection="0"/>
    <xf numFmtId="0" fontId="6" fillId="0" borderId="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74" fillId="57" borderId="120" applyNumberFormat="0" applyAlignment="0" applyProtection="0"/>
    <xf numFmtId="0" fontId="17" fillId="0" borderId="129">
      <alignment horizontal="left" vertical="center"/>
    </xf>
    <xf numFmtId="0" fontId="74" fillId="57" borderId="120" applyNumberFormat="0" applyAlignment="0" applyProtection="0"/>
    <xf numFmtId="0" fontId="6" fillId="0" borderId="0"/>
    <xf numFmtId="0" fontId="74" fillId="57" borderId="120" applyNumberFormat="0" applyAlignment="0" applyProtection="0"/>
    <xf numFmtId="0" fontId="6" fillId="0" borderId="0"/>
    <xf numFmtId="10" fontId="6" fillId="0" borderId="0" applyFont="0" applyFill="0" applyBorder="0" applyAlignment="0" applyProtection="0"/>
    <xf numFmtId="0" fontId="14" fillId="60" borderId="126" applyNumberFormat="0" applyFont="0" applyAlignment="0" applyProtection="0"/>
    <xf numFmtId="0" fontId="80" fillId="44" borderId="120" applyNumberFormat="0" applyAlignment="0" applyProtection="0"/>
    <xf numFmtId="44" fontId="6" fillId="0" borderId="0" applyFont="0" applyFill="0" applyBorder="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80" fillId="44" borderId="120" applyNumberFormat="0" applyAlignment="0" applyProtection="0"/>
    <xf numFmtId="0" fontId="74" fillId="57" borderId="120" applyNumberFormat="0" applyAlignment="0" applyProtection="0"/>
    <xf numFmtId="0" fontId="69" fillId="0" borderId="128" applyNumberFormat="0" applyFill="0" applyAlignment="0" applyProtection="0"/>
    <xf numFmtId="0" fontId="67" fillId="57" borderId="127" applyNumberFormat="0" applyAlignment="0" applyProtection="0"/>
    <xf numFmtId="0" fontId="64" fillId="44" borderId="120" applyNumberFormat="0" applyAlignment="0" applyProtection="0"/>
    <xf numFmtId="0" fontId="57" fillId="57" borderId="120" applyNumberFormat="0" applyAlignment="0" applyProtection="0"/>
    <xf numFmtId="0" fontId="74" fillId="57" borderId="120" applyNumberFormat="0" applyAlignment="0" applyProtection="0"/>
    <xf numFmtId="0" fontId="80" fillId="44" borderId="120" applyNumberFormat="0" applyAlignment="0" applyProtection="0"/>
    <xf numFmtId="0" fontId="74"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69" fillId="0" borderId="128" applyNumberFormat="0" applyFill="0" applyAlignment="0" applyProtection="0"/>
    <xf numFmtId="0" fontId="16" fillId="60" borderId="126" applyNumberFormat="0" applyFont="0" applyAlignment="0" applyProtection="0"/>
    <xf numFmtId="0" fontId="64" fillId="44" borderId="120" applyNumberFormat="0" applyAlignment="0" applyProtection="0"/>
    <xf numFmtId="0" fontId="57" fillId="57" borderId="120" applyNumberFormat="0" applyAlignment="0" applyProtection="0"/>
    <xf numFmtId="0" fontId="67" fillId="57" borderId="127" applyNumberFormat="0" applyAlignment="0" applyProtection="0"/>
    <xf numFmtId="0" fontId="16" fillId="60" borderId="126" applyNumberFormat="0" applyFont="0" applyAlignment="0" applyProtection="0"/>
    <xf numFmtId="0" fontId="67" fillId="57" borderId="127" applyNumberFormat="0" applyAlignment="0" applyProtection="0"/>
    <xf numFmtId="0" fontId="74" fillId="57" borderId="120"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16" fillId="60" borderId="126" applyNumberFormat="0" applyFon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17" fillId="0" borderId="129">
      <alignment horizontal="left" vertical="center"/>
    </xf>
    <xf numFmtId="0" fontId="17" fillId="0" borderId="129">
      <alignment horizontal="left" vertical="center"/>
    </xf>
    <xf numFmtId="0" fontId="74" fillId="57" borderId="120" applyNumberFormat="0" applyAlignment="0" applyProtection="0"/>
    <xf numFmtId="0" fontId="74"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10" fontId="16" fillId="3" borderId="3" applyNumberFormat="0" applyBorder="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26" applyNumberFormat="0" applyFont="0" applyAlignment="0" applyProtection="0"/>
    <xf numFmtId="0" fontId="14" fillId="60" borderId="126" applyNumberFormat="0" applyFont="0" applyAlignment="0" applyProtection="0"/>
    <xf numFmtId="0" fontId="83" fillId="57" borderId="127" applyNumberFormat="0" applyAlignment="0" applyProtection="0"/>
    <xf numFmtId="0" fontId="74" fillId="57" borderId="120" applyNumberFormat="0" applyAlignment="0" applyProtection="0"/>
    <xf numFmtId="0" fontId="74" fillId="57" borderId="120" applyNumberFormat="0" applyAlignment="0" applyProtection="0"/>
    <xf numFmtId="0" fontId="64" fillId="44" borderId="120" applyNumberFormat="0" applyAlignment="0" applyProtection="0"/>
    <xf numFmtId="0" fontId="83" fillId="57" borderId="127" applyNumberFormat="0" applyAlignment="0" applyProtection="0"/>
    <xf numFmtId="0" fontId="74" fillId="57" borderId="120" applyNumberFormat="0" applyAlignment="0" applyProtection="0"/>
    <xf numFmtId="0" fontId="74" fillId="57" borderId="120" applyNumberFormat="0" applyAlignment="0" applyProtection="0"/>
    <xf numFmtId="0" fontId="83" fillId="57" borderId="127" applyNumberFormat="0" applyAlignment="0" applyProtection="0"/>
    <xf numFmtId="0" fontId="14" fillId="60" borderId="126" applyNumberFormat="0" applyFont="0" applyAlignment="0" applyProtection="0"/>
    <xf numFmtId="0" fontId="57" fillId="57" borderId="120" applyNumberFormat="0" applyAlignment="0" applyProtection="0"/>
    <xf numFmtId="0" fontId="64" fillId="44"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4" fillId="57" borderId="120" applyNumberFormat="0" applyAlignment="0" applyProtection="0"/>
    <xf numFmtId="0" fontId="16" fillId="60" borderId="126" applyNumberFormat="0" applyFont="0" applyAlignment="0" applyProtection="0"/>
    <xf numFmtId="0" fontId="67" fillId="57" borderId="127" applyNumberFormat="0" applyAlignment="0" applyProtection="0"/>
    <xf numFmtId="0" fontId="69" fillId="0" borderId="128" applyNumberFormat="0" applyFill="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74" fillId="57"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1" fillId="0" borderId="125" applyNumberFormat="0" applyFill="0" applyAlignment="0" applyProtection="0"/>
    <xf numFmtId="0" fontId="81" fillId="0" borderId="125" applyNumberFormat="0" applyFill="0" applyAlignment="0" applyProtection="0"/>
    <xf numFmtId="0" fontId="81" fillId="0" borderId="125" applyNumberFormat="0" applyFill="0" applyAlignment="0" applyProtection="0"/>
    <xf numFmtId="0" fontId="81" fillId="0" borderId="125" applyNumberFormat="0" applyFill="0" applyAlignment="0" applyProtection="0"/>
    <xf numFmtId="0" fontId="81" fillId="0" borderId="125" applyNumberFormat="0" applyFill="0" applyAlignment="0" applyProtection="0"/>
    <xf numFmtId="0" fontId="81" fillId="0" borderId="125" applyNumberFormat="0" applyFill="0" applyAlignment="0" applyProtection="0"/>
    <xf numFmtId="0" fontId="81" fillId="0" borderId="125" applyNumberFormat="0" applyFill="0" applyAlignment="0" applyProtection="0"/>
    <xf numFmtId="0" fontId="81" fillId="0" borderId="125" applyNumberFormat="0" applyFill="0" applyAlignment="0" applyProtection="0"/>
    <xf numFmtId="0" fontId="81" fillId="0" borderId="125" applyNumberFormat="0" applyFill="0" applyAlignment="0" applyProtection="0"/>
    <xf numFmtId="0" fontId="81" fillId="0" borderId="125" applyNumberFormat="0" applyFill="0" applyAlignment="0" applyProtection="0"/>
    <xf numFmtId="0" fontId="81" fillId="0" borderId="125" applyNumberFormat="0" applyFill="0" applyAlignment="0" applyProtection="0"/>
    <xf numFmtId="0" fontId="81" fillId="0" borderId="125" applyNumberFormat="0" applyFill="0" applyAlignment="0" applyProtection="0"/>
    <xf numFmtId="0" fontId="81" fillId="0" borderId="125" applyNumberFormat="0" applyFill="0" applyAlignment="0" applyProtection="0"/>
    <xf numFmtId="0" fontId="81" fillId="0" borderId="125" applyNumberFormat="0" applyFill="0" applyAlignment="0" applyProtection="0"/>
    <xf numFmtId="0" fontId="81" fillId="0" borderId="125" applyNumberFormat="0" applyFill="0" applyAlignment="0" applyProtection="0"/>
    <xf numFmtId="0" fontId="81" fillId="0" borderId="125" applyNumberFormat="0" applyFill="0" applyAlignment="0" applyProtection="0"/>
    <xf numFmtId="0" fontId="81" fillId="0" borderId="125" applyNumberFormat="0" applyFill="0" applyAlignment="0" applyProtection="0"/>
    <xf numFmtId="0" fontId="17" fillId="0" borderId="2">
      <alignment horizontal="left" vertical="center"/>
    </xf>
    <xf numFmtId="0" fontId="80" fillId="44" borderId="120" applyNumberFormat="0" applyAlignment="0" applyProtection="0"/>
    <xf numFmtId="0" fontId="14" fillId="60" borderId="126" applyNumberFormat="0" applyFont="0" applyAlignment="0" applyProtection="0"/>
    <xf numFmtId="0" fontId="74" fillId="57" borderId="120" applyNumberFormat="0" applyAlignment="0" applyProtection="0"/>
    <xf numFmtId="0" fontId="83" fillId="57" borderId="127" applyNumberFormat="0" applyAlignment="0" applyProtection="0"/>
    <xf numFmtId="0" fontId="17" fillId="0" borderId="2">
      <alignment horizontal="left" vertical="center"/>
    </xf>
    <xf numFmtId="0" fontId="83" fillId="57" borderId="127" applyNumberFormat="0" applyAlignment="0" applyProtection="0"/>
    <xf numFmtId="0" fontId="80" fillId="44" borderId="120" applyNumberFormat="0" applyAlignment="0" applyProtection="0"/>
    <xf numFmtId="0" fontId="17" fillId="0" borderId="2">
      <alignment horizontal="left" vertical="center"/>
    </xf>
    <xf numFmtId="0" fontId="17" fillId="0" borderId="2">
      <alignment horizontal="left" vertical="center"/>
    </xf>
    <xf numFmtId="0" fontId="57" fillId="57" borderId="120" applyNumberFormat="0" applyAlignment="0" applyProtection="0"/>
    <xf numFmtId="0" fontId="64" fillId="44" borderId="120" applyNumberFormat="0" applyAlignment="0" applyProtection="0"/>
    <xf numFmtId="0" fontId="67" fillId="57" borderId="127" applyNumberFormat="0" applyAlignment="0" applyProtection="0"/>
    <xf numFmtId="0" fontId="69" fillId="0" borderId="128" applyNumberFormat="0" applyFill="0" applyAlignment="0" applyProtection="0"/>
    <xf numFmtId="0" fontId="74" fillId="57" borderId="120" applyNumberFormat="0" applyAlignment="0" applyProtection="0"/>
    <xf numFmtId="0" fontId="6" fillId="0" borderId="0"/>
    <xf numFmtId="0" fontId="6" fillId="0" borderId="0"/>
    <xf numFmtId="0" fontId="6" fillId="0" borderId="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74" fillId="57" borderId="120" applyNumberFormat="0" applyAlignment="0" applyProtection="0"/>
    <xf numFmtId="0" fontId="74"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129">
      <alignment horizontal="left" vertical="center"/>
    </xf>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9" fontId="6" fillId="0" borderId="0" applyFont="0" applyFill="0" applyBorder="0" applyAlignment="0" applyProtection="0"/>
    <xf numFmtId="0" fontId="74" fillId="57" borderId="120"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74" fillId="57" borderId="120" applyNumberFormat="0" applyAlignment="0" applyProtection="0"/>
    <xf numFmtId="0" fontId="67" fillId="57" borderId="127" applyNumberFormat="0" applyAlignment="0" applyProtection="0"/>
    <xf numFmtId="0" fontId="16" fillId="60" borderId="126" applyNumberFormat="0" applyFont="0" applyAlignment="0" applyProtection="0"/>
    <xf numFmtId="0" fontId="64" fillId="44" borderId="120" applyNumberFormat="0" applyAlignment="0" applyProtection="0"/>
    <xf numFmtId="0" fontId="14" fillId="60" borderId="126" applyNumberFormat="0" applyFont="0" applyAlignment="0" applyProtection="0"/>
    <xf numFmtId="0" fontId="74" fillId="57" borderId="120" applyNumberFormat="0" applyAlignment="0" applyProtection="0"/>
    <xf numFmtId="0" fontId="80" fillId="44" borderId="120" applyNumberFormat="0" applyAlignment="0" applyProtection="0"/>
    <xf numFmtId="0" fontId="57" fillId="57" borderId="120" applyNumberFormat="0" applyAlignment="0" applyProtection="0"/>
    <xf numFmtId="0" fontId="17" fillId="0" borderId="2">
      <alignment horizontal="left" vertical="center"/>
    </xf>
    <xf numFmtId="0" fontId="80" fillId="44" borderId="120" applyNumberFormat="0" applyAlignment="0" applyProtection="0"/>
    <xf numFmtId="0" fontId="74" fillId="57" borderId="120" applyNumberFormat="0" applyAlignment="0" applyProtection="0"/>
    <xf numFmtId="0" fontId="74" fillId="57" borderId="120" applyNumberFormat="0" applyAlignment="0" applyProtection="0"/>
    <xf numFmtId="0" fontId="80" fillId="44" borderId="120" applyNumberFormat="0" applyAlignment="0" applyProtection="0"/>
    <xf numFmtId="0" fontId="74" fillId="57" borderId="120" applyNumberFormat="0" applyAlignment="0" applyProtection="0"/>
    <xf numFmtId="0" fontId="14" fillId="60" borderId="126" applyNumberFormat="0" applyFont="0" applyAlignment="0" applyProtection="0"/>
    <xf numFmtId="0" fontId="67" fillId="57" borderId="127" applyNumberFormat="0" applyAlignment="0" applyProtection="0"/>
    <xf numFmtId="0" fontId="74" fillId="57" borderId="120" applyNumberFormat="0" applyAlignment="0" applyProtection="0"/>
    <xf numFmtId="0" fontId="74" fillId="57" borderId="120" applyNumberFormat="0" applyAlignment="0" applyProtection="0"/>
    <xf numFmtId="0" fontId="6" fillId="0" borderId="0"/>
    <xf numFmtId="0" fontId="6" fillId="0" borderId="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80" fillId="44" borderId="120"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26" applyNumberFormat="0" applyFont="0" applyAlignment="0" applyProtection="0"/>
    <xf numFmtId="0" fontId="17" fillId="0" borderId="129">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4" fillId="57" borderId="120" applyNumberFormat="0" applyAlignment="0" applyProtection="0"/>
    <xf numFmtId="0" fontId="6" fillId="0" borderId="0"/>
    <xf numFmtId="0" fontId="57" fillId="57" borderId="120" applyNumberFormat="0" applyAlignment="0" applyProtection="0"/>
    <xf numFmtId="0" fontId="80" fillId="44" borderId="120" applyNumberFormat="0" applyAlignment="0" applyProtection="0"/>
    <xf numFmtId="0" fontId="64" fillId="44" borderId="120" applyNumberFormat="0" applyAlignment="0" applyProtection="0"/>
    <xf numFmtId="0" fontId="74" fillId="57" borderId="120" applyNumberFormat="0" applyAlignment="0" applyProtection="0"/>
    <xf numFmtId="0" fontId="16" fillId="60" borderId="126" applyNumberFormat="0" applyFont="0" applyAlignment="0" applyProtection="0"/>
    <xf numFmtId="0" fontId="67" fillId="57" borderId="127" applyNumberFormat="0" applyAlignment="0" applyProtection="0"/>
    <xf numFmtId="0" fontId="69" fillId="0" borderId="128" applyNumberFormat="0" applyFill="0" applyAlignment="0" applyProtection="0"/>
    <xf numFmtId="0" fontId="6" fillId="0" borderId="0"/>
    <xf numFmtId="0" fontId="14" fillId="60" borderId="126" applyNumberFormat="0" applyFont="0" applyAlignment="0" applyProtection="0"/>
    <xf numFmtId="0" fontId="74" fillId="57" borderId="120" applyNumberFormat="0" applyAlignment="0" applyProtection="0"/>
    <xf numFmtId="0" fontId="6" fillId="0" borderId="0"/>
    <xf numFmtId="0" fontId="6" fillId="0" borderId="0"/>
    <xf numFmtId="10" fontId="6" fillId="0" borderId="0" applyFont="0" applyFill="0" applyBorder="0" applyAlignment="0" applyProtection="0"/>
    <xf numFmtId="0" fontId="14" fillId="60" borderId="126" applyNumberFormat="0" applyFont="0" applyAlignment="0" applyProtection="0"/>
    <xf numFmtId="44" fontId="6" fillId="0" borderId="0" applyFont="0" applyFill="0" applyBorder="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57" fillId="57" borderId="120" applyNumberFormat="0" applyAlignment="0" applyProtection="0"/>
    <xf numFmtId="0" fontId="14" fillId="60" borderId="126" applyNumberFormat="0" applyFont="0" applyAlignment="0" applyProtection="0"/>
    <xf numFmtId="0" fontId="74" fillId="57" borderId="120" applyNumberFormat="0" applyAlignment="0" applyProtection="0"/>
    <xf numFmtId="0" fontId="74"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3" fillId="57" borderId="127" applyNumberFormat="0" applyAlignment="0" applyProtection="0"/>
    <xf numFmtId="0" fontId="16" fillId="60" borderId="126" applyNumberFormat="0" applyFont="0" applyAlignment="0" applyProtection="0"/>
    <xf numFmtId="0" fontId="74" fillId="57" borderId="120" applyNumberFormat="0" applyAlignment="0" applyProtection="0"/>
    <xf numFmtId="0" fontId="6" fillId="0" borderId="0"/>
    <xf numFmtId="0" fontId="6" fillId="0" borderId="0"/>
    <xf numFmtId="0" fontId="6" fillId="0" borderId="0"/>
    <xf numFmtId="0" fontId="74"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4" fillId="57" borderId="120"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2">
      <alignment horizontal="left" vertical="center"/>
    </xf>
    <xf numFmtId="0" fontId="74" fillId="57" borderId="120" applyNumberFormat="0" applyAlignment="0" applyProtection="0"/>
    <xf numFmtId="0" fontId="74" fillId="57" borderId="120" applyNumberFormat="0" applyAlignment="0" applyProtection="0"/>
    <xf numFmtId="0" fontId="17" fillId="0" borderId="2">
      <alignment horizontal="left" vertical="center"/>
    </xf>
    <xf numFmtId="0" fontId="74" fillId="57" borderId="120" applyNumberFormat="0" applyAlignment="0" applyProtection="0"/>
    <xf numFmtId="0" fontId="83" fillId="57" borderId="127" applyNumberFormat="0" applyAlignment="0" applyProtection="0"/>
    <xf numFmtId="0" fontId="74" fillId="57" borderId="120" applyNumberFormat="0" applyAlignment="0" applyProtection="0"/>
    <xf numFmtId="0" fontId="80" fillId="44" borderId="120" applyNumberFormat="0" applyAlignment="0" applyProtection="0"/>
    <xf numFmtId="0" fontId="17" fillId="0" borderId="129">
      <alignment horizontal="left" vertical="center"/>
    </xf>
    <xf numFmtId="0" fontId="80" fillId="44" borderId="120" applyNumberFormat="0" applyAlignment="0" applyProtection="0"/>
    <xf numFmtId="0" fontId="83" fillId="57" borderId="127" applyNumberFormat="0" applyAlignment="0" applyProtection="0"/>
    <xf numFmtId="0" fontId="67" fillId="57" borderId="127" applyNumberFormat="0" applyAlignment="0" applyProtection="0"/>
    <xf numFmtId="0" fontId="74" fillId="57" borderId="120" applyNumberFormat="0" applyAlignment="0" applyProtection="0"/>
    <xf numFmtId="0" fontId="17" fillId="0" borderId="2">
      <alignment horizontal="left" vertical="center"/>
    </xf>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80" fillId="44" borderId="120" applyNumberFormat="0" applyAlignment="0" applyProtection="0"/>
    <xf numFmtId="0" fontId="80" fillId="44" borderId="120" applyNumberFormat="0" applyAlignment="0" applyProtection="0"/>
    <xf numFmtId="0" fontId="14" fillId="60" borderId="126" applyNumberFormat="0" applyFon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17" fillId="0" borderId="129">
      <alignment horizontal="left" vertical="center"/>
    </xf>
    <xf numFmtId="0" fontId="74" fillId="57" borderId="120" applyNumberFormat="0" applyAlignment="0" applyProtection="0"/>
    <xf numFmtId="0" fontId="57" fillId="57" borderId="120" applyNumberFormat="0" applyAlignment="0" applyProtection="0"/>
    <xf numFmtId="0" fontId="64" fillId="44" borderId="120" applyNumberFormat="0" applyAlignment="0" applyProtection="0"/>
    <xf numFmtId="0" fontId="16" fillId="60" borderId="126" applyNumberFormat="0" applyFont="0" applyAlignment="0" applyProtection="0"/>
    <xf numFmtId="0" fontId="67" fillId="57" borderId="127" applyNumberFormat="0" applyAlignment="0" applyProtection="0"/>
    <xf numFmtId="0" fontId="69" fillId="0" borderId="128" applyNumberFormat="0" applyFill="0" applyAlignment="0" applyProtection="0"/>
    <xf numFmtId="0" fontId="74" fillId="57" borderId="120" applyNumberFormat="0" applyAlignment="0" applyProtection="0"/>
    <xf numFmtId="0" fontId="17" fillId="0" borderId="129">
      <alignment horizontal="left" vertical="center"/>
    </xf>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17" fillId="0" borderId="129">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17" fillId="0" borderId="2">
      <alignment horizontal="left" vertical="center"/>
    </xf>
    <xf numFmtId="0" fontId="17" fillId="0" borderId="2">
      <alignment horizontal="left" vertical="center"/>
    </xf>
    <xf numFmtId="0" fontId="64" fillId="44" borderId="120" applyNumberFormat="0" applyAlignment="0" applyProtection="0"/>
    <xf numFmtId="0" fontId="74"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17" fillId="0" borderId="2">
      <alignment horizontal="left" vertical="center"/>
    </xf>
    <xf numFmtId="0" fontId="83" fillId="57" borderId="127" applyNumberFormat="0" applyAlignment="0" applyProtection="0"/>
    <xf numFmtId="0" fontId="74" fillId="57" borderId="120" applyNumberFormat="0" applyAlignment="0" applyProtection="0"/>
    <xf numFmtId="0" fontId="74" fillId="57" borderId="120" applyNumberFormat="0" applyAlignment="0" applyProtection="0"/>
    <xf numFmtId="0" fontId="69" fillId="0" borderId="128" applyNumberFormat="0" applyFill="0" applyAlignment="0" applyProtection="0"/>
    <xf numFmtId="0" fontId="83" fillId="57" borderId="127"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57" fillId="57" borderId="120" applyNumberFormat="0" applyAlignment="0" applyProtection="0"/>
    <xf numFmtId="0" fontId="74"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74" fillId="57" borderId="120" applyNumberFormat="0" applyAlignment="0" applyProtection="0"/>
    <xf numFmtId="0" fontId="83" fillId="57" borderId="127" applyNumberFormat="0" applyAlignment="0" applyProtection="0"/>
    <xf numFmtId="0" fontId="17" fillId="0" borderId="2">
      <alignment horizontal="left" vertical="center"/>
    </xf>
    <xf numFmtId="0" fontId="83" fillId="57" borderId="127" applyNumberFormat="0" applyAlignment="0" applyProtection="0"/>
    <xf numFmtId="0" fontId="83" fillId="57" borderId="127"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69" fillId="0" borderId="128" applyNumberFormat="0" applyFill="0" applyAlignment="0" applyProtection="0"/>
    <xf numFmtId="0" fontId="64" fillId="44" borderId="120" applyNumberFormat="0" applyAlignment="0" applyProtection="0"/>
    <xf numFmtId="0" fontId="57"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17" fillId="0" borderId="2">
      <alignment horizontal="left" vertical="center"/>
    </xf>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3" fillId="57" borderId="127"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74" fillId="57" borderId="120" applyNumberFormat="0" applyAlignment="0" applyProtection="0"/>
    <xf numFmtId="0" fontId="83" fillId="57" borderId="127" applyNumberFormat="0" applyAlignment="0" applyProtection="0"/>
    <xf numFmtId="0" fontId="83" fillId="57" borderId="127" applyNumberFormat="0" applyAlignment="0" applyProtection="0"/>
    <xf numFmtId="0" fontId="74" fillId="57"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57"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0" fillId="44" borderId="120" applyNumberFormat="0" applyAlignment="0" applyProtection="0"/>
    <xf numFmtId="0" fontId="69" fillId="0" borderId="128" applyNumberFormat="0" applyFill="0" applyAlignment="0" applyProtection="0"/>
    <xf numFmtId="0" fontId="16" fillId="60" borderId="126" applyNumberFormat="0" applyFont="0" applyAlignment="0" applyProtection="0"/>
    <xf numFmtId="0" fontId="74" fillId="57" borderId="120" applyNumberFormat="0" applyAlignment="0" applyProtection="0"/>
    <xf numFmtId="0" fontId="69" fillId="0" borderId="128" applyNumberFormat="0" applyFill="0" applyAlignment="0" applyProtection="0"/>
    <xf numFmtId="0" fontId="67" fillId="57" borderId="127" applyNumberFormat="0" applyAlignment="0" applyProtection="0"/>
    <xf numFmtId="0" fontId="57" fillId="57" borderId="120" applyNumberFormat="0" applyAlignment="0" applyProtection="0"/>
    <xf numFmtId="0" fontId="64" fillId="44" borderId="120" applyNumberFormat="0" applyAlignment="0" applyProtection="0"/>
    <xf numFmtId="0" fontId="16" fillId="60" borderId="126" applyNumberFormat="0" applyFont="0" applyAlignment="0" applyProtection="0"/>
    <xf numFmtId="0" fontId="67" fillId="57" borderId="127" applyNumberFormat="0" applyAlignment="0" applyProtection="0"/>
    <xf numFmtId="0" fontId="69" fillId="0" borderId="128" applyNumberFormat="0" applyFill="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74" fillId="57" borderId="120" applyNumberFormat="0" applyAlignment="0" applyProtection="0"/>
    <xf numFmtId="0" fontId="64" fillId="44" borderId="120" applyNumberFormat="0" applyAlignment="0" applyProtection="0"/>
    <xf numFmtId="0" fontId="57" fillId="57" borderId="120" applyNumberFormat="0" applyAlignment="0" applyProtection="0"/>
    <xf numFmtId="0" fontId="64" fillId="44" borderId="120" applyNumberFormat="0" applyAlignment="0" applyProtection="0"/>
    <xf numFmtId="0" fontId="16" fillId="60" borderId="126" applyNumberFormat="0" applyFont="0" applyAlignment="0" applyProtection="0"/>
    <xf numFmtId="0" fontId="67" fillId="57" borderId="127" applyNumberFormat="0" applyAlignment="0" applyProtection="0"/>
    <xf numFmtId="0" fontId="69" fillId="0" borderId="128" applyNumberFormat="0" applyFill="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74"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0" fillId="44"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80"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83" fillId="57" borderId="12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8" fillId="0" borderId="166" applyNumberFormat="0" applyFill="0" applyAlignment="0" applyProtection="0"/>
    <xf numFmtId="0" fontId="74" fillId="57" borderId="184" applyNumberFormat="0" applyAlignment="0" applyProtection="0"/>
    <xf numFmtId="0" fontId="17" fillId="0" borderId="170">
      <alignment horizontal="left" vertical="center"/>
    </xf>
    <xf numFmtId="0" fontId="17" fillId="0" borderId="188">
      <alignment horizontal="left" vertical="center"/>
    </xf>
    <xf numFmtId="0" fontId="74" fillId="57" borderId="184" applyNumberFormat="0" applyAlignment="0" applyProtection="0"/>
    <xf numFmtId="0" fontId="74" fillId="57" borderId="165" applyNumberFormat="0" applyAlignment="0" applyProtection="0"/>
    <xf numFmtId="0" fontId="14" fillId="60" borderId="185" applyNumberFormat="0" applyFont="0" applyAlignment="0" applyProtection="0"/>
    <xf numFmtId="0" fontId="64" fillId="44" borderId="142" applyNumberFormat="0" applyAlignment="0" applyProtection="0"/>
    <xf numFmtId="0" fontId="80" fillId="44" borderId="184" applyNumberFormat="0" applyAlignment="0" applyProtection="0"/>
    <xf numFmtId="0" fontId="17" fillId="0" borderId="194">
      <alignment horizontal="left" vertical="center"/>
    </xf>
    <xf numFmtId="0" fontId="14" fillId="60" borderId="185" applyNumberFormat="0" applyFont="0" applyAlignment="0" applyProtection="0"/>
    <xf numFmtId="0" fontId="74" fillId="57" borderId="184" applyNumberFormat="0" applyAlignment="0" applyProtection="0"/>
    <xf numFmtId="0" fontId="83" fillId="57" borderId="186" applyNumberFormat="0" applyAlignment="0" applyProtection="0"/>
    <xf numFmtId="0" fontId="80" fillId="44" borderId="184" applyNumberFormat="0" applyAlignment="0" applyProtection="0"/>
    <xf numFmtId="0" fontId="16" fillId="60" borderId="143" applyNumberFormat="0" applyFont="0" applyAlignment="0" applyProtection="0"/>
    <xf numFmtId="0" fontId="67" fillId="57" borderId="144" applyNumberFormat="0" applyAlignment="0" applyProtection="0"/>
    <xf numFmtId="0" fontId="80" fillId="44" borderId="190" applyNumberFormat="0" applyAlignment="0" applyProtection="0"/>
    <xf numFmtId="0" fontId="69" fillId="0" borderId="145" applyNumberFormat="0" applyFill="0" applyAlignment="0" applyProtection="0"/>
    <xf numFmtId="0" fontId="14" fillId="60" borderId="185" applyNumberFormat="0" applyFont="0" applyAlignment="0" applyProtection="0"/>
    <xf numFmtId="0" fontId="80" fillId="44" borderId="184"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78" fillId="0" borderId="166" applyNumberFormat="0" applyFill="0" applyAlignment="0" applyProtection="0"/>
    <xf numFmtId="0" fontId="74" fillId="57" borderId="184" applyNumberFormat="0" applyAlignment="0" applyProtection="0"/>
    <xf numFmtId="0" fontId="16" fillId="60" borderId="185" applyNumberFormat="0" applyFont="0" applyAlignment="0" applyProtection="0"/>
    <xf numFmtId="0" fontId="74" fillId="57" borderId="184" applyNumberFormat="0" applyAlignment="0" applyProtection="0"/>
    <xf numFmtId="0" fontId="74" fillId="57" borderId="184" applyNumberFormat="0" applyAlignment="0" applyProtection="0"/>
    <xf numFmtId="0" fontId="83" fillId="57" borderId="186" applyNumberFormat="0" applyAlignment="0" applyProtection="0"/>
    <xf numFmtId="0" fontId="83" fillId="57" borderId="186" applyNumberFormat="0" applyAlignment="0" applyProtection="0"/>
    <xf numFmtId="0" fontId="83" fillId="57" borderId="192" applyNumberFormat="0" applyAlignment="0" applyProtection="0"/>
    <xf numFmtId="0" fontId="80" fillId="44" borderId="184" applyNumberFormat="0" applyAlignment="0" applyProtection="0"/>
    <xf numFmtId="10" fontId="53" fillId="0" borderId="0" applyFont="0" applyFill="0" applyBorder="0" applyAlignment="0" applyProtection="0"/>
    <xf numFmtId="0" fontId="74"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74" fillId="57" borderId="184" applyNumberFormat="0" applyAlignment="0" applyProtection="0"/>
    <xf numFmtId="0" fontId="80" fillId="44" borderId="190" applyNumberFormat="0" applyAlignment="0" applyProtection="0"/>
    <xf numFmtId="0" fontId="78" fillId="0" borderId="166" applyNumberFormat="0" applyFill="0" applyAlignment="0" applyProtection="0"/>
    <xf numFmtId="0" fontId="14" fillId="60" borderId="185" applyNumberFormat="0" applyFont="0" applyAlignment="0" applyProtection="0"/>
    <xf numFmtId="0" fontId="83" fillId="57" borderId="186" applyNumberFormat="0" applyAlignment="0" applyProtection="0"/>
    <xf numFmtId="0" fontId="74" fillId="57" borderId="177" applyNumberFormat="0" applyAlignment="0" applyProtection="0"/>
    <xf numFmtId="0" fontId="83" fillId="57" borderId="186" applyNumberFormat="0" applyAlignment="0" applyProtection="0"/>
    <xf numFmtId="0" fontId="74" fillId="57" borderId="184" applyNumberFormat="0" applyAlignment="0" applyProtection="0"/>
    <xf numFmtId="0" fontId="80" fillId="44" borderId="184" applyNumberFormat="0" applyAlignment="0" applyProtection="0"/>
    <xf numFmtId="0" fontId="14" fillId="60" borderId="179" applyNumberFormat="0" applyFont="0" applyAlignment="0" applyProtection="0"/>
    <xf numFmtId="0" fontId="80" fillId="44" borderId="184" applyNumberFormat="0" applyAlignment="0" applyProtection="0"/>
    <xf numFmtId="0" fontId="83" fillId="57" borderId="186" applyNumberFormat="0" applyAlignment="0" applyProtection="0"/>
    <xf numFmtId="0" fontId="83" fillId="57" borderId="186" applyNumberForma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74" fillId="57" borderId="184" applyNumberFormat="0" applyAlignment="0" applyProtection="0"/>
    <xf numFmtId="0" fontId="83" fillId="57" borderId="186" applyNumberFormat="0" applyAlignment="0" applyProtection="0"/>
    <xf numFmtId="0" fontId="80" fillId="44" borderId="184" applyNumberFormat="0" applyAlignment="0" applyProtection="0"/>
    <xf numFmtId="0" fontId="83" fillId="57" borderId="186" applyNumberFormat="0" applyAlignment="0" applyProtection="0"/>
    <xf numFmtId="0" fontId="17" fillId="0" borderId="188">
      <alignment horizontal="left" vertical="center"/>
    </xf>
    <xf numFmtId="0" fontId="78" fillId="0" borderId="166" applyNumberFormat="0" applyFill="0" applyAlignment="0" applyProtection="0"/>
    <xf numFmtId="0" fontId="80" fillId="44" borderId="184" applyNumberFormat="0" applyAlignment="0" applyProtection="0"/>
    <xf numFmtId="0" fontId="14" fillId="60" borderId="179" applyNumberFormat="0" applyFont="0" applyAlignment="0" applyProtection="0"/>
    <xf numFmtId="0" fontId="74" fillId="57" borderId="184" applyNumberFormat="0" applyAlignment="0" applyProtection="0"/>
    <xf numFmtId="0" fontId="83" fillId="57" borderId="186" applyNumberFormat="0" applyAlignment="0" applyProtection="0"/>
    <xf numFmtId="0" fontId="17" fillId="0" borderId="194">
      <alignment horizontal="left" vertical="center"/>
    </xf>
    <xf numFmtId="0" fontId="80" fillId="44" borderId="184" applyNumberFormat="0" applyAlignment="0" applyProtection="0"/>
    <xf numFmtId="0" fontId="83" fillId="57" borderId="186" applyNumberFormat="0" applyAlignment="0" applyProtection="0"/>
    <xf numFmtId="0" fontId="83" fillId="57" borderId="186" applyNumberFormat="0" applyAlignment="0" applyProtection="0"/>
    <xf numFmtId="0" fontId="80" fillId="44" borderId="184" applyNumberFormat="0" applyAlignment="0" applyProtection="0"/>
    <xf numFmtId="0" fontId="80" fillId="44" borderId="184" applyNumberFormat="0" applyAlignment="0" applyProtection="0"/>
    <xf numFmtId="0" fontId="14" fillId="60" borderId="185" applyNumberFormat="0" applyFont="0" applyAlignment="0" applyProtection="0"/>
    <xf numFmtId="0" fontId="80" fillId="44" borderId="184" applyNumberFormat="0" applyAlignment="0" applyProtection="0"/>
    <xf numFmtId="0" fontId="74"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0" fillId="44" borderId="184" applyNumberFormat="0" applyAlignment="0" applyProtection="0"/>
    <xf numFmtId="0" fontId="80" fillId="44" borderId="184" applyNumberFormat="0" applyAlignment="0" applyProtection="0"/>
    <xf numFmtId="0" fontId="17" fillId="0" borderId="188">
      <alignment horizontal="left" vertical="center"/>
    </xf>
    <xf numFmtId="0" fontId="83" fillId="57" borderId="186" applyNumberFormat="0" applyAlignment="0" applyProtection="0"/>
    <xf numFmtId="0" fontId="80"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57" fillId="57" borderId="177" applyNumberFormat="0" applyAlignment="0" applyProtection="0"/>
    <xf numFmtId="0" fontId="14" fillId="60" borderId="185" applyNumberFormat="0" applyFont="0" applyAlignment="0" applyProtection="0"/>
    <xf numFmtId="0" fontId="74" fillId="57" borderId="190" applyNumberFormat="0" applyAlignment="0" applyProtection="0"/>
    <xf numFmtId="0" fontId="14" fillId="60" borderId="185" applyNumberFormat="0" applyFont="0" applyAlignment="0" applyProtection="0"/>
    <xf numFmtId="0" fontId="80" fillId="44" borderId="184" applyNumberFormat="0" applyAlignment="0" applyProtection="0"/>
    <xf numFmtId="0" fontId="14" fillId="60" borderId="179" applyNumberFormat="0" applyFont="0" applyAlignment="0" applyProtection="0"/>
    <xf numFmtId="0" fontId="74" fillId="57" borderId="177" applyNumberFormat="0" applyAlignment="0" applyProtection="0"/>
    <xf numFmtId="0" fontId="67" fillId="57" borderId="186" applyNumberFormat="0" applyAlignment="0" applyProtection="0"/>
    <xf numFmtId="0" fontId="80" fillId="44" borderId="184" applyNumberFormat="0" applyAlignment="0" applyProtection="0"/>
    <xf numFmtId="0" fontId="80" fillId="44" borderId="184" applyNumberFormat="0" applyAlignment="0" applyProtection="0"/>
    <xf numFmtId="0" fontId="83" fillId="57" borderId="186" applyNumberFormat="0" applyAlignment="0" applyProtection="0"/>
    <xf numFmtId="0" fontId="17" fillId="0" borderId="182">
      <alignment horizontal="left" vertical="center"/>
    </xf>
    <xf numFmtId="10" fontId="16" fillId="3" borderId="195" applyNumberFormat="0" applyBorder="0" applyAlignment="0" applyProtection="0"/>
    <xf numFmtId="0" fontId="74" fillId="57" borderId="196" applyNumberFormat="0" applyAlignment="0" applyProtection="0"/>
    <xf numFmtId="0" fontId="14" fillId="60" borderId="185" applyNumberFormat="0" applyFont="0" applyAlignment="0" applyProtection="0"/>
    <xf numFmtId="0" fontId="17" fillId="0" borderId="206">
      <alignment horizontal="left" vertical="center"/>
    </xf>
    <xf numFmtId="0" fontId="78" fillId="0" borderId="178" applyNumberFormat="0" applyFill="0" applyAlignment="0" applyProtection="0"/>
    <xf numFmtId="0" fontId="78" fillId="0" borderId="178" applyNumberFormat="0" applyFill="0" applyAlignment="0" applyProtection="0"/>
    <xf numFmtId="0" fontId="64" fillId="44"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78" fillId="0" borderId="178" applyNumberFormat="0" applyFill="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10" fontId="16" fillId="3" borderId="164" applyNumberFormat="0" applyBorder="0" applyAlignment="0" applyProtection="0"/>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14" fillId="60" borderId="185" applyNumberFormat="0" applyFont="0" applyAlignment="0" applyProtection="0"/>
    <xf numFmtId="0" fontId="83" fillId="57" borderId="186" applyNumberFormat="0" applyAlignment="0" applyProtection="0"/>
    <xf numFmtId="0" fontId="83" fillId="57" borderId="186" applyNumberFormat="0" applyAlignment="0" applyProtection="0"/>
    <xf numFmtId="0" fontId="83" fillId="57" borderId="186" applyNumberFormat="0" applyAlignment="0" applyProtection="0"/>
    <xf numFmtId="0" fontId="74" fillId="57" borderId="184" applyNumberFormat="0" applyAlignment="0" applyProtection="0"/>
    <xf numFmtId="0" fontId="83" fillId="57" borderId="186" applyNumberFormat="0" applyAlignment="0" applyProtection="0"/>
    <xf numFmtId="0" fontId="74" fillId="57" borderId="184" applyNumberFormat="0" applyAlignment="0" applyProtection="0"/>
    <xf numFmtId="0" fontId="80" fillId="44" borderId="184"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80" fillId="44" borderId="184" applyNumberFormat="0" applyAlignment="0" applyProtection="0"/>
    <xf numFmtId="0" fontId="74" fillId="57" borderId="184" applyNumberFormat="0" applyAlignment="0" applyProtection="0"/>
    <xf numFmtId="0" fontId="74" fillId="57" borderId="184" applyNumberFormat="0" applyAlignment="0" applyProtection="0"/>
    <xf numFmtId="0" fontId="69" fillId="0" borderId="169" applyNumberFormat="0" applyFill="0" applyAlignment="0" applyProtection="0"/>
    <xf numFmtId="0" fontId="67" fillId="57" borderId="168" applyNumberFormat="0" applyAlignment="0" applyProtection="0"/>
    <xf numFmtId="0" fontId="16" fillId="60" borderId="167" applyNumberFormat="0" applyFont="0" applyAlignment="0" applyProtection="0"/>
    <xf numFmtId="0" fontId="64" fillId="44" borderId="165" applyNumberFormat="0" applyAlignment="0" applyProtection="0"/>
    <xf numFmtId="0" fontId="74" fillId="57" borderId="184" applyNumberFormat="0" applyAlignment="0" applyProtection="0"/>
    <xf numFmtId="0" fontId="57" fillId="57" borderId="165" applyNumberFormat="0" applyAlignment="0" applyProtection="0"/>
    <xf numFmtId="0" fontId="74" fillId="57" borderId="184" applyNumberFormat="0" applyAlignment="0" applyProtection="0"/>
    <xf numFmtId="0" fontId="17" fillId="0" borderId="182">
      <alignment horizontal="left" vertical="center"/>
    </xf>
    <xf numFmtId="0" fontId="14" fillId="60" borderId="185" applyNumberFormat="0" applyFont="0" applyAlignment="0" applyProtection="0"/>
    <xf numFmtId="0" fontId="14" fillId="60" borderId="185" applyNumberFormat="0" applyFont="0" applyAlignment="0" applyProtection="0"/>
    <xf numFmtId="0" fontId="17" fillId="0" borderId="206">
      <alignment horizontal="left" vertical="center"/>
    </xf>
    <xf numFmtId="0" fontId="83" fillId="57" borderId="186" applyNumberFormat="0" applyAlignment="0" applyProtection="0"/>
    <xf numFmtId="0" fontId="74" fillId="57" borderId="184" applyNumberFormat="0" applyAlignment="0" applyProtection="0"/>
    <xf numFmtId="0" fontId="78" fillId="0" borderId="178" applyNumberFormat="0" applyFill="0" applyAlignment="0" applyProtection="0"/>
    <xf numFmtId="0" fontId="78" fillId="0" borderId="178" applyNumberFormat="0" applyFill="0" applyAlignment="0" applyProtection="0"/>
    <xf numFmtId="0" fontId="53" fillId="0" borderId="0"/>
    <xf numFmtId="0" fontId="17" fillId="0" borderId="206">
      <alignment horizontal="left" vertical="center"/>
    </xf>
    <xf numFmtId="0" fontId="74" fillId="57" borderId="196" applyNumberFormat="0" applyAlignment="0" applyProtection="0"/>
    <xf numFmtId="0" fontId="74" fillId="57" borderId="196" applyNumberFormat="0" applyAlignment="0" applyProtection="0"/>
    <xf numFmtId="0" fontId="64" fillId="44" borderId="177" applyNumberFormat="0" applyAlignment="0" applyProtection="0"/>
    <xf numFmtId="0" fontId="67" fillId="57" borderId="180" applyNumberFormat="0" applyAlignment="0" applyProtection="0"/>
    <xf numFmtId="0" fontId="69" fillId="0" borderId="181" applyNumberFormat="0" applyFill="0" applyAlignment="0" applyProtection="0"/>
    <xf numFmtId="0" fontId="16" fillId="60" borderId="203" applyNumberFormat="0" applyFont="0" applyAlignment="0" applyProtection="0"/>
    <xf numFmtId="0" fontId="67" fillId="57" borderId="198" applyNumberFormat="0" applyAlignment="0" applyProtection="0"/>
    <xf numFmtId="0" fontId="74" fillId="57" borderId="196" applyNumberFormat="0" applyAlignment="0" applyProtection="0"/>
    <xf numFmtId="0" fontId="74" fillId="57" borderId="196" applyNumberFormat="0" applyAlignment="0" applyProtection="0"/>
    <xf numFmtId="0" fontId="80" fillId="44" borderId="202" applyNumberFormat="0" applyAlignment="0" applyProtection="0"/>
    <xf numFmtId="0" fontId="14" fillId="60" borderId="203" applyNumberFormat="0" applyFont="0" applyAlignment="0" applyProtection="0"/>
    <xf numFmtId="0" fontId="74" fillId="57" borderId="196" applyNumberFormat="0" applyAlignment="0" applyProtection="0"/>
    <xf numFmtId="0" fontId="74" fillId="57" borderId="196" applyNumberFormat="0" applyAlignment="0" applyProtection="0"/>
    <xf numFmtId="0" fontId="67" fillId="57" borderId="198" applyNumberFormat="0" applyAlignment="0" applyProtection="0"/>
    <xf numFmtId="0" fontId="16" fillId="60" borderId="197" applyNumberFormat="0" applyFon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64" fillId="44" borderId="196" applyNumberFormat="0" applyAlignment="0" applyProtection="0"/>
    <xf numFmtId="0" fontId="80" fillId="44" borderId="202" applyNumberFormat="0" applyAlignment="0" applyProtection="0"/>
    <xf numFmtId="0" fontId="80" fillId="44" borderId="202"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78" fillId="0" borderId="178" applyNumberFormat="0" applyFill="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74" fillId="57" borderId="142" applyNumberFormat="0" applyAlignment="0" applyProtection="0"/>
    <xf numFmtId="0" fontId="74" fillId="57" borderId="142" applyNumberFormat="0" applyAlignment="0" applyProtection="0"/>
    <xf numFmtId="0" fontId="74" fillId="57" borderId="142" applyNumberFormat="0" applyAlignment="0" applyProtection="0"/>
    <xf numFmtId="0" fontId="74" fillId="57" borderId="142" applyNumberFormat="0" applyAlignment="0" applyProtection="0"/>
    <xf numFmtId="0" fontId="74" fillId="57" borderId="142" applyNumberFormat="0" applyAlignment="0" applyProtection="0"/>
    <xf numFmtId="0" fontId="74" fillId="57" borderId="142" applyNumberFormat="0" applyAlignment="0" applyProtection="0"/>
    <xf numFmtId="0" fontId="74" fillId="57" borderId="142" applyNumberFormat="0" applyAlignment="0" applyProtection="0"/>
    <xf numFmtId="0" fontId="74" fillId="57" borderId="142" applyNumberFormat="0" applyAlignment="0" applyProtection="0"/>
    <xf numFmtId="0" fontId="74" fillId="57" borderId="142" applyNumberFormat="0" applyAlignment="0" applyProtection="0"/>
    <xf numFmtId="0" fontId="74" fillId="57" borderId="142" applyNumberFormat="0" applyAlignment="0" applyProtection="0"/>
    <xf numFmtId="0" fontId="74" fillId="57" borderId="142" applyNumberFormat="0" applyAlignment="0" applyProtection="0"/>
    <xf numFmtId="0" fontId="74" fillId="57" borderId="142" applyNumberFormat="0" applyAlignment="0" applyProtection="0"/>
    <xf numFmtId="0" fontId="74" fillId="57" borderId="142" applyNumberFormat="0" applyAlignment="0" applyProtection="0"/>
    <xf numFmtId="0" fontId="74" fillId="57" borderId="142" applyNumberFormat="0" applyAlignment="0" applyProtection="0"/>
    <xf numFmtId="0" fontId="74" fillId="57" borderId="142" applyNumberFormat="0" applyAlignment="0" applyProtection="0"/>
    <xf numFmtId="0" fontId="74" fillId="57" borderId="142" applyNumberFormat="0" applyAlignment="0" applyProtection="0"/>
    <xf numFmtId="0" fontId="74" fillId="57" borderId="142"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10" fontId="16" fillId="3" borderId="164" applyNumberFormat="0" applyBorder="0" applyAlignment="0" applyProtection="0"/>
    <xf numFmtId="0" fontId="16" fillId="60" borderId="191" applyNumberFormat="0" applyFon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78" fillId="0" borderId="178" applyNumberFormat="0" applyFill="0" applyAlignment="0" applyProtection="0"/>
    <xf numFmtId="0" fontId="78" fillId="0" borderId="166" applyNumberFormat="0" applyFill="0" applyAlignment="0" applyProtection="0"/>
    <xf numFmtId="0" fontId="78" fillId="0" borderId="166" applyNumberFormat="0" applyFill="0" applyAlignment="0" applyProtection="0"/>
    <xf numFmtId="0" fontId="78" fillId="0" borderId="166" applyNumberFormat="0" applyFill="0" applyAlignment="0" applyProtection="0"/>
    <xf numFmtId="0" fontId="78" fillId="0" borderId="166" applyNumberFormat="0" applyFill="0" applyAlignment="0" applyProtection="0"/>
    <xf numFmtId="0" fontId="78" fillId="0" borderId="166" applyNumberFormat="0" applyFill="0" applyAlignment="0" applyProtection="0"/>
    <xf numFmtId="0" fontId="78" fillId="0" borderId="178" applyNumberFormat="0" applyFill="0" applyAlignment="0" applyProtection="0"/>
    <xf numFmtId="0" fontId="74" fillId="57" borderId="184" applyNumberFormat="0" applyAlignment="0" applyProtection="0"/>
    <xf numFmtId="0" fontId="74" fillId="57" borderId="184" applyNumberFormat="0" applyAlignment="0" applyProtection="0"/>
    <xf numFmtId="0" fontId="74" fillId="57" borderId="184" applyNumberFormat="0" applyAlignment="0" applyProtection="0"/>
    <xf numFmtId="0" fontId="74" fillId="57" borderId="184" applyNumberFormat="0" applyAlignment="0" applyProtection="0"/>
    <xf numFmtId="0" fontId="74" fillId="57" borderId="184" applyNumberFormat="0" applyAlignment="0" applyProtection="0"/>
    <xf numFmtId="0" fontId="74" fillId="57" borderId="184" applyNumberFormat="0" applyAlignment="0" applyProtection="0"/>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74" fillId="57" borderId="184" applyNumberFormat="0" applyAlignment="0" applyProtection="0"/>
    <xf numFmtId="0" fontId="57" fillId="57" borderId="184" applyNumberFormat="0" applyAlignment="0" applyProtection="0"/>
    <xf numFmtId="0" fontId="80" fillId="44" borderId="184" applyNumberFormat="0" applyAlignment="0" applyProtection="0"/>
    <xf numFmtId="0" fontId="64" fillId="44" borderId="184" applyNumberFormat="0" applyAlignment="0" applyProtection="0"/>
    <xf numFmtId="0" fontId="16" fillId="60" borderId="185" applyNumberFormat="0" applyFont="0" applyAlignment="0" applyProtection="0"/>
    <xf numFmtId="0" fontId="67" fillId="57" borderId="186" applyNumberFormat="0" applyAlignment="0" applyProtection="0"/>
    <xf numFmtId="0" fontId="69" fillId="0" borderId="187" applyNumberFormat="0" applyFill="0" applyAlignment="0" applyProtection="0"/>
    <xf numFmtId="0" fontId="14" fillId="60" borderId="185" applyNumberFormat="0" applyFont="0" applyAlignment="0" applyProtection="0"/>
    <xf numFmtId="0" fontId="74" fillId="57" borderId="184" applyNumberFormat="0" applyAlignment="0" applyProtection="0"/>
    <xf numFmtId="0" fontId="14" fillId="60" borderId="185" applyNumberFormat="0" applyFont="0" applyAlignment="0" applyProtection="0"/>
    <xf numFmtId="0" fontId="74" fillId="57" borderId="184" applyNumberFormat="0" applyAlignment="0" applyProtection="0"/>
    <xf numFmtId="0" fontId="74" fillId="57" borderId="184" applyNumberFormat="0" applyAlignment="0" applyProtection="0"/>
    <xf numFmtId="0" fontId="74" fillId="57" borderId="184" applyNumberFormat="0" applyAlignment="0" applyProtection="0"/>
    <xf numFmtId="0" fontId="74" fillId="57" borderId="184" applyNumberFormat="0" applyAlignment="0" applyProtection="0"/>
    <xf numFmtId="0" fontId="74" fillId="57" borderId="184" applyNumberFormat="0" applyAlignment="0" applyProtection="0"/>
    <xf numFmtId="0" fontId="74" fillId="57" borderId="184" applyNumberFormat="0" applyAlignment="0" applyProtection="0"/>
    <xf numFmtId="0" fontId="74" fillId="57" borderId="184" applyNumberFormat="0" applyAlignment="0" applyProtection="0"/>
    <xf numFmtId="0" fontId="74" fillId="57" borderId="184" applyNumberFormat="0" applyAlignment="0" applyProtection="0"/>
    <xf numFmtId="0" fontId="74" fillId="57" borderId="184" applyNumberFormat="0" applyAlignment="0" applyProtection="0"/>
    <xf numFmtId="0" fontId="74" fillId="57" borderId="184" applyNumberFormat="0" applyAlignment="0" applyProtection="0"/>
    <xf numFmtId="0" fontId="74" fillId="57" borderId="184" applyNumberFormat="0" applyAlignment="0" applyProtection="0"/>
    <xf numFmtId="0" fontId="74" fillId="57" borderId="184" applyNumberFormat="0" applyAlignment="0" applyProtection="0"/>
    <xf numFmtId="0" fontId="74" fillId="57" borderId="184" applyNumberFormat="0" applyAlignment="0" applyProtection="0"/>
    <xf numFmtId="0" fontId="57" fillId="57" borderId="184" applyNumberFormat="0" applyAlignment="0" applyProtection="0"/>
    <xf numFmtId="0" fontId="14" fillId="60" borderId="185" applyNumberFormat="0" applyFont="0" applyAlignment="0" applyProtection="0"/>
    <xf numFmtId="0" fontId="74" fillId="57" borderId="184" applyNumberFormat="0" applyAlignment="0" applyProtection="0"/>
    <xf numFmtId="0" fontId="74" fillId="57" borderId="18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74" fillId="57" borderId="18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4" fillId="57" borderId="184" applyNumberFormat="0" applyAlignment="0" applyProtection="0"/>
    <xf numFmtId="0" fontId="80" fillId="44" borderId="184" applyNumberFormat="0" applyAlignment="0" applyProtection="0"/>
    <xf numFmtId="0" fontId="83" fillId="57" borderId="186" applyNumberFormat="0" applyAlignment="0" applyProtection="0"/>
    <xf numFmtId="0" fontId="67" fillId="57" borderId="186" applyNumberFormat="0" applyAlignment="0" applyProtection="0"/>
    <xf numFmtId="0" fontId="74" fillId="57" borderId="184" applyNumberFormat="0" applyAlignment="0" applyProtection="0"/>
    <xf numFmtId="0" fontId="74" fillId="57" borderId="184" applyNumberFormat="0" applyAlignment="0" applyProtection="0"/>
    <xf numFmtId="0" fontId="78" fillId="0" borderId="178" applyNumberFormat="0" applyFill="0" applyAlignment="0" applyProtection="0"/>
    <xf numFmtId="0" fontId="74" fillId="57" borderId="184" applyNumberFormat="0" applyAlignment="0" applyProtection="0"/>
    <xf numFmtId="0" fontId="74" fillId="57" borderId="184" applyNumberFormat="0" applyAlignment="0" applyProtection="0"/>
    <xf numFmtId="0" fontId="74" fillId="57" borderId="184" applyNumberFormat="0" applyAlignment="0" applyProtection="0"/>
    <xf numFmtId="0" fontId="74" fillId="57" borderId="184" applyNumberFormat="0" applyAlignment="0" applyProtection="0"/>
    <xf numFmtId="0" fontId="74" fillId="57" borderId="184" applyNumberFormat="0" applyAlignment="0" applyProtection="0"/>
    <xf numFmtId="0" fontId="74" fillId="57" borderId="184" applyNumberFormat="0" applyAlignment="0" applyProtection="0"/>
    <xf numFmtId="0" fontId="74" fillId="57" borderId="184" applyNumberFormat="0" applyAlignment="0" applyProtection="0"/>
    <xf numFmtId="0" fontId="74" fillId="57" borderId="184" applyNumberFormat="0" applyAlignment="0" applyProtection="0"/>
    <xf numFmtId="0" fontId="74" fillId="57" borderId="184" applyNumberFormat="0" applyAlignment="0" applyProtection="0"/>
    <xf numFmtId="0" fontId="74" fillId="57" borderId="184" applyNumberFormat="0" applyAlignment="0" applyProtection="0"/>
    <xf numFmtId="0" fontId="74" fillId="57" borderId="184" applyNumberFormat="0" applyAlignment="0" applyProtection="0"/>
    <xf numFmtId="0" fontId="74" fillId="57" borderId="184" applyNumberFormat="0" applyAlignment="0" applyProtection="0"/>
    <xf numFmtId="0" fontId="74" fillId="57" borderId="184"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3"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3" fillId="57" borderId="186" applyNumberFormat="0" applyAlignment="0" applyProtection="0"/>
    <xf numFmtId="0" fontId="83" fillId="57" borderId="186" applyNumberFormat="0" applyAlignment="0" applyProtection="0"/>
    <xf numFmtId="10" fontId="16" fillId="3" borderId="141" applyNumberFormat="0" applyBorder="0" applyAlignment="0" applyProtection="0"/>
    <xf numFmtId="0" fontId="80" fillId="44" borderId="142" applyNumberFormat="0" applyAlignment="0" applyProtection="0"/>
    <xf numFmtId="0" fontId="80" fillId="44" borderId="142" applyNumberFormat="0" applyAlignment="0" applyProtection="0"/>
    <xf numFmtId="0" fontId="80" fillId="44" borderId="142" applyNumberFormat="0" applyAlignment="0" applyProtection="0"/>
    <xf numFmtId="0" fontId="80" fillId="44" borderId="142" applyNumberFormat="0" applyAlignment="0" applyProtection="0"/>
    <xf numFmtId="0" fontId="80" fillId="44" borderId="142" applyNumberFormat="0" applyAlignment="0" applyProtection="0"/>
    <xf numFmtId="0" fontId="80" fillId="44" borderId="142" applyNumberFormat="0" applyAlignment="0" applyProtection="0"/>
    <xf numFmtId="0" fontId="80" fillId="44" borderId="142" applyNumberFormat="0" applyAlignment="0" applyProtection="0"/>
    <xf numFmtId="0" fontId="80" fillId="44" borderId="142" applyNumberFormat="0" applyAlignment="0" applyProtection="0"/>
    <xf numFmtId="0" fontId="80" fillId="44" borderId="142" applyNumberFormat="0" applyAlignment="0" applyProtection="0"/>
    <xf numFmtId="0" fontId="80" fillId="44" borderId="142" applyNumberFormat="0" applyAlignment="0" applyProtection="0"/>
    <xf numFmtId="0" fontId="80" fillId="44" borderId="142" applyNumberFormat="0" applyAlignment="0" applyProtection="0"/>
    <xf numFmtId="0" fontId="80" fillId="44" borderId="142" applyNumberFormat="0" applyAlignment="0" applyProtection="0"/>
    <xf numFmtId="0" fontId="80" fillId="44" borderId="142" applyNumberFormat="0" applyAlignment="0" applyProtection="0"/>
    <xf numFmtId="0" fontId="80" fillId="44" borderId="142" applyNumberFormat="0" applyAlignment="0" applyProtection="0"/>
    <xf numFmtId="0" fontId="80" fillId="44" borderId="142" applyNumberFormat="0" applyAlignment="0" applyProtection="0"/>
    <xf numFmtId="0" fontId="80" fillId="44" borderId="142" applyNumberFormat="0" applyAlignment="0" applyProtection="0"/>
    <xf numFmtId="0" fontId="80" fillId="44" borderId="142" applyNumberFormat="0" applyAlignment="0" applyProtection="0"/>
    <xf numFmtId="0" fontId="80" fillId="44" borderId="142" applyNumberFormat="0" applyAlignment="0" applyProtection="0"/>
    <xf numFmtId="0" fontId="80" fillId="44" borderId="142" applyNumberFormat="0" applyAlignment="0" applyProtection="0"/>
    <xf numFmtId="0" fontId="80" fillId="44" borderId="142" applyNumberFormat="0" applyAlignment="0" applyProtection="0"/>
    <xf numFmtId="0" fontId="80" fillId="44" borderId="142" applyNumberFormat="0" applyAlignment="0" applyProtection="0"/>
    <xf numFmtId="0" fontId="80" fillId="44" borderId="142" applyNumberFormat="0" applyAlignment="0" applyProtection="0"/>
    <xf numFmtId="0" fontId="80" fillId="44" borderId="142" applyNumberFormat="0" applyAlignment="0" applyProtection="0"/>
    <xf numFmtId="0" fontId="83" fillId="57" borderId="186" applyNumberFormat="0" applyAlignment="0" applyProtection="0"/>
    <xf numFmtId="0" fontId="83" fillId="57" borderId="186" applyNumberFormat="0" applyAlignment="0" applyProtection="0"/>
    <xf numFmtId="0" fontId="83" fillId="57" borderId="186" applyNumberFormat="0" applyAlignment="0" applyProtection="0"/>
    <xf numFmtId="0" fontId="83" fillId="57" borderId="186" applyNumberFormat="0" applyAlignment="0" applyProtection="0"/>
    <xf numFmtId="0" fontId="83" fillId="57" borderId="186" applyNumberFormat="0" applyAlignment="0" applyProtection="0"/>
    <xf numFmtId="0" fontId="83" fillId="57" borderId="186" applyNumberForma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74" fillId="57" borderId="190" applyNumberFormat="0" applyAlignment="0" applyProtection="0"/>
    <xf numFmtId="0" fontId="74" fillId="57" borderId="190"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3" fillId="57" borderId="186" applyNumberFormat="0" applyAlignment="0" applyProtection="0"/>
    <xf numFmtId="0" fontId="83" fillId="57" borderId="186" applyNumberFormat="0" applyAlignment="0" applyProtection="0"/>
    <xf numFmtId="0" fontId="83" fillId="57" borderId="186" applyNumberFormat="0" applyAlignment="0" applyProtection="0"/>
    <xf numFmtId="0" fontId="83" fillId="57" borderId="186" applyNumberFormat="0" applyAlignment="0" applyProtection="0"/>
    <xf numFmtId="0" fontId="83" fillId="57" borderId="186" applyNumberFormat="0" applyAlignment="0" applyProtection="0"/>
    <xf numFmtId="0" fontId="83" fillId="57" borderId="186" applyNumberFormat="0" applyAlignment="0" applyProtection="0"/>
    <xf numFmtId="0" fontId="83" fillId="57" borderId="186" applyNumberFormat="0" applyAlignment="0" applyProtection="0"/>
    <xf numFmtId="0" fontId="83" fillId="57" borderId="186" applyNumberFormat="0" applyAlignment="0" applyProtection="0"/>
    <xf numFmtId="0" fontId="83" fillId="57" borderId="186" applyNumberFormat="0" applyAlignment="0" applyProtection="0"/>
    <xf numFmtId="0" fontId="83" fillId="57" borderId="186" applyNumberFormat="0" applyAlignment="0" applyProtection="0"/>
    <xf numFmtId="0" fontId="83" fillId="57" borderId="186" applyNumberFormat="0" applyAlignment="0" applyProtection="0"/>
    <xf numFmtId="0" fontId="17" fillId="0" borderId="194">
      <alignment horizontal="left" vertical="center"/>
    </xf>
    <xf numFmtId="0" fontId="80" fillId="44" borderId="190" applyNumberFormat="0" applyAlignment="0" applyProtection="0"/>
    <xf numFmtId="0" fontId="69" fillId="0" borderId="193" applyNumberFormat="0" applyFill="0" applyAlignment="0" applyProtection="0"/>
    <xf numFmtId="0" fontId="16" fillId="60" borderId="185" applyNumberFormat="0" applyFont="0" applyAlignment="0" applyProtection="0"/>
    <xf numFmtId="0" fontId="74" fillId="57" borderId="184" applyNumberFormat="0" applyAlignment="0" applyProtection="0"/>
    <xf numFmtId="0" fontId="69" fillId="0" borderId="187" applyNumberFormat="0" applyFill="0" applyAlignment="0" applyProtection="0"/>
    <xf numFmtId="0" fontId="67" fillId="57" borderId="186" applyNumberFormat="0" applyAlignment="0" applyProtection="0"/>
    <xf numFmtId="0" fontId="57" fillId="57" borderId="184" applyNumberFormat="0" applyAlignment="0" applyProtection="0"/>
    <xf numFmtId="0" fontId="64" fillId="44" borderId="184" applyNumberFormat="0" applyAlignment="0" applyProtection="0"/>
    <xf numFmtId="0" fontId="16" fillId="60" borderId="185" applyNumberFormat="0" applyFont="0" applyAlignment="0" applyProtection="0"/>
    <xf numFmtId="0" fontId="67" fillId="57" borderId="186" applyNumberFormat="0" applyAlignment="0" applyProtection="0"/>
    <xf numFmtId="0" fontId="74" fillId="57" borderId="184" applyNumberFormat="0" applyAlignment="0" applyProtection="0"/>
    <xf numFmtId="0" fontId="74" fillId="57" borderId="184" applyNumberFormat="0" applyAlignment="0" applyProtection="0"/>
    <xf numFmtId="0" fontId="74" fillId="57" borderId="184" applyNumberFormat="0" applyAlignment="0" applyProtection="0"/>
    <xf numFmtId="0" fontId="74" fillId="57" borderId="184" applyNumberFormat="0" applyAlignment="0" applyProtection="0"/>
    <xf numFmtId="0" fontId="74" fillId="57" borderId="184" applyNumberFormat="0" applyAlignment="0" applyProtection="0"/>
    <xf numFmtId="0" fontId="74" fillId="57" borderId="184" applyNumberFormat="0" applyAlignment="0" applyProtection="0"/>
    <xf numFmtId="0" fontId="74" fillId="57" borderId="184" applyNumberFormat="0" applyAlignment="0" applyProtection="0"/>
    <xf numFmtId="0" fontId="74" fillId="57" borderId="184" applyNumberFormat="0" applyAlignment="0" applyProtection="0"/>
    <xf numFmtId="0" fontId="74" fillId="57" borderId="184" applyNumberFormat="0" applyAlignment="0" applyProtection="0"/>
    <xf numFmtId="0" fontId="74" fillId="57" borderId="184" applyNumberFormat="0" applyAlignment="0" applyProtection="0"/>
    <xf numFmtId="0" fontId="74" fillId="57" borderId="184" applyNumberForma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3" fillId="57" borderId="186" applyNumberFormat="0" applyAlignment="0" applyProtection="0"/>
    <xf numFmtId="0" fontId="83" fillId="57" borderId="186" applyNumberFormat="0" applyAlignment="0" applyProtection="0"/>
    <xf numFmtId="0" fontId="83" fillId="57" borderId="186" applyNumberFormat="0" applyAlignment="0" applyProtection="0"/>
    <xf numFmtId="0" fontId="83" fillId="57" borderId="186" applyNumberFormat="0" applyAlignment="0" applyProtection="0"/>
    <xf numFmtId="0" fontId="83" fillId="57" borderId="186" applyNumberFormat="0" applyAlignment="0" applyProtection="0"/>
    <xf numFmtId="0" fontId="83" fillId="57" borderId="186" applyNumberFormat="0" applyAlignment="0" applyProtection="0"/>
    <xf numFmtId="0" fontId="83" fillId="57" borderId="186" applyNumberFormat="0" applyAlignment="0" applyProtection="0"/>
    <xf numFmtId="0" fontId="83" fillId="57" borderId="186" applyNumberFormat="0" applyAlignment="0" applyProtection="0"/>
    <xf numFmtId="0" fontId="83" fillId="57" borderId="186" applyNumberFormat="0" applyAlignment="0" applyProtection="0"/>
    <xf numFmtId="0" fontId="83" fillId="57" borderId="186" applyNumberFormat="0" applyAlignment="0" applyProtection="0"/>
    <xf numFmtId="0" fontId="83" fillId="57" borderId="186" applyNumberFormat="0" applyAlignment="0" applyProtection="0"/>
    <xf numFmtId="0" fontId="17" fillId="0" borderId="194">
      <alignment horizontal="left" vertical="center"/>
    </xf>
    <xf numFmtId="0" fontId="57" fillId="57" borderId="184" applyNumberFormat="0" applyAlignment="0" applyProtection="0"/>
    <xf numFmtId="0" fontId="69" fillId="0" borderId="187" applyNumberFormat="0" applyFill="0" applyAlignment="0" applyProtection="0"/>
    <xf numFmtId="0" fontId="74" fillId="57" borderId="184" applyNumberFormat="0" applyAlignment="0" applyProtection="0"/>
    <xf numFmtId="0" fontId="17" fillId="0" borderId="188">
      <alignment horizontal="left" vertical="center"/>
    </xf>
    <xf numFmtId="10" fontId="16" fillId="3" borderId="189" applyNumberFormat="0" applyBorder="0" applyAlignment="0" applyProtection="0"/>
    <xf numFmtId="0" fontId="80" fillId="44" borderId="184" applyNumberFormat="0" applyAlignment="0" applyProtection="0"/>
    <xf numFmtId="0" fontId="80"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83" fillId="57" borderId="144" applyNumberFormat="0" applyAlignment="0" applyProtection="0"/>
    <xf numFmtId="0" fontId="83" fillId="57" borderId="144" applyNumberFormat="0" applyAlignment="0" applyProtection="0"/>
    <xf numFmtId="0" fontId="83" fillId="57" borderId="144" applyNumberFormat="0" applyAlignment="0" applyProtection="0"/>
    <xf numFmtId="0" fontId="83" fillId="57" borderId="144" applyNumberFormat="0" applyAlignment="0" applyProtection="0"/>
    <xf numFmtId="0" fontId="83" fillId="57" borderId="144" applyNumberFormat="0" applyAlignment="0" applyProtection="0"/>
    <xf numFmtId="0" fontId="83" fillId="57" borderId="144" applyNumberFormat="0" applyAlignment="0" applyProtection="0"/>
    <xf numFmtId="0" fontId="83" fillId="57" borderId="144" applyNumberFormat="0" applyAlignment="0" applyProtection="0"/>
    <xf numFmtId="0" fontId="83" fillId="57" borderId="144" applyNumberFormat="0" applyAlignment="0" applyProtection="0"/>
    <xf numFmtId="0" fontId="83" fillId="57" borderId="144" applyNumberFormat="0" applyAlignment="0" applyProtection="0"/>
    <xf numFmtId="0" fontId="83" fillId="57" borderId="144" applyNumberFormat="0" applyAlignment="0" applyProtection="0"/>
    <xf numFmtId="0" fontId="83" fillId="57" borderId="144" applyNumberFormat="0" applyAlignment="0" applyProtection="0"/>
    <xf numFmtId="0" fontId="83" fillId="57" borderId="144" applyNumberFormat="0" applyAlignment="0" applyProtection="0"/>
    <xf numFmtId="0" fontId="83" fillId="57" borderId="144" applyNumberFormat="0" applyAlignment="0" applyProtection="0"/>
    <xf numFmtId="0" fontId="83" fillId="57" borderId="144" applyNumberFormat="0" applyAlignment="0" applyProtection="0"/>
    <xf numFmtId="0" fontId="83" fillId="57" borderId="144" applyNumberFormat="0" applyAlignment="0" applyProtection="0"/>
    <xf numFmtId="0" fontId="83" fillId="57" borderId="144" applyNumberFormat="0" applyAlignment="0" applyProtection="0"/>
    <xf numFmtId="0" fontId="83" fillId="57" borderId="144" applyNumberFormat="0" applyAlignment="0" applyProtection="0"/>
    <xf numFmtId="0" fontId="83" fillId="57" borderId="186" applyNumberFormat="0" applyAlignment="0" applyProtection="0"/>
    <xf numFmtId="0" fontId="83" fillId="57" borderId="186" applyNumberFormat="0" applyAlignment="0" applyProtection="0"/>
    <xf numFmtId="0" fontId="83" fillId="57" borderId="186" applyNumberFormat="0" applyAlignment="0" applyProtection="0"/>
    <xf numFmtId="0" fontId="83" fillId="57" borderId="186" applyNumberFormat="0" applyAlignment="0" applyProtection="0"/>
    <xf numFmtId="0" fontId="83" fillId="57" borderId="186" applyNumberFormat="0" applyAlignment="0" applyProtection="0"/>
    <xf numFmtId="0" fontId="83" fillId="57" borderId="186" applyNumberFormat="0" applyAlignment="0" applyProtection="0"/>
    <xf numFmtId="0" fontId="83" fillId="57" borderId="186" applyNumberFormat="0" applyAlignment="0" applyProtection="0"/>
    <xf numFmtId="0" fontId="83" fillId="57" borderId="186" applyNumberFormat="0" applyAlignment="0" applyProtection="0"/>
    <xf numFmtId="0" fontId="80" fillId="44" borderId="190" applyNumberFormat="0" applyAlignment="0" applyProtection="0"/>
    <xf numFmtId="0" fontId="80" fillId="44" borderId="190" applyNumberFormat="0" applyAlignment="0" applyProtection="0"/>
    <xf numFmtId="0" fontId="80" fillId="44" borderId="190" applyNumberFormat="0" applyAlignment="0" applyProtection="0"/>
    <xf numFmtId="0" fontId="80" fillId="44" borderId="190" applyNumberFormat="0" applyAlignment="0" applyProtection="0"/>
    <xf numFmtId="0" fontId="80" fillId="44" borderId="190" applyNumberFormat="0" applyAlignment="0" applyProtection="0"/>
    <xf numFmtId="0" fontId="80" fillId="44" borderId="190" applyNumberFormat="0" applyAlignment="0" applyProtection="0"/>
    <xf numFmtId="0" fontId="80" fillId="44" borderId="190" applyNumberFormat="0" applyAlignment="0" applyProtection="0"/>
    <xf numFmtId="0" fontId="80" fillId="44" borderId="190" applyNumberFormat="0" applyAlignment="0" applyProtection="0"/>
    <xf numFmtId="0" fontId="80" fillId="44" borderId="190" applyNumberFormat="0" applyAlignment="0" applyProtection="0"/>
    <xf numFmtId="0" fontId="80" fillId="44" borderId="190" applyNumberFormat="0" applyAlignment="0" applyProtection="0"/>
    <xf numFmtId="0" fontId="80" fillId="44" borderId="190" applyNumberForma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83" fillId="57" borderId="192" applyNumberFormat="0" applyAlignment="0" applyProtection="0"/>
    <xf numFmtId="0" fontId="83" fillId="57" borderId="192" applyNumberFormat="0" applyAlignment="0" applyProtection="0"/>
    <xf numFmtId="0" fontId="83" fillId="57" borderId="192" applyNumberFormat="0" applyAlignment="0" applyProtection="0"/>
    <xf numFmtId="0" fontId="83" fillId="57" borderId="192" applyNumberFormat="0" applyAlignment="0" applyProtection="0"/>
    <xf numFmtId="0" fontId="83" fillId="57" borderId="192" applyNumberFormat="0" applyAlignment="0" applyProtection="0"/>
    <xf numFmtId="0" fontId="83" fillId="57" borderId="192" applyNumberFormat="0" applyAlignment="0" applyProtection="0"/>
    <xf numFmtId="0" fontId="67" fillId="57" borderId="168" applyNumberFormat="0" applyAlignment="0" applyProtection="0"/>
    <xf numFmtId="0" fontId="74" fillId="57" borderId="165" applyNumberFormat="0" applyAlignment="0" applyProtection="0"/>
    <xf numFmtId="0" fontId="69" fillId="0" borderId="205" applyNumberFormat="0" applyFill="0" applyAlignment="0" applyProtection="0"/>
    <xf numFmtId="0" fontId="74" fillId="57" borderId="184" applyNumberFormat="0" applyAlignment="0" applyProtection="0"/>
    <xf numFmtId="0" fontId="74" fillId="57" borderId="184" applyNumberFormat="0" applyAlignment="0" applyProtection="0"/>
    <xf numFmtId="0" fontId="69" fillId="0" borderId="169" applyNumberFormat="0" applyFill="0" applyAlignment="0" applyProtection="0"/>
    <xf numFmtId="0" fontId="67" fillId="57" borderId="168" applyNumberFormat="0" applyAlignment="0" applyProtection="0"/>
    <xf numFmtId="0" fontId="16" fillId="60" borderId="167" applyNumberFormat="0" applyFont="0" applyAlignment="0" applyProtection="0"/>
    <xf numFmtId="0" fontId="64" fillId="44" borderId="165" applyNumberFormat="0" applyAlignment="0" applyProtection="0"/>
    <xf numFmtId="0" fontId="80" fillId="44" borderId="184" applyNumberFormat="0" applyAlignment="0" applyProtection="0"/>
    <xf numFmtId="0" fontId="63" fillId="0" borderId="166" applyNumberFormat="0" applyFill="0" applyAlignment="0" applyProtection="0"/>
    <xf numFmtId="0" fontId="74" fillId="57" borderId="184" applyNumberFormat="0" applyAlignment="0" applyProtection="0"/>
    <xf numFmtId="0" fontId="74" fillId="57" borderId="184" applyNumberFormat="0" applyAlignment="0" applyProtection="0"/>
    <xf numFmtId="0" fontId="74" fillId="57" borderId="184" applyNumberFormat="0" applyAlignment="0" applyProtection="0"/>
    <xf numFmtId="0" fontId="80" fillId="44" borderId="184" applyNumberFormat="0" applyAlignment="0" applyProtection="0"/>
    <xf numFmtId="0" fontId="14" fillId="60" borderId="185" applyNumberFormat="0" applyFont="0" applyAlignment="0" applyProtection="0"/>
    <xf numFmtId="0" fontId="80" fillId="44" borderId="184" applyNumberFormat="0" applyAlignment="0" applyProtection="0"/>
    <xf numFmtId="0" fontId="74" fillId="57" borderId="184" applyNumberFormat="0" applyAlignment="0" applyProtection="0"/>
    <xf numFmtId="0" fontId="57" fillId="57" borderId="165" applyNumberFormat="0" applyAlignment="0" applyProtection="0"/>
    <xf numFmtId="0" fontId="80" fillId="44" borderId="184" applyNumberFormat="0" applyAlignment="0" applyProtection="0"/>
    <xf numFmtId="0" fontId="14" fillId="60" borderId="185" applyNumberFormat="0" applyFont="0" applyAlignment="0" applyProtection="0"/>
    <xf numFmtId="0" fontId="83" fillId="57" borderId="186" applyNumberFormat="0" applyAlignment="0" applyProtection="0"/>
    <xf numFmtId="0" fontId="80" fillId="44" borderId="184" applyNumberFormat="0" applyAlignment="0" applyProtection="0"/>
    <xf numFmtId="0" fontId="80" fillId="44" borderId="184" applyNumberFormat="0" applyAlignment="0" applyProtection="0"/>
    <xf numFmtId="0" fontId="14" fillId="60" borderId="185" applyNumberFormat="0" applyFont="0" applyAlignment="0" applyProtection="0"/>
    <xf numFmtId="0" fontId="83" fillId="57" borderId="186" applyNumberFormat="0" applyAlignment="0" applyProtection="0"/>
    <xf numFmtId="0" fontId="69" fillId="0" borderId="187" applyNumberFormat="0" applyFill="0" applyAlignment="0" applyProtection="0"/>
    <xf numFmtId="0" fontId="17" fillId="0" borderId="188">
      <alignment horizontal="left" vertical="center"/>
    </xf>
    <xf numFmtId="0" fontId="80" fillId="44" borderId="184" applyNumberFormat="0" applyAlignment="0" applyProtection="0"/>
    <xf numFmtId="0" fontId="14" fillId="60" borderId="185" applyNumberFormat="0" applyFont="0" applyAlignment="0" applyProtection="0"/>
    <xf numFmtId="0" fontId="83" fillId="57" borderId="186" applyNumberFormat="0" applyAlignment="0" applyProtection="0"/>
    <xf numFmtId="0" fontId="16" fillId="60" borderId="185" applyNumberFormat="0" applyFont="0" applyAlignment="0" applyProtection="0"/>
    <xf numFmtId="0" fontId="74" fillId="57" borderId="184" applyNumberFormat="0" applyAlignment="0" applyProtection="0"/>
    <xf numFmtId="0" fontId="80" fillId="44" borderId="184" applyNumberFormat="0" applyAlignment="0" applyProtection="0"/>
    <xf numFmtId="0" fontId="14" fillId="60" borderId="185" applyNumberFormat="0" applyFont="0" applyAlignment="0" applyProtection="0"/>
    <xf numFmtId="0" fontId="83" fillId="57" borderId="186" applyNumberFormat="0" applyAlignment="0" applyProtection="0"/>
    <xf numFmtId="0" fontId="17" fillId="0" borderId="188">
      <alignment horizontal="left" vertical="center"/>
    </xf>
    <xf numFmtId="0" fontId="80" fillId="44" borderId="184" applyNumberFormat="0" applyAlignment="0" applyProtection="0"/>
    <xf numFmtId="0" fontId="83" fillId="57" borderId="186" applyNumberFormat="0" applyAlignment="0" applyProtection="0"/>
    <xf numFmtId="0" fontId="80" fillId="44" borderId="190" applyNumberFormat="0" applyAlignment="0" applyProtection="0"/>
    <xf numFmtId="0" fontId="14" fillId="60" borderId="191" applyNumberFormat="0" applyFont="0" applyAlignment="0" applyProtection="0"/>
    <xf numFmtId="0" fontId="83" fillId="57" borderId="192" applyNumberFormat="0" applyAlignment="0" applyProtection="0"/>
    <xf numFmtId="0" fontId="53" fillId="0" borderId="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14" fillId="60" borderId="179" applyNumberFormat="0" applyFont="0" applyAlignment="0" applyProtection="0"/>
    <xf numFmtId="0" fontId="83" fillId="57" borderId="186" applyNumberFormat="0" applyAlignment="0" applyProtection="0"/>
    <xf numFmtId="0" fontId="78" fillId="0" borderId="178" applyNumberFormat="0" applyFill="0" applyAlignment="0" applyProtection="0"/>
    <xf numFmtId="0" fontId="80" fillId="44" borderId="184" applyNumberFormat="0" applyAlignment="0" applyProtection="0"/>
    <xf numFmtId="0" fontId="14" fillId="60" borderId="179" applyNumberFormat="0" applyFont="0" applyAlignment="0" applyProtection="0"/>
    <xf numFmtId="0" fontId="83" fillId="57" borderId="186" applyNumberFormat="0" applyAlignment="0" applyProtection="0"/>
    <xf numFmtId="0" fontId="74"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80" fillId="44" borderId="190" applyNumberFormat="0" applyAlignment="0" applyProtection="0"/>
    <xf numFmtId="0" fontId="74" fillId="57" borderId="184" applyNumberFormat="0" applyAlignment="0" applyProtection="0"/>
    <xf numFmtId="0" fontId="14" fillId="60" borderId="185" applyNumberFormat="0" applyFont="0" applyAlignment="0" applyProtection="0"/>
    <xf numFmtId="0" fontId="83" fillId="57" borderId="180" applyNumberFormat="0" applyAlignment="0" applyProtection="0"/>
    <xf numFmtId="0" fontId="14" fillId="60" borderId="185" applyNumberFormat="0" applyFont="0" applyAlignment="0" applyProtection="0"/>
    <xf numFmtId="0" fontId="80" fillId="44" borderId="184" applyNumberFormat="0" applyAlignment="0" applyProtection="0"/>
    <xf numFmtId="0" fontId="83" fillId="57" borderId="186" applyNumberFormat="0" applyAlignment="0" applyProtection="0"/>
    <xf numFmtId="0" fontId="17" fillId="0" borderId="194">
      <alignment horizontal="left" vertical="center"/>
    </xf>
    <xf numFmtId="0" fontId="74" fillId="57" borderId="184" applyNumberFormat="0" applyAlignment="0" applyProtection="0"/>
    <xf numFmtId="0" fontId="74" fillId="57" borderId="184" applyNumberFormat="0" applyAlignment="0" applyProtection="0"/>
    <xf numFmtId="0" fontId="80" fillId="44" borderId="184" applyNumberFormat="0" applyAlignment="0" applyProtection="0"/>
    <xf numFmtId="0" fontId="57" fillId="57" borderId="147" applyNumberFormat="0" applyAlignment="0" applyProtection="0"/>
    <xf numFmtId="0" fontId="64" fillId="44" borderId="147" applyNumberFormat="0" applyAlignment="0" applyProtection="0"/>
    <xf numFmtId="0" fontId="80" fillId="44" borderId="184" applyNumberFormat="0" applyAlignment="0" applyProtection="0"/>
    <xf numFmtId="0" fontId="16" fillId="60" borderId="148" applyNumberFormat="0" applyFont="0" applyAlignment="0" applyProtection="0"/>
    <xf numFmtId="0" fontId="67" fillId="57" borderId="149" applyNumberFormat="0" applyAlignment="0" applyProtection="0"/>
    <xf numFmtId="0" fontId="69" fillId="0" borderId="150" applyNumberFormat="0" applyFill="0" applyAlignment="0" applyProtection="0"/>
    <xf numFmtId="0" fontId="80" fillId="44" borderId="184" applyNumberFormat="0" applyAlignment="0" applyProtection="0"/>
    <xf numFmtId="0" fontId="80" fillId="44" borderId="165" applyNumberFormat="0" applyAlignment="0" applyProtection="0"/>
    <xf numFmtId="0" fontId="74" fillId="57" borderId="184" applyNumberFormat="0" applyAlignment="0" applyProtection="0"/>
    <xf numFmtId="0" fontId="83" fillId="57" borderId="186" applyNumberFormat="0" applyAlignment="0" applyProtection="0"/>
    <xf numFmtId="0" fontId="74" fillId="57" borderId="184" applyNumberFormat="0" applyAlignment="0" applyProtection="0"/>
    <xf numFmtId="0" fontId="14" fillId="60" borderId="185" applyNumberFormat="0" applyFont="0" applyAlignment="0" applyProtection="0"/>
    <xf numFmtId="0" fontId="74" fillId="57" borderId="184" applyNumberFormat="0" applyAlignment="0" applyProtection="0"/>
    <xf numFmtId="0" fontId="78" fillId="0" borderId="166" applyNumberFormat="0" applyFill="0" applyAlignment="0" applyProtection="0"/>
    <xf numFmtId="0" fontId="74" fillId="57" borderId="147" applyNumberFormat="0" applyAlignment="0" applyProtection="0"/>
    <xf numFmtId="0" fontId="74" fillId="57" borderId="147" applyNumberFormat="0" applyAlignment="0" applyProtection="0"/>
    <xf numFmtId="0" fontId="74" fillId="57" borderId="147" applyNumberFormat="0" applyAlignment="0" applyProtection="0"/>
    <xf numFmtId="0" fontId="74" fillId="57" borderId="147" applyNumberFormat="0" applyAlignment="0" applyProtection="0"/>
    <xf numFmtId="0" fontId="74" fillId="57" borderId="147" applyNumberFormat="0" applyAlignment="0" applyProtection="0"/>
    <xf numFmtId="0" fontId="74" fillId="57" borderId="147" applyNumberFormat="0" applyAlignment="0" applyProtection="0"/>
    <xf numFmtId="0" fontId="74" fillId="57" borderId="147" applyNumberFormat="0" applyAlignment="0" applyProtection="0"/>
    <xf numFmtId="0" fontId="74" fillId="57" borderId="147" applyNumberFormat="0" applyAlignment="0" applyProtection="0"/>
    <xf numFmtId="0" fontId="74" fillId="57" borderId="147" applyNumberFormat="0" applyAlignment="0" applyProtection="0"/>
    <xf numFmtId="0" fontId="74" fillId="57" borderId="147" applyNumberFormat="0" applyAlignment="0" applyProtection="0"/>
    <xf numFmtId="0" fontId="74" fillId="57" borderId="147" applyNumberFormat="0" applyAlignment="0" applyProtection="0"/>
    <xf numFmtId="0" fontId="74" fillId="57" borderId="147" applyNumberFormat="0" applyAlignment="0" applyProtection="0"/>
    <xf numFmtId="0" fontId="74" fillId="57" borderId="147" applyNumberFormat="0" applyAlignment="0" applyProtection="0"/>
    <xf numFmtId="0" fontId="74" fillId="57" borderId="147" applyNumberFormat="0" applyAlignment="0" applyProtection="0"/>
    <xf numFmtId="0" fontId="74" fillId="57" borderId="147" applyNumberFormat="0" applyAlignment="0" applyProtection="0"/>
    <xf numFmtId="0" fontId="74" fillId="57" borderId="147" applyNumberFormat="0" applyAlignment="0" applyProtection="0"/>
    <xf numFmtId="0" fontId="74" fillId="57" borderId="147"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78" fillId="0" borderId="166" applyNumberFormat="0" applyFill="0" applyAlignment="0" applyProtection="0"/>
    <xf numFmtId="0" fontId="78" fillId="0" borderId="166" applyNumberFormat="0" applyFill="0" applyAlignment="0" applyProtection="0"/>
    <xf numFmtId="0" fontId="78" fillId="0" borderId="178" applyNumberFormat="0" applyFill="0" applyAlignment="0" applyProtection="0"/>
    <xf numFmtId="0" fontId="78" fillId="0" borderId="178" applyNumberFormat="0" applyFill="0" applyAlignment="0" applyProtection="0"/>
    <xf numFmtId="0" fontId="74" fillId="57" borderId="184" applyNumberFormat="0" applyAlignment="0" applyProtection="0"/>
    <xf numFmtId="0" fontId="74" fillId="57" borderId="184" applyNumberFormat="0" applyAlignment="0" applyProtection="0"/>
    <xf numFmtId="0" fontId="80" fillId="44" borderId="184" applyNumberFormat="0" applyAlignment="0" applyProtection="0"/>
    <xf numFmtId="10" fontId="16" fillId="3" borderId="183" applyNumberFormat="0" applyBorder="0" applyAlignment="0" applyProtection="0"/>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10" fontId="16" fillId="3" borderId="152" applyNumberFormat="0" applyBorder="0" applyAlignment="0" applyProtection="0"/>
    <xf numFmtId="0" fontId="80" fillId="44" borderId="147" applyNumberFormat="0" applyAlignment="0" applyProtection="0"/>
    <xf numFmtId="0" fontId="80" fillId="44" borderId="147" applyNumberFormat="0" applyAlignment="0" applyProtection="0"/>
    <xf numFmtId="0" fontId="80" fillId="44" borderId="147" applyNumberFormat="0" applyAlignment="0" applyProtection="0"/>
    <xf numFmtId="0" fontId="80" fillId="44" borderId="147" applyNumberFormat="0" applyAlignment="0" applyProtection="0"/>
    <xf numFmtId="0" fontId="80" fillId="44" borderId="147" applyNumberFormat="0" applyAlignment="0" applyProtection="0"/>
    <xf numFmtId="0" fontId="80" fillId="44" borderId="147" applyNumberFormat="0" applyAlignment="0" applyProtection="0"/>
    <xf numFmtId="0" fontId="80" fillId="44" borderId="147" applyNumberFormat="0" applyAlignment="0" applyProtection="0"/>
    <xf numFmtId="0" fontId="80" fillId="44" borderId="147" applyNumberFormat="0" applyAlignment="0" applyProtection="0"/>
    <xf numFmtId="0" fontId="80" fillId="44" borderId="147" applyNumberFormat="0" applyAlignment="0" applyProtection="0"/>
    <xf numFmtId="0" fontId="80" fillId="44" borderId="147" applyNumberFormat="0" applyAlignment="0" applyProtection="0"/>
    <xf numFmtId="0" fontId="80" fillId="44" borderId="147" applyNumberFormat="0" applyAlignment="0" applyProtection="0"/>
    <xf numFmtId="0" fontId="80" fillId="44" borderId="147" applyNumberFormat="0" applyAlignment="0" applyProtection="0"/>
    <xf numFmtId="0" fontId="80" fillId="44" borderId="147" applyNumberFormat="0" applyAlignment="0" applyProtection="0"/>
    <xf numFmtId="0" fontId="80" fillId="44" borderId="147" applyNumberFormat="0" applyAlignment="0" applyProtection="0"/>
    <xf numFmtId="0" fontId="80" fillId="44" borderId="147" applyNumberFormat="0" applyAlignment="0" applyProtection="0"/>
    <xf numFmtId="0" fontId="80" fillId="44" borderId="147" applyNumberFormat="0" applyAlignment="0" applyProtection="0"/>
    <xf numFmtId="0" fontId="80" fillId="44" borderId="147" applyNumberFormat="0" applyAlignment="0" applyProtection="0"/>
    <xf numFmtId="0" fontId="80" fillId="44" borderId="147" applyNumberFormat="0" applyAlignment="0" applyProtection="0"/>
    <xf numFmtId="0" fontId="80" fillId="44" borderId="147" applyNumberFormat="0" applyAlignment="0" applyProtection="0"/>
    <xf numFmtId="0" fontId="80" fillId="44" borderId="147" applyNumberFormat="0" applyAlignment="0" applyProtection="0"/>
    <xf numFmtId="0" fontId="80" fillId="44" borderId="147" applyNumberFormat="0" applyAlignment="0" applyProtection="0"/>
    <xf numFmtId="0" fontId="80" fillId="44" borderId="147" applyNumberFormat="0" applyAlignment="0" applyProtection="0"/>
    <xf numFmtId="0" fontId="80" fillId="44" borderId="147"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3" fillId="57" borderId="186" applyNumberFormat="0" applyAlignment="0" applyProtection="0"/>
    <xf numFmtId="0" fontId="83" fillId="57" borderId="186" applyNumberFormat="0" applyAlignment="0" applyProtection="0"/>
    <xf numFmtId="0" fontId="83" fillId="57" borderId="186" applyNumberFormat="0" applyAlignment="0" applyProtection="0"/>
    <xf numFmtId="0" fontId="64" fillId="44" borderId="184" applyNumberFormat="0" applyAlignment="0" applyProtection="0"/>
    <xf numFmtId="0" fontId="74" fillId="57" borderId="184" applyNumberFormat="0" applyAlignment="0" applyProtection="0"/>
    <xf numFmtId="0" fontId="67" fillId="57" borderId="186" applyNumberFormat="0" applyAlignment="0" applyProtection="0"/>
    <xf numFmtId="0" fontId="64" fillId="44" borderId="184" applyNumberFormat="0" applyAlignment="0" applyProtection="0"/>
    <xf numFmtId="0" fontId="74" fillId="57" borderId="184" applyNumberFormat="0" applyAlignment="0" applyProtection="0"/>
    <xf numFmtId="0" fontId="74" fillId="57" borderId="184" applyNumberFormat="0" applyAlignment="0" applyProtection="0"/>
    <xf numFmtId="0" fontId="17" fillId="0" borderId="188">
      <alignment horizontal="left" vertical="center"/>
    </xf>
    <xf numFmtId="0" fontId="80" fillId="44" borderId="184" applyNumberForma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83" fillId="57" borderId="149" applyNumberFormat="0" applyAlignment="0" applyProtection="0"/>
    <xf numFmtId="0" fontId="83" fillId="57" borderId="149" applyNumberFormat="0" applyAlignment="0" applyProtection="0"/>
    <xf numFmtId="0" fontId="83" fillId="57" borderId="149" applyNumberFormat="0" applyAlignment="0" applyProtection="0"/>
    <xf numFmtId="0" fontId="83" fillId="57" borderId="149" applyNumberFormat="0" applyAlignment="0" applyProtection="0"/>
    <xf numFmtId="0" fontId="83" fillId="57" borderId="149" applyNumberFormat="0" applyAlignment="0" applyProtection="0"/>
    <xf numFmtId="0" fontId="83" fillId="57" borderId="149" applyNumberFormat="0" applyAlignment="0" applyProtection="0"/>
    <xf numFmtId="0" fontId="83" fillId="57" borderId="149" applyNumberFormat="0" applyAlignment="0" applyProtection="0"/>
    <xf numFmtId="0" fontId="83" fillId="57" borderId="149" applyNumberFormat="0" applyAlignment="0" applyProtection="0"/>
    <xf numFmtId="0" fontId="83" fillId="57" borderId="149" applyNumberFormat="0" applyAlignment="0" applyProtection="0"/>
    <xf numFmtId="0" fontId="83" fillId="57" borderId="149" applyNumberFormat="0" applyAlignment="0" applyProtection="0"/>
    <xf numFmtId="0" fontId="83" fillId="57" borderId="149" applyNumberFormat="0" applyAlignment="0" applyProtection="0"/>
    <xf numFmtId="0" fontId="83" fillId="57" borderId="149" applyNumberFormat="0" applyAlignment="0" applyProtection="0"/>
    <xf numFmtId="0" fontId="83" fillId="57" borderId="149" applyNumberFormat="0" applyAlignment="0" applyProtection="0"/>
    <xf numFmtId="0" fontId="83" fillId="57" borderId="149" applyNumberFormat="0" applyAlignment="0" applyProtection="0"/>
    <xf numFmtId="0" fontId="83" fillId="57" borderId="149" applyNumberFormat="0" applyAlignment="0" applyProtection="0"/>
    <xf numFmtId="0" fontId="83" fillId="57" borderId="149" applyNumberFormat="0" applyAlignment="0" applyProtection="0"/>
    <xf numFmtId="0" fontId="83" fillId="57" borderId="149" applyNumberFormat="0" applyAlignment="0" applyProtection="0"/>
    <xf numFmtId="0" fontId="14" fillId="60" borderId="191" applyNumberFormat="0" applyFont="0" applyAlignment="0" applyProtection="0"/>
    <xf numFmtId="0" fontId="83" fillId="57" borderId="192" applyNumberFormat="0" applyAlignment="0" applyProtection="0"/>
    <xf numFmtId="0" fontId="83" fillId="57" borderId="192" applyNumberFormat="0" applyAlignment="0" applyProtection="0"/>
    <xf numFmtId="0" fontId="83" fillId="57" borderId="192" applyNumberFormat="0" applyAlignment="0" applyProtection="0"/>
    <xf numFmtId="0" fontId="83" fillId="57" borderId="192" applyNumberFormat="0" applyAlignment="0" applyProtection="0"/>
    <xf numFmtId="0" fontId="69" fillId="0" borderId="169" applyNumberFormat="0" applyFill="0" applyAlignment="0" applyProtection="0"/>
    <xf numFmtId="0" fontId="74" fillId="57" borderId="165" applyNumberForma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80" fillId="44" borderId="190" applyNumberFormat="0" applyAlignment="0" applyProtection="0"/>
    <xf numFmtId="0" fontId="83" fillId="57" borderId="186" applyNumberFormat="0" applyAlignment="0" applyProtection="0"/>
    <xf numFmtId="0" fontId="83" fillId="57" borderId="180" applyNumberFormat="0" applyAlignment="0" applyProtection="0"/>
    <xf numFmtId="0" fontId="14" fillId="60" borderId="185" applyNumberFormat="0" applyFont="0" applyAlignment="0" applyProtection="0"/>
    <xf numFmtId="0" fontId="83" fillId="57" borderId="186" applyNumberFormat="0" applyAlignment="0" applyProtection="0"/>
    <xf numFmtId="0" fontId="17" fillId="0" borderId="188">
      <alignment horizontal="left" vertical="center"/>
    </xf>
    <xf numFmtId="0" fontId="80" fillId="44" borderId="184" applyNumberFormat="0" applyAlignment="0" applyProtection="0"/>
    <xf numFmtId="0" fontId="74" fillId="57" borderId="153" applyNumberFormat="0" applyAlignment="0" applyProtection="0"/>
    <xf numFmtId="0" fontId="16" fillId="60" borderId="154" applyNumberFormat="0" applyFont="0" applyAlignment="0" applyProtection="0"/>
    <xf numFmtId="0" fontId="83" fillId="57" borderId="155" applyNumberFormat="0" applyAlignment="0" applyProtection="0"/>
    <xf numFmtId="0" fontId="14" fillId="60" borderId="154" applyNumberFormat="0" applyFont="0" applyAlignment="0" applyProtection="0"/>
    <xf numFmtId="0" fontId="80" fillId="44" borderId="153" applyNumberFormat="0" applyAlignment="0" applyProtection="0"/>
    <xf numFmtId="0" fontId="83" fillId="57" borderId="186" applyNumberFormat="0" applyAlignment="0" applyProtection="0"/>
    <xf numFmtId="0" fontId="17" fillId="0" borderId="157">
      <alignment horizontal="left" vertical="center"/>
    </xf>
    <xf numFmtId="0" fontId="57" fillId="57" borderId="153" applyNumberFormat="0" applyAlignment="0" applyProtection="0"/>
    <xf numFmtId="0" fontId="80" fillId="44" borderId="153" applyNumberFormat="0" applyAlignment="0" applyProtection="0"/>
    <xf numFmtId="0" fontId="80" fillId="44" borderId="153" applyNumberFormat="0" applyAlignment="0" applyProtection="0"/>
    <xf numFmtId="0" fontId="64" fillId="44" borderId="153" applyNumberFormat="0" applyAlignment="0" applyProtection="0"/>
    <xf numFmtId="0" fontId="80" fillId="44" borderId="184"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16" fillId="60" borderId="154" applyNumberFormat="0" applyFont="0" applyAlignment="0" applyProtection="0"/>
    <xf numFmtId="0" fontId="67" fillId="57" borderId="155" applyNumberFormat="0" applyAlignment="0" applyProtection="0"/>
    <xf numFmtId="10" fontId="16" fillId="3" borderId="152" applyNumberFormat="0" applyBorder="0" applyAlignment="0" applyProtection="0"/>
    <xf numFmtId="0" fontId="69" fillId="0" borderId="156" applyNumberFormat="0" applyFill="0" applyAlignment="0" applyProtection="0"/>
    <xf numFmtId="0" fontId="80" fillId="44" borderId="184"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74" fillId="57" borderId="153" applyNumberFormat="0" applyAlignment="0" applyProtection="0"/>
    <xf numFmtId="0" fontId="80" fillId="44" borderId="184" applyNumberFormat="0" applyAlignment="0" applyProtection="0"/>
    <xf numFmtId="0" fontId="74" fillId="57" borderId="153" applyNumberFormat="0" applyAlignment="0" applyProtection="0"/>
    <xf numFmtId="0" fontId="17" fillId="0" borderId="188">
      <alignment horizontal="left" vertical="center"/>
    </xf>
    <xf numFmtId="0" fontId="74" fillId="57" borderId="153" applyNumberFormat="0" applyAlignment="0" applyProtection="0"/>
    <xf numFmtId="0" fontId="83" fillId="57" borderId="186" applyNumberFormat="0" applyAlignment="0" applyProtection="0"/>
    <xf numFmtId="0" fontId="83" fillId="57" borderId="186" applyNumberFormat="0" applyAlignment="0" applyProtection="0"/>
    <xf numFmtId="0" fontId="14" fillId="60" borderId="154" applyNumberFormat="0" applyFont="0" applyAlignment="0" applyProtection="0"/>
    <xf numFmtId="0" fontId="80" fillId="44" borderId="153" applyNumberFormat="0" applyAlignment="0" applyProtection="0"/>
    <xf numFmtId="0" fontId="78" fillId="0" borderId="166" applyNumberFormat="0" applyFill="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80" fillId="44" borderId="158" applyNumberFormat="0" applyAlignment="0" applyProtection="0"/>
    <xf numFmtId="0" fontId="74" fillId="57" borderId="153" applyNumberFormat="0" applyAlignment="0" applyProtection="0"/>
    <xf numFmtId="0" fontId="17" fillId="0" borderId="162">
      <alignment horizontal="left" vertical="center"/>
    </xf>
    <xf numFmtId="0" fontId="69" fillId="0" borderId="156" applyNumberFormat="0" applyFill="0" applyAlignment="0" applyProtection="0"/>
    <xf numFmtId="0" fontId="67" fillId="57" borderId="155" applyNumberFormat="0" applyAlignment="0" applyProtection="0"/>
    <xf numFmtId="0" fontId="64" fillId="44" borderId="153" applyNumberFormat="0" applyAlignment="0" applyProtection="0"/>
    <xf numFmtId="0" fontId="57" fillId="57" borderId="153" applyNumberFormat="0" applyAlignment="0" applyProtection="0"/>
    <xf numFmtId="0" fontId="80" fillId="44" borderId="184" applyNumberFormat="0" applyAlignment="0" applyProtection="0"/>
    <xf numFmtId="0" fontId="74" fillId="57" borderId="153" applyNumberFormat="0" applyAlignment="0" applyProtection="0"/>
    <xf numFmtId="0" fontId="80" fillId="44" borderId="153" applyNumberFormat="0" applyAlignment="0" applyProtection="0"/>
    <xf numFmtId="0" fontId="74"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69" fillId="0" borderId="156" applyNumberFormat="0" applyFill="0" applyAlignment="0" applyProtection="0"/>
    <xf numFmtId="0" fontId="16" fillId="60" borderId="154" applyNumberFormat="0" applyFont="0" applyAlignment="0" applyProtection="0"/>
    <xf numFmtId="0" fontId="64" fillId="44" borderId="153" applyNumberFormat="0" applyAlignment="0" applyProtection="0"/>
    <xf numFmtId="0" fontId="57" fillId="57" borderId="153" applyNumberFormat="0" applyAlignment="0" applyProtection="0"/>
    <xf numFmtId="0" fontId="67" fillId="57" borderId="160" applyNumberFormat="0" applyAlignment="0" applyProtection="0"/>
    <xf numFmtId="0" fontId="17" fillId="0" borderId="162">
      <alignment horizontal="left" vertical="center"/>
    </xf>
    <xf numFmtId="0" fontId="16" fillId="60" borderId="154" applyNumberFormat="0" applyFont="0" applyAlignment="0" applyProtection="0"/>
    <xf numFmtId="0" fontId="67" fillId="57" borderId="155" applyNumberFormat="0" applyAlignment="0" applyProtection="0"/>
    <xf numFmtId="0" fontId="74" fillId="57" borderId="142" applyNumberFormat="0" applyAlignment="0" applyProtection="0"/>
    <xf numFmtId="0" fontId="83" fillId="57" borderId="186"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16" fillId="60" borderId="159" applyNumberFormat="0" applyFon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0" fillId="44" borderId="184" applyNumberFormat="0" applyAlignment="0" applyProtection="0"/>
    <xf numFmtId="0" fontId="80" fillId="44" borderId="184" applyNumberFormat="0" applyAlignment="0" applyProtection="0"/>
    <xf numFmtId="0" fontId="74" fillId="57" borderId="165" applyNumberFormat="0" applyAlignment="0" applyProtection="0"/>
    <xf numFmtId="0" fontId="74" fillId="57" borderId="165" applyNumberFormat="0" applyAlignment="0" applyProtection="0"/>
    <xf numFmtId="0" fontId="83"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0" fillId="44" borderId="184" applyNumberFormat="0" applyAlignment="0" applyProtection="0"/>
    <xf numFmtId="0" fontId="83" fillId="57" borderId="186" applyNumberFormat="0" applyAlignment="0" applyProtection="0"/>
    <xf numFmtId="0" fontId="74" fillId="57" borderId="153" applyNumberFormat="0" applyAlignment="0" applyProtection="0"/>
    <xf numFmtId="0" fontId="74"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10" fontId="16" fillId="3" borderId="152" applyNumberFormat="0" applyBorder="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65"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83" fillId="57" borderId="155" applyNumberFormat="0" applyAlignment="0" applyProtection="0"/>
    <xf numFmtId="0" fontId="74" fillId="57" borderId="158" applyNumberFormat="0" applyAlignment="0" applyProtection="0"/>
    <xf numFmtId="0" fontId="14" fillId="60" borderId="185" applyNumberFormat="0" applyFont="0" applyAlignment="0" applyProtection="0"/>
    <xf numFmtId="0" fontId="74" fillId="57" borderId="142" applyNumberFormat="0" applyAlignment="0" applyProtection="0"/>
    <xf numFmtId="0" fontId="64" fillId="44" borderId="158" applyNumberFormat="0" applyAlignment="0" applyProtection="0"/>
    <xf numFmtId="0" fontId="74" fillId="57" borderId="165" applyNumberFormat="0" applyAlignment="0" applyProtection="0"/>
    <xf numFmtId="0" fontId="83" fillId="57" borderId="155" applyNumberFormat="0" applyAlignment="0" applyProtection="0"/>
    <xf numFmtId="0" fontId="74" fillId="57" borderId="153" applyNumberFormat="0" applyAlignment="0" applyProtection="0"/>
    <xf numFmtId="0" fontId="74" fillId="57" borderId="153" applyNumberFormat="0" applyAlignment="0" applyProtection="0"/>
    <xf numFmtId="0" fontId="83" fillId="57" borderId="155" applyNumberFormat="0" applyAlignment="0" applyProtection="0"/>
    <xf numFmtId="0" fontId="14" fillId="60" borderId="154" applyNumberFormat="0" applyFont="0" applyAlignment="0" applyProtection="0"/>
    <xf numFmtId="0" fontId="57" fillId="57" borderId="153" applyNumberFormat="0" applyAlignment="0" applyProtection="0"/>
    <xf numFmtId="0" fontId="64" fillId="44"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74" fillId="57" borderId="142" applyNumberFormat="0" applyAlignment="0" applyProtection="0"/>
    <xf numFmtId="0" fontId="16" fillId="60" borderId="154" applyNumberFormat="0" applyFont="0" applyAlignment="0" applyProtection="0"/>
    <xf numFmtId="0" fontId="67" fillId="57" borderId="155" applyNumberFormat="0" applyAlignment="0" applyProtection="0"/>
    <xf numFmtId="0" fontId="69" fillId="0" borderId="156" applyNumberFormat="0" applyFill="0" applyAlignment="0" applyProtection="0"/>
    <xf numFmtId="0" fontId="74" fillId="57" borderId="142"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74" fillId="57" borderId="153" applyNumberFormat="0" applyAlignment="0" applyProtection="0"/>
    <xf numFmtId="0" fontId="74" fillId="57" borderId="153" applyNumberFormat="0" applyAlignment="0" applyProtection="0"/>
    <xf numFmtId="0" fontId="17" fillId="0" borderId="162">
      <alignment horizontal="left" vertical="center"/>
    </xf>
    <xf numFmtId="0" fontId="74"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74" fillId="57" borderId="158"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3" fillId="57" borderId="186" applyNumberFormat="0" applyAlignment="0" applyProtection="0"/>
    <xf numFmtId="0" fontId="83" fillId="57" borderId="186" applyNumberFormat="0" applyAlignment="0" applyProtection="0"/>
    <xf numFmtId="0" fontId="83" fillId="57" borderId="186" applyNumberFormat="0" applyAlignment="0" applyProtection="0"/>
    <xf numFmtId="0" fontId="83" fillId="57" borderId="186" applyNumberFormat="0" applyAlignment="0" applyProtection="0"/>
    <xf numFmtId="0" fontId="83" fillId="57" borderId="186" applyNumberFormat="0" applyAlignment="0" applyProtection="0"/>
    <xf numFmtId="0" fontId="74" fillId="57" borderId="184" applyNumberForma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74" fillId="57" borderId="190" applyNumberFormat="0" applyAlignment="0" applyProtection="0"/>
    <xf numFmtId="0" fontId="74" fillId="57" borderId="190"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3" fillId="57" borderId="186" applyNumberFormat="0" applyAlignment="0" applyProtection="0"/>
    <xf numFmtId="0" fontId="17" fillId="0" borderId="157">
      <alignment horizontal="left" vertical="center"/>
    </xf>
    <xf numFmtId="0" fontId="80" fillId="44" borderId="153" applyNumberFormat="0" applyAlignment="0" applyProtection="0"/>
    <xf numFmtId="0" fontId="14" fillId="60" borderId="154" applyNumberFormat="0" applyFont="0" applyAlignment="0" applyProtection="0"/>
    <xf numFmtId="0" fontId="74" fillId="57" borderId="142" applyNumberFormat="0" applyAlignment="0" applyProtection="0"/>
    <xf numFmtId="0" fontId="83" fillId="57" borderId="155" applyNumberFormat="0" applyAlignment="0" applyProtection="0"/>
    <xf numFmtId="0" fontId="17" fillId="0" borderId="157">
      <alignment horizontal="left" vertical="center"/>
    </xf>
    <xf numFmtId="0" fontId="83" fillId="57" borderId="155" applyNumberFormat="0" applyAlignment="0" applyProtection="0"/>
    <xf numFmtId="0" fontId="80" fillId="44" borderId="153" applyNumberFormat="0" applyAlignment="0" applyProtection="0"/>
    <xf numFmtId="0" fontId="17" fillId="0" borderId="157">
      <alignment horizontal="left" vertical="center"/>
    </xf>
    <xf numFmtId="0" fontId="74" fillId="57" borderId="165" applyNumberFormat="0" applyAlignment="0" applyProtection="0"/>
    <xf numFmtId="0" fontId="17" fillId="0" borderId="157">
      <alignment horizontal="left" vertical="center"/>
    </xf>
    <xf numFmtId="0" fontId="57" fillId="57" borderId="153" applyNumberFormat="0" applyAlignment="0" applyProtection="0"/>
    <xf numFmtId="0" fontId="64" fillId="44" borderId="153" applyNumberFormat="0" applyAlignment="0" applyProtection="0"/>
    <xf numFmtId="0" fontId="67" fillId="57" borderId="155" applyNumberFormat="0" applyAlignment="0" applyProtection="0"/>
    <xf numFmtId="0" fontId="69" fillId="0" borderId="156" applyNumberFormat="0" applyFill="0" applyAlignment="0" applyProtection="0"/>
    <xf numFmtId="0" fontId="74" fillId="57" borderId="153" applyNumberFormat="0" applyAlignment="0" applyProtection="0"/>
    <xf numFmtId="0" fontId="74" fillId="57" borderId="184" applyNumberFormat="0" applyAlignment="0" applyProtection="0"/>
    <xf numFmtId="0" fontId="74" fillId="57" borderId="184" applyNumberFormat="0" applyAlignment="0" applyProtection="0"/>
    <xf numFmtId="0" fontId="17" fillId="0" borderId="188">
      <alignment horizontal="left" vertical="center"/>
    </xf>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74" fillId="57" borderId="153" applyNumberFormat="0" applyAlignment="0" applyProtection="0"/>
    <xf numFmtId="0" fontId="74"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83" fillId="57" borderId="192" applyNumberFormat="0" applyAlignment="0" applyProtection="0"/>
    <xf numFmtId="0" fontId="74" fillId="57" borderId="153" applyNumberFormat="0" applyAlignment="0" applyProtection="0"/>
    <xf numFmtId="0" fontId="57" fillId="57" borderId="165" applyNumberFormat="0" applyAlignment="0" applyProtection="0"/>
    <xf numFmtId="0" fontId="80" fillId="44" borderId="184" applyNumberFormat="0" applyAlignment="0" applyProtection="0"/>
    <xf numFmtId="0" fontId="74" fillId="57" borderId="158" applyNumberFormat="0" applyAlignment="0" applyProtection="0"/>
    <xf numFmtId="0" fontId="14" fillId="60" borderId="185" applyNumberFormat="0" applyFont="0" applyAlignment="0" applyProtection="0"/>
    <xf numFmtId="0" fontId="67" fillId="57" borderId="149" applyNumberFormat="0" applyAlignment="0" applyProtection="0"/>
    <xf numFmtId="0" fontId="16" fillId="60" borderId="148" applyNumberFormat="0" applyFont="0" applyAlignment="0" applyProtection="0"/>
    <xf numFmtId="0" fontId="64" fillId="44" borderId="147" applyNumberFormat="0" applyAlignment="0" applyProtection="0"/>
    <xf numFmtId="0" fontId="14" fillId="60" borderId="154" applyNumberFormat="0" applyFont="0" applyAlignment="0" applyProtection="0"/>
    <xf numFmtId="0" fontId="74" fillId="57" borderId="158" applyNumberFormat="0" applyAlignment="0" applyProtection="0"/>
    <xf numFmtId="0" fontId="80" fillId="44" borderId="153" applyNumberFormat="0" applyAlignment="0" applyProtection="0"/>
    <xf numFmtId="0" fontId="80" fillId="44" borderId="184" applyNumberFormat="0" applyAlignment="0" applyProtection="0"/>
    <xf numFmtId="0" fontId="83" fillId="57" borderId="186" applyNumberFormat="0" applyAlignment="0" applyProtection="0"/>
    <xf numFmtId="0" fontId="57" fillId="57" borderId="147" applyNumberFormat="0" applyAlignment="0" applyProtection="0"/>
    <xf numFmtId="0" fontId="17" fillId="0" borderId="157">
      <alignment horizontal="left" vertical="center"/>
    </xf>
    <xf numFmtId="0" fontId="80" fillId="44" borderId="153" applyNumberFormat="0" applyAlignment="0" applyProtection="0"/>
    <xf numFmtId="0" fontId="74" fillId="57" borderId="165" applyNumberFormat="0" applyAlignment="0" applyProtection="0"/>
    <xf numFmtId="0" fontId="74" fillId="57" borderId="142" applyNumberFormat="0" applyAlignment="0" applyProtection="0"/>
    <xf numFmtId="0" fontId="74" fillId="57" borderId="142" applyNumberFormat="0" applyAlignment="0" applyProtection="0"/>
    <xf numFmtId="0" fontId="80" fillId="44" borderId="153" applyNumberFormat="0" applyAlignment="0" applyProtection="0"/>
    <xf numFmtId="0" fontId="74" fillId="57" borderId="153" applyNumberFormat="0" applyAlignment="0" applyProtection="0"/>
    <xf numFmtId="0" fontId="14" fillId="60" borderId="154" applyNumberFormat="0" applyFont="0" applyAlignment="0" applyProtection="0"/>
    <xf numFmtId="0" fontId="67" fillId="57" borderId="155" applyNumberFormat="0" applyAlignment="0" applyProtection="0"/>
    <xf numFmtId="0" fontId="74" fillId="57" borderId="153" applyNumberFormat="0" applyAlignment="0" applyProtection="0"/>
    <xf numFmtId="0" fontId="74" fillId="57" borderId="153" applyNumberFormat="0" applyAlignment="0" applyProtection="0"/>
    <xf numFmtId="0" fontId="80" fillId="44" borderId="184" applyNumberFormat="0" applyAlignment="0" applyProtection="0"/>
    <xf numFmtId="0" fontId="80" fillId="44" borderId="184"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80" fillId="44" borderId="153"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80" fillId="44" borderId="184" applyNumberFormat="0" applyAlignment="0" applyProtection="0"/>
    <xf numFmtId="0" fontId="14" fillId="60" borderId="191" applyNumberFormat="0" applyFont="0" applyAlignment="0" applyProtection="0"/>
    <xf numFmtId="0" fontId="16" fillId="60" borderId="154" applyNumberFormat="0" applyFont="0" applyAlignment="0" applyProtection="0"/>
    <xf numFmtId="0" fontId="16" fillId="60" borderId="185" applyNumberFormat="0" applyFont="0" applyAlignment="0" applyProtection="0"/>
    <xf numFmtId="0" fontId="83" fillId="57" borderId="186" applyNumberFormat="0" applyAlignment="0" applyProtection="0"/>
    <xf numFmtId="0" fontId="14" fillId="60" borderId="185" applyNumberFormat="0" applyFont="0" applyAlignment="0" applyProtection="0"/>
    <xf numFmtId="0" fontId="83" fillId="57" borderId="186" applyNumberFormat="0" applyAlignment="0" applyProtection="0"/>
    <xf numFmtId="0" fontId="17" fillId="0" borderId="188">
      <alignment horizontal="left" vertical="center"/>
    </xf>
    <xf numFmtId="0" fontId="74" fillId="57" borderId="153" applyNumberFormat="0" applyAlignment="0" applyProtection="0"/>
    <xf numFmtId="0" fontId="80" fillId="44" borderId="184" applyNumberFormat="0" applyAlignment="0" applyProtection="0"/>
    <xf numFmtId="0" fontId="57" fillId="57" borderId="153" applyNumberFormat="0" applyAlignment="0" applyProtection="0"/>
    <xf numFmtId="0" fontId="80" fillId="44" borderId="153" applyNumberFormat="0" applyAlignment="0" applyProtection="0"/>
    <xf numFmtId="0" fontId="64" fillId="44" borderId="153" applyNumberFormat="0" applyAlignment="0" applyProtection="0"/>
    <xf numFmtId="0" fontId="74" fillId="57" borderId="153" applyNumberFormat="0" applyAlignment="0" applyProtection="0"/>
    <xf numFmtId="0" fontId="16" fillId="60" borderId="154" applyNumberFormat="0" applyFont="0" applyAlignment="0" applyProtection="0"/>
    <xf numFmtId="0" fontId="67" fillId="57" borderId="155" applyNumberFormat="0" applyAlignment="0" applyProtection="0"/>
    <xf numFmtId="0" fontId="69" fillId="0" borderId="156" applyNumberFormat="0" applyFill="0" applyAlignment="0" applyProtection="0"/>
    <xf numFmtId="0" fontId="80" fillId="44" borderId="184" applyNumberFormat="0" applyAlignment="0" applyProtection="0"/>
    <xf numFmtId="0" fontId="14" fillId="60" borderId="154" applyNumberFormat="0" applyFont="0" applyAlignment="0" applyProtection="0"/>
    <xf numFmtId="0" fontId="74" fillId="57" borderId="153" applyNumberFormat="0" applyAlignment="0" applyProtection="0"/>
    <xf numFmtId="0" fontId="74" fillId="57" borderId="184" applyNumberFormat="0" applyAlignment="0" applyProtection="0"/>
    <xf numFmtId="0" fontId="14" fillId="60" borderId="185" applyNumberFormat="0" applyFont="0" applyAlignment="0" applyProtection="0"/>
    <xf numFmtId="0" fontId="74" fillId="57" borderId="184" applyNumberFormat="0" applyAlignment="0" applyProtection="0"/>
    <xf numFmtId="0" fontId="14" fillId="60" borderId="154" applyNumberFormat="0" applyFont="0" applyAlignment="0" applyProtection="0"/>
    <xf numFmtId="0" fontId="78" fillId="0" borderId="166" applyNumberFormat="0" applyFill="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80" fillId="44" borderId="165" applyNumberFormat="0" applyAlignment="0" applyProtection="0"/>
    <xf numFmtId="0" fontId="57" fillId="57" borderId="190" applyNumberFormat="0" applyAlignment="0" applyProtection="0"/>
    <xf numFmtId="0" fontId="78" fillId="0" borderId="178" applyNumberFormat="0" applyFill="0" applyAlignment="0" applyProtection="0"/>
    <xf numFmtId="0" fontId="57" fillId="57" borderId="142" applyNumberFormat="0" applyAlignment="0" applyProtection="0"/>
    <xf numFmtId="0" fontId="14" fillId="60" borderId="154" applyNumberFormat="0" applyFont="0" applyAlignment="0" applyProtection="0"/>
    <xf numFmtId="0" fontId="74" fillId="57" borderId="142" applyNumberFormat="0" applyAlignment="0" applyProtection="0"/>
    <xf numFmtId="0" fontId="74" fillId="57" borderId="142"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3" fillId="57" borderId="155" applyNumberFormat="0" applyAlignment="0" applyProtection="0"/>
    <xf numFmtId="0" fontId="16" fillId="60" borderId="154" applyNumberFormat="0" applyFont="0" applyAlignment="0" applyProtection="0"/>
    <xf numFmtId="0" fontId="74" fillId="57" borderId="153" applyNumberFormat="0" applyAlignment="0" applyProtection="0"/>
    <xf numFmtId="0" fontId="74" fillId="57" borderId="184" applyNumberFormat="0" applyAlignment="0" applyProtection="0"/>
    <xf numFmtId="0" fontId="74" fillId="57" borderId="184" applyNumberFormat="0" applyAlignment="0" applyProtection="0"/>
    <xf numFmtId="0" fontId="17" fillId="0" borderId="188">
      <alignment horizontal="left" vertical="center"/>
    </xf>
    <xf numFmtId="0" fontId="74"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14" fillId="60" borderId="191" applyNumberFormat="0" applyFont="0" applyAlignment="0" applyProtection="0"/>
    <xf numFmtId="0" fontId="83" fillId="57" borderId="192" applyNumberFormat="0" applyAlignment="0" applyProtection="0"/>
    <xf numFmtId="0" fontId="74" fillId="57" borderId="165" applyNumberFormat="0" applyAlignment="0" applyProtection="0"/>
    <xf numFmtId="0" fontId="80" fillId="44" borderId="184" applyNumberFormat="0" applyAlignment="0" applyProtection="0"/>
    <xf numFmtId="0" fontId="80" fillId="44" borderId="184" applyNumberFormat="0" applyAlignment="0" applyProtection="0"/>
    <xf numFmtId="0" fontId="74" fillId="57" borderId="153"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80" fillId="44" borderId="190" applyNumberFormat="0" applyAlignment="0" applyProtection="0"/>
    <xf numFmtId="0" fontId="83" fillId="57" borderId="186" applyNumberFormat="0" applyAlignment="0" applyProtection="0"/>
    <xf numFmtId="0" fontId="14" fillId="60" borderId="185" applyNumberFormat="0" applyFont="0" applyAlignment="0" applyProtection="0"/>
    <xf numFmtId="0" fontId="83" fillId="57" borderId="186" applyNumberFormat="0" applyAlignment="0" applyProtection="0"/>
    <xf numFmtId="0" fontId="17" fillId="0" borderId="188">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17" fillId="0" borderId="157">
      <alignment horizontal="left" vertical="center"/>
    </xf>
    <xf numFmtId="0" fontId="74" fillId="57" borderId="153" applyNumberFormat="0" applyAlignment="0" applyProtection="0"/>
    <xf numFmtId="0" fontId="74" fillId="57" borderId="153" applyNumberFormat="0" applyAlignment="0" applyProtection="0"/>
    <xf numFmtId="0" fontId="17" fillId="0" borderId="157">
      <alignment horizontal="left" vertical="center"/>
    </xf>
    <xf numFmtId="0" fontId="74" fillId="57" borderId="153" applyNumberFormat="0" applyAlignment="0" applyProtection="0"/>
    <xf numFmtId="0" fontId="83" fillId="57" borderId="155" applyNumberFormat="0" applyAlignment="0" applyProtection="0"/>
    <xf numFmtId="0" fontId="74" fillId="57" borderId="142" applyNumberFormat="0" applyAlignment="0" applyProtection="0"/>
    <xf numFmtId="0" fontId="80" fillId="44" borderId="153" applyNumberFormat="0" applyAlignment="0" applyProtection="0"/>
    <xf numFmtId="0" fontId="80" fillId="44" borderId="184" applyNumberFormat="0" applyAlignment="0" applyProtection="0"/>
    <xf numFmtId="0" fontId="80" fillId="44" borderId="153" applyNumberFormat="0" applyAlignment="0" applyProtection="0"/>
    <xf numFmtId="0" fontId="83" fillId="57" borderId="155" applyNumberFormat="0" applyAlignment="0" applyProtection="0"/>
    <xf numFmtId="0" fontId="67" fillId="57" borderId="155" applyNumberFormat="0" applyAlignment="0" applyProtection="0"/>
    <xf numFmtId="0" fontId="74" fillId="57" borderId="153" applyNumberFormat="0" applyAlignment="0" applyProtection="0"/>
    <xf numFmtId="0" fontId="17" fillId="0" borderId="157">
      <alignment horizontal="left" vertical="center"/>
    </xf>
    <xf numFmtId="0" fontId="74" fillId="57" borderId="142" applyNumberFormat="0" applyAlignment="0" applyProtection="0"/>
    <xf numFmtId="0" fontId="74" fillId="57" borderId="153" applyNumberFormat="0" applyAlignment="0" applyProtection="0"/>
    <xf numFmtId="0" fontId="74" fillId="57" borderId="153" applyNumberFormat="0" applyAlignment="0" applyProtection="0"/>
    <xf numFmtId="0" fontId="80" fillId="44" borderId="184" applyNumberFormat="0" applyAlignment="0" applyProtection="0"/>
    <xf numFmtId="0" fontId="80" fillId="44" borderId="153" applyNumberFormat="0" applyAlignment="0" applyProtection="0"/>
    <xf numFmtId="0" fontId="80" fillId="44" borderId="153" applyNumberFormat="0" applyAlignment="0" applyProtection="0"/>
    <xf numFmtId="0" fontId="74" fillId="57" borderId="190" applyNumberFormat="0" applyAlignment="0" applyProtection="0"/>
    <xf numFmtId="0" fontId="14" fillId="60" borderId="185" applyNumberFormat="0" applyFont="0" applyAlignment="0" applyProtection="0"/>
    <xf numFmtId="0" fontId="14" fillId="60" borderId="154" applyNumberFormat="0" applyFont="0" applyAlignment="0" applyProtection="0"/>
    <xf numFmtId="0" fontId="74" fillId="57" borderId="153" applyNumberFormat="0" applyAlignment="0" applyProtection="0"/>
    <xf numFmtId="0" fontId="74" fillId="57" borderId="142" applyNumberFormat="0" applyAlignment="0" applyProtection="0"/>
    <xf numFmtId="0" fontId="74" fillId="57" borderId="165" applyNumberFormat="0" applyAlignment="0" applyProtection="0"/>
    <xf numFmtId="0" fontId="74" fillId="57" borderId="153" applyNumberFormat="0" applyAlignment="0" applyProtection="0"/>
    <xf numFmtId="10" fontId="16" fillId="3" borderId="163" applyNumberFormat="0" applyBorder="0" applyAlignment="0" applyProtection="0"/>
    <xf numFmtId="0" fontId="80" fillId="44" borderId="184" applyNumberFormat="0" applyAlignment="0" applyProtection="0"/>
    <xf numFmtId="0" fontId="74" fillId="57" borderId="153" applyNumberFormat="0" applyAlignment="0" applyProtection="0"/>
    <xf numFmtId="0" fontId="57" fillId="57" borderId="153" applyNumberFormat="0" applyAlignment="0" applyProtection="0"/>
    <xf numFmtId="0" fontId="64" fillId="44" borderId="153" applyNumberFormat="0" applyAlignment="0" applyProtection="0"/>
    <xf numFmtId="0" fontId="16" fillId="60" borderId="154" applyNumberFormat="0" applyFont="0" applyAlignment="0" applyProtection="0"/>
    <xf numFmtId="0" fontId="67" fillId="57" borderId="155" applyNumberFormat="0" applyAlignment="0" applyProtection="0"/>
    <xf numFmtId="0" fontId="69" fillId="0" borderId="156" applyNumberFormat="0" applyFill="0" applyAlignment="0" applyProtection="0"/>
    <xf numFmtId="0" fontId="74" fillId="57" borderId="153" applyNumberFormat="0" applyAlignment="0" applyProtection="0"/>
    <xf numFmtId="0" fontId="83" fillId="57" borderId="186"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83" fillId="57" borderId="186" applyNumberFormat="0" applyAlignment="0" applyProtection="0"/>
    <xf numFmtId="0" fontId="83" fillId="57" borderId="186" applyNumberFormat="0" applyAlignment="0" applyProtection="0"/>
    <xf numFmtId="0" fontId="80" fillId="44" borderId="184" applyNumberFormat="0" applyAlignment="0" applyProtection="0"/>
    <xf numFmtId="0" fontId="14" fillId="60" borderId="185" applyNumberFormat="0" applyFont="0" applyAlignment="0" applyProtection="0"/>
    <xf numFmtId="0" fontId="83" fillId="57" borderId="186" applyNumberFormat="0" applyAlignment="0" applyProtection="0"/>
    <xf numFmtId="0" fontId="74" fillId="57" borderId="184" applyNumberFormat="0" applyAlignment="0" applyProtection="0"/>
    <xf numFmtId="0" fontId="74" fillId="57" borderId="165" applyNumberFormat="0" applyAlignment="0" applyProtection="0"/>
    <xf numFmtId="0" fontId="74" fillId="57" borderId="165"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17" fillId="0" borderId="157">
      <alignment horizontal="left" vertical="center"/>
    </xf>
    <xf numFmtId="0" fontId="17" fillId="0" borderId="157">
      <alignment horizontal="left" vertical="center"/>
    </xf>
    <xf numFmtId="0" fontId="64" fillId="44" borderId="153" applyNumberFormat="0" applyAlignment="0" applyProtection="0"/>
    <xf numFmtId="0" fontId="74"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17" fillId="0" borderId="157">
      <alignment horizontal="left" vertical="center"/>
    </xf>
    <xf numFmtId="0" fontId="83" fillId="57" borderId="155" applyNumberFormat="0" applyAlignment="0" applyProtection="0"/>
    <xf numFmtId="0" fontId="74" fillId="57" borderId="153" applyNumberFormat="0" applyAlignment="0" applyProtection="0"/>
    <xf numFmtId="0" fontId="74" fillId="57" borderId="153" applyNumberFormat="0" applyAlignment="0" applyProtection="0"/>
    <xf numFmtId="0" fontId="69" fillId="0" borderId="156" applyNumberFormat="0" applyFill="0" applyAlignment="0" applyProtection="0"/>
    <xf numFmtId="0" fontId="83" fillId="57" borderId="186" applyNumberFormat="0" applyAlignment="0" applyProtection="0"/>
    <xf numFmtId="0" fontId="83" fillId="57" borderId="155" applyNumberFormat="0" applyAlignment="0" applyProtection="0"/>
    <xf numFmtId="0" fontId="74" fillId="57" borderId="153" applyNumberFormat="0" applyAlignment="0" applyProtection="0"/>
    <xf numFmtId="0" fontId="74" fillId="57" borderId="158" applyNumberFormat="0" applyAlignment="0" applyProtection="0"/>
    <xf numFmtId="0" fontId="74" fillId="57" borderId="153" applyNumberFormat="0" applyAlignment="0" applyProtection="0"/>
    <xf numFmtId="0" fontId="74" fillId="57"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57" fillId="57" borderId="153" applyNumberFormat="0" applyAlignment="0" applyProtection="0"/>
    <xf numFmtId="0" fontId="74"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17" fillId="0" borderId="162">
      <alignment horizontal="left" vertical="center"/>
    </xf>
    <xf numFmtId="0" fontId="74" fillId="57" borderId="153" applyNumberFormat="0" applyAlignment="0" applyProtection="0"/>
    <xf numFmtId="0" fontId="74" fillId="57" borderId="184" applyNumberFormat="0" applyAlignment="0" applyProtection="0"/>
    <xf numFmtId="0" fontId="83" fillId="57" borderId="155" applyNumberFormat="0" applyAlignment="0" applyProtection="0"/>
    <xf numFmtId="0" fontId="17" fillId="0" borderId="157">
      <alignment horizontal="left" vertical="center"/>
    </xf>
    <xf numFmtId="0" fontId="83" fillId="57" borderId="155" applyNumberFormat="0" applyAlignment="0" applyProtection="0"/>
    <xf numFmtId="0" fontId="83" fillId="57" borderId="155"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17" fillId="0" borderId="162">
      <alignment horizontal="left" vertical="center"/>
    </xf>
    <xf numFmtId="0" fontId="69" fillId="0" borderId="156" applyNumberFormat="0" applyFill="0" applyAlignment="0" applyProtection="0"/>
    <xf numFmtId="0" fontId="64" fillId="44" borderId="153" applyNumberFormat="0" applyAlignment="0" applyProtection="0"/>
    <xf numFmtId="0" fontId="57"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17" fillId="0" borderId="157">
      <alignment horizontal="left" vertical="center"/>
    </xf>
    <xf numFmtId="0" fontId="74" fillId="57" borderId="142" applyNumberFormat="0" applyAlignment="0" applyProtection="0"/>
    <xf numFmtId="0" fontId="74" fillId="57" borderId="142" applyNumberFormat="0" applyAlignment="0" applyProtection="0"/>
    <xf numFmtId="0" fontId="80" fillId="44" borderId="184" applyNumberFormat="0" applyAlignment="0" applyProtection="0"/>
    <xf numFmtId="0" fontId="74" fillId="57" borderId="153" applyNumberFormat="0" applyAlignment="0" applyProtection="0"/>
    <xf numFmtId="0" fontId="74" fillId="57" borderId="153" applyNumberFormat="0" applyAlignment="0" applyProtection="0"/>
    <xf numFmtId="0" fontId="80" fillId="44" borderId="158"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3" fillId="57" borderId="155"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74" fillId="57" borderId="153" applyNumberFormat="0" applyAlignment="0" applyProtection="0"/>
    <xf numFmtId="0" fontId="83" fillId="57" borderId="155" applyNumberFormat="0" applyAlignment="0" applyProtection="0"/>
    <xf numFmtId="0" fontId="83" fillId="57" borderId="155" applyNumberFormat="0" applyAlignment="0" applyProtection="0"/>
    <xf numFmtId="0" fontId="74" fillId="57" borderId="142"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57"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17" fillId="0" borderId="162">
      <alignment horizontal="left" vertical="center"/>
    </xf>
    <xf numFmtId="0" fontId="17" fillId="0" borderId="162">
      <alignment horizontal="left" vertical="center"/>
    </xf>
    <xf numFmtId="0" fontId="80" fillId="44" borderId="158" applyNumberFormat="0" applyAlignment="0" applyProtection="0"/>
    <xf numFmtId="0" fontId="69" fillId="0" borderId="161" applyNumberFormat="0" applyFill="0" applyAlignment="0" applyProtection="0"/>
    <xf numFmtId="0" fontId="16" fillId="60" borderId="143" applyNumberFormat="0" applyFont="0" applyAlignment="0" applyProtection="0"/>
    <xf numFmtId="0" fontId="74" fillId="57" borderId="142" applyNumberFormat="0" applyAlignment="0" applyProtection="0"/>
    <xf numFmtId="0" fontId="69" fillId="0" borderId="145" applyNumberFormat="0" applyFill="0" applyAlignment="0" applyProtection="0"/>
    <xf numFmtId="0" fontId="67" fillId="57" borderId="144" applyNumberFormat="0" applyAlignment="0" applyProtection="0"/>
    <xf numFmtId="0" fontId="57" fillId="57" borderId="153" applyNumberFormat="0" applyAlignment="0" applyProtection="0"/>
    <xf numFmtId="0" fontId="64" fillId="44" borderId="153" applyNumberFormat="0" applyAlignment="0" applyProtection="0"/>
    <xf numFmtId="0" fontId="16" fillId="60" borderId="154" applyNumberFormat="0" applyFont="0" applyAlignment="0" applyProtection="0"/>
    <xf numFmtId="0" fontId="67" fillId="57" borderId="155" applyNumberFormat="0" applyAlignment="0" applyProtection="0"/>
    <xf numFmtId="0" fontId="69" fillId="0" borderId="156" applyNumberFormat="0" applyFill="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74" fillId="57" borderId="142" applyNumberFormat="0" applyAlignment="0" applyProtection="0"/>
    <xf numFmtId="0" fontId="64" fillId="44" borderId="142" applyNumberFormat="0" applyAlignment="0" applyProtection="0"/>
    <xf numFmtId="0" fontId="17" fillId="0" borderId="162">
      <alignment horizontal="left" vertical="center"/>
    </xf>
    <xf numFmtId="0" fontId="57" fillId="57" borderId="153" applyNumberFormat="0" applyAlignment="0" applyProtection="0"/>
    <xf numFmtId="0" fontId="64" fillId="44" borderId="153" applyNumberFormat="0" applyAlignment="0" applyProtection="0"/>
    <xf numFmtId="0" fontId="16" fillId="60" borderId="154" applyNumberFormat="0" applyFont="0" applyAlignment="0" applyProtection="0"/>
    <xf numFmtId="0" fontId="67" fillId="57" borderId="155" applyNumberFormat="0" applyAlignment="0" applyProtection="0"/>
    <xf numFmtId="0" fontId="69" fillId="0" borderId="156" applyNumberFormat="0" applyFill="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74"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80" fillId="44"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3" fillId="57" borderId="155" applyNumberFormat="0" applyAlignment="0" applyProtection="0"/>
    <xf numFmtId="0" fontId="80" fillId="44" borderId="158" applyNumberFormat="0" applyAlignment="0" applyProtection="0"/>
    <xf numFmtId="0" fontId="17" fillId="0" borderId="162">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10" fontId="16" fillId="3" borderId="141" applyNumberFormat="0" applyBorder="0" applyAlignment="0" applyProtection="0"/>
    <xf numFmtId="0" fontId="80" fillId="44" borderId="142" applyNumberFormat="0" applyAlignment="0" applyProtection="0"/>
    <xf numFmtId="0" fontId="80" fillId="44" borderId="142" applyNumberFormat="0" applyAlignment="0" applyProtection="0"/>
    <xf numFmtId="0" fontId="80" fillId="44" borderId="142" applyNumberFormat="0" applyAlignment="0" applyProtection="0"/>
    <xf numFmtId="0" fontId="80" fillId="44" borderId="142" applyNumberFormat="0" applyAlignment="0" applyProtection="0"/>
    <xf numFmtId="0" fontId="80" fillId="44" borderId="142" applyNumberFormat="0" applyAlignment="0" applyProtection="0"/>
    <xf numFmtId="0" fontId="80" fillId="44" borderId="142" applyNumberFormat="0" applyAlignment="0" applyProtection="0"/>
    <xf numFmtId="0" fontId="80" fillId="44" borderId="142" applyNumberFormat="0" applyAlignment="0" applyProtection="0"/>
    <xf numFmtId="0" fontId="80" fillId="44" borderId="142" applyNumberFormat="0" applyAlignment="0" applyProtection="0"/>
    <xf numFmtId="0" fontId="80" fillId="44" borderId="142" applyNumberFormat="0" applyAlignment="0" applyProtection="0"/>
    <xf numFmtId="0" fontId="80" fillId="44" borderId="142" applyNumberFormat="0" applyAlignment="0" applyProtection="0"/>
    <xf numFmtId="0" fontId="80" fillId="44" borderId="142" applyNumberFormat="0" applyAlignment="0" applyProtection="0"/>
    <xf numFmtId="0" fontId="80" fillId="44" borderId="142" applyNumberFormat="0" applyAlignment="0" applyProtection="0"/>
    <xf numFmtId="0" fontId="80" fillId="44" borderId="142" applyNumberFormat="0" applyAlignment="0" applyProtection="0"/>
    <xf numFmtId="0" fontId="80" fillId="44" borderId="142" applyNumberFormat="0" applyAlignment="0" applyProtection="0"/>
    <xf numFmtId="0" fontId="80" fillId="44" borderId="142" applyNumberFormat="0" applyAlignment="0" applyProtection="0"/>
    <xf numFmtId="0" fontId="80" fillId="44" borderId="142" applyNumberFormat="0" applyAlignment="0" applyProtection="0"/>
    <xf numFmtId="0" fontId="80" fillId="44" borderId="142" applyNumberFormat="0" applyAlignment="0" applyProtection="0"/>
    <xf numFmtId="0" fontId="80" fillId="44" borderId="142" applyNumberFormat="0" applyAlignment="0" applyProtection="0"/>
    <xf numFmtId="0" fontId="80" fillId="44" borderId="142" applyNumberFormat="0" applyAlignment="0" applyProtection="0"/>
    <xf numFmtId="0" fontId="80" fillId="44" borderId="142" applyNumberFormat="0" applyAlignment="0" applyProtection="0"/>
    <xf numFmtId="0" fontId="80" fillId="44" borderId="142" applyNumberFormat="0" applyAlignment="0" applyProtection="0"/>
    <xf numFmtId="0" fontId="80" fillId="44" borderId="142" applyNumberFormat="0" applyAlignment="0" applyProtection="0"/>
    <xf numFmtId="0" fontId="80" fillId="44" borderId="142" applyNumberForma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83" fillId="57" borderId="144" applyNumberFormat="0" applyAlignment="0" applyProtection="0"/>
    <xf numFmtId="0" fontId="83" fillId="57" borderId="144" applyNumberFormat="0" applyAlignment="0" applyProtection="0"/>
    <xf numFmtId="0" fontId="83" fillId="57" borderId="144" applyNumberFormat="0" applyAlignment="0" applyProtection="0"/>
    <xf numFmtId="0" fontId="83" fillId="57" borderId="144" applyNumberFormat="0" applyAlignment="0" applyProtection="0"/>
    <xf numFmtId="0" fontId="83" fillId="57" borderId="144" applyNumberFormat="0" applyAlignment="0" applyProtection="0"/>
    <xf numFmtId="0" fontId="83" fillId="57" borderId="144" applyNumberFormat="0" applyAlignment="0" applyProtection="0"/>
    <xf numFmtId="0" fontId="83" fillId="57" borderId="144" applyNumberFormat="0" applyAlignment="0" applyProtection="0"/>
    <xf numFmtId="0" fontId="83" fillId="57" borderId="144" applyNumberFormat="0" applyAlignment="0" applyProtection="0"/>
    <xf numFmtId="0" fontId="83" fillId="57" borderId="144" applyNumberFormat="0" applyAlignment="0" applyProtection="0"/>
    <xf numFmtId="0" fontId="83" fillId="57" borderId="144" applyNumberFormat="0" applyAlignment="0" applyProtection="0"/>
    <xf numFmtId="0" fontId="83" fillId="57" borderId="144" applyNumberFormat="0" applyAlignment="0" applyProtection="0"/>
    <xf numFmtId="0" fontId="83" fillId="57" borderId="144" applyNumberFormat="0" applyAlignment="0" applyProtection="0"/>
    <xf numFmtId="0" fontId="83" fillId="57" borderId="144" applyNumberFormat="0" applyAlignment="0" applyProtection="0"/>
    <xf numFmtId="0" fontId="83" fillId="57" borderId="144" applyNumberFormat="0" applyAlignment="0" applyProtection="0"/>
    <xf numFmtId="0" fontId="83" fillId="57" borderId="144" applyNumberFormat="0" applyAlignment="0" applyProtection="0"/>
    <xf numFmtId="0" fontId="83" fillId="57" borderId="144" applyNumberFormat="0" applyAlignment="0" applyProtection="0"/>
    <xf numFmtId="0" fontId="83" fillId="57" borderId="144"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0" fillId="44" borderId="184" applyNumberFormat="0" applyAlignment="0" applyProtection="0"/>
    <xf numFmtId="0" fontId="57" fillId="57" borderId="158" applyNumberFormat="0" applyAlignment="0" applyProtection="0"/>
    <xf numFmtId="0" fontId="64" fillId="44" borderId="158" applyNumberFormat="0" applyAlignment="0" applyProtection="0"/>
    <xf numFmtId="0" fontId="16" fillId="60" borderId="159" applyNumberFormat="0" applyFont="0" applyAlignment="0" applyProtection="0"/>
    <xf numFmtId="0" fontId="67" fillId="57" borderId="160" applyNumberFormat="0" applyAlignment="0" applyProtection="0"/>
    <xf numFmtId="0" fontId="69" fillId="0" borderId="161" applyNumberFormat="0" applyFill="0" applyAlignment="0" applyProtection="0"/>
    <xf numFmtId="0" fontId="14" fillId="60" borderId="185" applyNumberFormat="0" applyFont="0" applyAlignment="0" applyProtection="0"/>
    <xf numFmtId="0" fontId="17" fillId="0" borderId="188">
      <alignment horizontal="left" vertical="center"/>
    </xf>
    <xf numFmtId="0" fontId="83" fillId="57" borderId="186" applyNumberFormat="0" applyAlignment="0" applyProtection="0"/>
    <xf numFmtId="0" fontId="17" fillId="0" borderId="188">
      <alignment horizontal="left" vertical="center"/>
    </xf>
    <xf numFmtId="0" fontId="78" fillId="0" borderId="166" applyNumberFormat="0" applyFill="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80" fillId="44" borderId="165" applyNumberFormat="0" applyAlignment="0" applyProtection="0"/>
    <xf numFmtId="0" fontId="74" fillId="57" borderId="184"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74" fillId="57" borderId="184" applyNumberFormat="0" applyAlignment="0" applyProtection="0"/>
    <xf numFmtId="0" fontId="17" fillId="0" borderId="188">
      <alignment horizontal="left" vertical="center"/>
    </xf>
    <xf numFmtId="0" fontId="17" fillId="0" borderId="188">
      <alignment horizontal="left" vertical="center"/>
    </xf>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92" applyNumberFormat="0" applyAlignment="0" applyProtection="0"/>
    <xf numFmtId="0" fontId="16" fillId="60" borderId="167" applyNumberFormat="0" applyFont="0" applyAlignment="0" applyProtection="0"/>
    <xf numFmtId="0" fontId="74" fillId="57" borderId="165" applyNumberFormat="0" applyAlignment="0" applyProtection="0"/>
    <xf numFmtId="0" fontId="80" fillId="44" borderId="184" applyNumberFormat="0" applyAlignment="0" applyProtection="0"/>
    <xf numFmtId="0" fontId="80" fillId="44" borderId="184" applyNumberFormat="0" applyAlignment="0" applyProtection="0"/>
    <xf numFmtId="0" fontId="14" fillId="60" borderId="185" applyNumberFormat="0" applyFont="0" applyAlignment="0" applyProtection="0"/>
    <xf numFmtId="0" fontId="83" fillId="57" borderId="180" applyNumberFormat="0" applyAlignment="0" applyProtection="0"/>
    <xf numFmtId="0" fontId="74"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0" fillId="44" borderId="184" applyNumberFormat="0" applyAlignment="0" applyProtection="0"/>
    <xf numFmtId="0" fontId="14" fillId="60" borderId="191" applyNumberFormat="0" applyFont="0" applyAlignment="0" applyProtection="0"/>
    <xf numFmtId="0" fontId="83" fillId="57" borderId="186" applyNumberFormat="0" applyAlignment="0" applyProtection="0"/>
    <xf numFmtId="0" fontId="14" fillId="60" borderId="185" applyNumberFormat="0" applyFont="0" applyAlignment="0" applyProtection="0"/>
    <xf numFmtId="0" fontId="80" fillId="44" borderId="190" applyNumberFormat="0" applyAlignment="0" applyProtection="0"/>
    <xf numFmtId="0" fontId="17" fillId="0" borderId="188">
      <alignment horizontal="left" vertical="center"/>
    </xf>
    <xf numFmtId="0" fontId="80" fillId="44" borderId="184" applyNumberFormat="0" applyAlignment="0" applyProtection="0"/>
    <xf numFmtId="0" fontId="57" fillId="57" borderId="158" applyNumberFormat="0" applyAlignment="0" applyProtection="0"/>
    <xf numFmtId="0" fontId="64" fillId="44" borderId="158" applyNumberFormat="0" applyAlignment="0" applyProtection="0"/>
    <xf numFmtId="0" fontId="16" fillId="60" borderId="159" applyNumberFormat="0" applyFont="0" applyAlignment="0" applyProtection="0"/>
    <xf numFmtId="0" fontId="67" fillId="57" borderId="160" applyNumberFormat="0" applyAlignment="0" applyProtection="0"/>
    <xf numFmtId="0" fontId="69" fillId="0" borderId="161" applyNumberFormat="0" applyFill="0" applyAlignment="0" applyProtection="0"/>
    <xf numFmtId="0" fontId="80" fillId="44" borderId="184" applyNumberFormat="0" applyAlignment="0" applyProtection="0"/>
    <xf numFmtId="0" fontId="17" fillId="0" borderId="188">
      <alignment horizontal="left" vertical="center"/>
    </xf>
    <xf numFmtId="0" fontId="83" fillId="57" borderId="186" applyNumberFormat="0" applyAlignment="0" applyProtection="0"/>
    <xf numFmtId="0" fontId="78" fillId="0" borderId="166" applyNumberFormat="0" applyFill="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80" fillId="44" borderId="165"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74" fillId="57" borderId="184" applyNumberFormat="0" applyAlignment="0" applyProtection="0"/>
    <xf numFmtId="0" fontId="74" fillId="57" borderId="184" applyNumberFormat="0" applyAlignment="0" applyProtection="0"/>
    <xf numFmtId="0" fontId="17" fillId="0" borderId="188">
      <alignment horizontal="left" vertical="center"/>
    </xf>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14" fillId="60" borderId="191" applyNumberFormat="0" applyFont="0" applyAlignment="0" applyProtection="0"/>
    <xf numFmtId="0" fontId="74" fillId="57" borderId="165" applyNumberFormat="0" applyAlignment="0" applyProtection="0"/>
    <xf numFmtId="0" fontId="80" fillId="44" borderId="184" applyNumberFormat="0" applyAlignment="0" applyProtection="0"/>
    <xf numFmtId="0" fontId="80" fillId="44" borderId="184"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80" fillId="44" borderId="184" applyNumberFormat="0" applyAlignment="0" applyProtection="0"/>
    <xf numFmtId="0" fontId="80" fillId="44" borderId="190" applyNumberFormat="0" applyAlignment="0" applyProtection="0"/>
    <xf numFmtId="0" fontId="83" fillId="57" borderId="186" applyNumberFormat="0" applyAlignment="0" applyProtection="0"/>
    <xf numFmtId="0" fontId="14" fillId="60" borderId="185" applyNumberFormat="0" applyFont="0" applyAlignment="0" applyProtection="0"/>
    <xf numFmtId="0" fontId="83" fillId="57" borderId="186" applyNumberFormat="0" applyAlignment="0" applyProtection="0"/>
    <xf numFmtId="0" fontId="17" fillId="0" borderId="188">
      <alignment horizontal="left" vertical="center"/>
    </xf>
    <xf numFmtId="0" fontId="80" fillId="44" borderId="184" applyNumberFormat="0" applyAlignment="0" applyProtection="0"/>
    <xf numFmtId="0" fontId="74" fillId="57" borderId="158" applyNumberFormat="0" applyAlignment="0" applyProtection="0"/>
    <xf numFmtId="0" fontId="16" fillId="60" borderId="159" applyNumberFormat="0" applyFont="0" applyAlignment="0" applyProtection="0"/>
    <xf numFmtId="0" fontId="83" fillId="57" borderId="160" applyNumberFormat="0" applyAlignment="0" applyProtection="0"/>
    <xf numFmtId="0" fontId="14" fillId="60" borderId="159" applyNumberFormat="0" applyFont="0" applyAlignment="0" applyProtection="0"/>
    <xf numFmtId="0" fontId="80" fillId="44" borderId="158" applyNumberFormat="0" applyAlignment="0" applyProtection="0"/>
    <xf numFmtId="0" fontId="17" fillId="0" borderId="162">
      <alignment horizontal="left" vertical="center"/>
    </xf>
    <xf numFmtId="0" fontId="57" fillId="57" borderId="158" applyNumberFormat="0" applyAlignment="0" applyProtection="0"/>
    <xf numFmtId="0" fontId="80" fillId="44" borderId="158" applyNumberFormat="0" applyAlignment="0" applyProtection="0"/>
    <xf numFmtId="0" fontId="80" fillId="44" borderId="158" applyNumberFormat="0" applyAlignment="0" applyProtection="0"/>
    <xf numFmtId="0" fontId="64" fillId="44" borderId="158" applyNumberFormat="0" applyAlignment="0" applyProtection="0"/>
    <xf numFmtId="0" fontId="80" fillId="44" borderId="184"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16" fillId="60" borderId="159" applyNumberFormat="0" applyFont="0" applyAlignment="0" applyProtection="0"/>
    <xf numFmtId="0" fontId="67" fillId="57" borderId="160" applyNumberFormat="0" applyAlignment="0" applyProtection="0"/>
    <xf numFmtId="10" fontId="16" fillId="3" borderId="163" applyNumberFormat="0" applyBorder="0" applyAlignment="0" applyProtection="0"/>
    <xf numFmtId="0" fontId="69" fillId="0" borderId="161" applyNumberFormat="0" applyFill="0" applyAlignment="0" applyProtection="0"/>
    <xf numFmtId="0" fontId="14" fillId="60" borderId="185" applyNumberFormat="0" applyFon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74" fillId="57" borderId="158" applyNumberFormat="0" applyAlignment="0" applyProtection="0"/>
    <xf numFmtId="0" fontId="80" fillId="44" borderId="184" applyNumberFormat="0" applyAlignment="0" applyProtection="0"/>
    <xf numFmtId="0" fontId="74" fillId="57" borderId="158" applyNumberFormat="0" applyAlignment="0" applyProtection="0"/>
    <xf numFmtId="0" fontId="17" fillId="0" borderId="188">
      <alignment horizontal="left" vertical="center"/>
    </xf>
    <xf numFmtId="0" fontId="74" fillId="57" borderId="158" applyNumberFormat="0" applyAlignment="0" applyProtection="0"/>
    <xf numFmtId="0" fontId="83" fillId="57" borderId="186" applyNumberFormat="0" applyAlignment="0" applyProtection="0"/>
    <xf numFmtId="0" fontId="17" fillId="0" borderId="188">
      <alignment horizontal="left" vertical="center"/>
    </xf>
    <xf numFmtId="0" fontId="14" fillId="60" borderId="159" applyNumberFormat="0" applyFont="0" applyAlignment="0" applyProtection="0"/>
    <xf numFmtId="0" fontId="80" fillId="44" borderId="158" applyNumberFormat="0" applyAlignment="0" applyProtection="0"/>
    <xf numFmtId="0" fontId="78" fillId="0" borderId="166" applyNumberFormat="0" applyFill="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80" fillId="44" borderId="158" applyNumberFormat="0" applyAlignment="0" applyProtection="0"/>
    <xf numFmtId="0" fontId="74" fillId="57" borderId="158" applyNumberFormat="0" applyAlignment="0" applyProtection="0"/>
    <xf numFmtId="0" fontId="69" fillId="0" borderId="161" applyNumberFormat="0" applyFill="0" applyAlignment="0" applyProtection="0"/>
    <xf numFmtId="0" fontId="67" fillId="57" borderId="160" applyNumberFormat="0" applyAlignment="0" applyProtection="0"/>
    <xf numFmtId="0" fontId="64" fillId="44" borderId="158" applyNumberFormat="0" applyAlignment="0" applyProtection="0"/>
    <xf numFmtId="0" fontId="57" fillId="57" borderId="158" applyNumberFormat="0" applyAlignment="0" applyProtection="0"/>
    <xf numFmtId="0" fontId="74" fillId="57" borderId="158" applyNumberFormat="0" applyAlignment="0" applyProtection="0"/>
    <xf numFmtId="0" fontId="80" fillId="44" borderId="158" applyNumberFormat="0" applyAlignment="0" applyProtection="0"/>
    <xf numFmtId="0" fontId="74"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69" fillId="0" borderId="161" applyNumberFormat="0" applyFill="0" applyAlignment="0" applyProtection="0"/>
    <xf numFmtId="0" fontId="16" fillId="60" borderId="159" applyNumberFormat="0" applyFont="0" applyAlignment="0" applyProtection="0"/>
    <xf numFmtId="0" fontId="64" fillId="44" borderId="158" applyNumberFormat="0" applyAlignment="0" applyProtection="0"/>
    <xf numFmtId="0" fontId="57" fillId="57" borderId="158" applyNumberFormat="0" applyAlignment="0" applyProtection="0"/>
    <xf numFmtId="0" fontId="67" fillId="57" borderId="160" applyNumberFormat="0" applyAlignment="0" applyProtection="0"/>
    <xf numFmtId="0" fontId="16" fillId="60" borderId="159" applyNumberFormat="0" applyFont="0" applyAlignment="0" applyProtection="0"/>
    <xf numFmtId="0" fontId="67" fillId="57" borderId="160" applyNumberFormat="0" applyAlignment="0" applyProtection="0"/>
    <xf numFmtId="0" fontId="74" fillId="57" borderId="158"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16" fillId="60" borderId="159" applyNumberFormat="0" applyFon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3" fillId="57" borderId="186" applyNumberFormat="0" applyAlignment="0" applyProtection="0"/>
    <xf numFmtId="0" fontId="74" fillId="57" borderId="158" applyNumberFormat="0" applyAlignment="0" applyProtection="0"/>
    <xf numFmtId="0" fontId="74"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10" fontId="16" fillId="3" borderId="163" applyNumberFormat="0" applyBorder="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65"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83" fillId="57" borderId="160" applyNumberFormat="0" applyAlignment="0" applyProtection="0"/>
    <xf numFmtId="0" fontId="74" fillId="57" borderId="158" applyNumberFormat="0" applyAlignment="0" applyProtection="0"/>
    <xf numFmtId="0" fontId="74" fillId="57" borderId="158" applyNumberFormat="0" applyAlignment="0" applyProtection="0"/>
    <xf numFmtId="0" fontId="64" fillId="44" borderId="158" applyNumberFormat="0" applyAlignment="0" applyProtection="0"/>
    <xf numFmtId="0" fontId="83" fillId="57" borderId="160" applyNumberFormat="0" applyAlignment="0" applyProtection="0"/>
    <xf numFmtId="0" fontId="74" fillId="57" borderId="158" applyNumberFormat="0" applyAlignment="0" applyProtection="0"/>
    <xf numFmtId="0" fontId="74" fillId="57" borderId="158" applyNumberFormat="0" applyAlignment="0" applyProtection="0"/>
    <xf numFmtId="0" fontId="83" fillId="57" borderId="160" applyNumberFormat="0" applyAlignment="0" applyProtection="0"/>
    <xf numFmtId="0" fontId="14" fillId="60" borderId="159" applyNumberFormat="0" applyFont="0" applyAlignment="0" applyProtection="0"/>
    <xf numFmtId="0" fontId="57" fillId="57" borderId="158" applyNumberFormat="0" applyAlignment="0" applyProtection="0"/>
    <xf numFmtId="0" fontId="64" fillId="44"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74" fillId="57" borderId="158" applyNumberFormat="0" applyAlignment="0" applyProtection="0"/>
    <xf numFmtId="0" fontId="16" fillId="60" borderId="159" applyNumberFormat="0" applyFont="0" applyAlignment="0" applyProtection="0"/>
    <xf numFmtId="0" fontId="67" fillId="57" borderId="160" applyNumberFormat="0" applyAlignment="0" applyProtection="0"/>
    <xf numFmtId="0" fontId="69" fillId="0" borderId="161" applyNumberFormat="0" applyFill="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74" fillId="57"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3" fillId="57" borderId="186" applyNumberFormat="0" applyAlignment="0" applyProtection="0"/>
    <xf numFmtId="0" fontId="83" fillId="57" borderId="186" applyNumberFormat="0" applyAlignment="0" applyProtection="0"/>
    <xf numFmtId="0" fontId="83" fillId="57" borderId="186" applyNumberFormat="0" applyAlignment="0" applyProtection="0"/>
    <xf numFmtId="0" fontId="83" fillId="57" borderId="186" applyNumberFormat="0" applyAlignment="0" applyProtection="0"/>
    <xf numFmtId="0" fontId="74" fillId="57" borderId="184" applyNumberForma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74" fillId="57" borderId="190"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3" fillId="57" borderId="186" applyNumberFormat="0" applyAlignment="0" applyProtection="0"/>
    <xf numFmtId="0" fontId="83" fillId="57" borderId="186" applyNumberFormat="0" applyAlignment="0" applyProtection="0"/>
    <xf numFmtId="0" fontId="17" fillId="0" borderId="162">
      <alignment horizontal="left" vertical="center"/>
    </xf>
    <xf numFmtId="0" fontId="80" fillId="44" borderId="158" applyNumberFormat="0" applyAlignment="0" applyProtection="0"/>
    <xf numFmtId="0" fontId="14" fillId="60" borderId="159" applyNumberFormat="0" applyFont="0" applyAlignment="0" applyProtection="0"/>
    <xf numFmtId="0" fontId="74" fillId="57" borderId="158" applyNumberFormat="0" applyAlignment="0" applyProtection="0"/>
    <xf numFmtId="0" fontId="83" fillId="57" borderId="160" applyNumberFormat="0" applyAlignment="0" applyProtection="0"/>
    <xf numFmtId="0" fontId="17" fillId="0" borderId="162">
      <alignment horizontal="left" vertical="center"/>
    </xf>
    <xf numFmtId="0" fontId="83" fillId="57" borderId="160" applyNumberFormat="0" applyAlignment="0" applyProtection="0"/>
    <xf numFmtId="0" fontId="80" fillId="44" borderId="158" applyNumberFormat="0" applyAlignment="0" applyProtection="0"/>
    <xf numFmtId="0" fontId="17" fillId="0" borderId="162">
      <alignment horizontal="left" vertical="center"/>
    </xf>
    <xf numFmtId="0" fontId="17" fillId="0" borderId="162">
      <alignment horizontal="left" vertical="center"/>
    </xf>
    <xf numFmtId="0" fontId="57" fillId="57" borderId="158" applyNumberFormat="0" applyAlignment="0" applyProtection="0"/>
    <xf numFmtId="0" fontId="64" fillId="44" borderId="158" applyNumberFormat="0" applyAlignment="0" applyProtection="0"/>
    <xf numFmtId="0" fontId="67" fillId="57" borderId="160" applyNumberFormat="0" applyAlignment="0" applyProtection="0"/>
    <xf numFmtId="0" fontId="69" fillId="0" borderId="161" applyNumberFormat="0" applyFill="0" applyAlignment="0" applyProtection="0"/>
    <xf numFmtId="0" fontId="74" fillId="57" borderId="158" applyNumberFormat="0" applyAlignment="0" applyProtection="0"/>
    <xf numFmtId="0" fontId="74" fillId="57" borderId="184" applyNumberFormat="0" applyAlignment="0" applyProtection="0"/>
    <xf numFmtId="0" fontId="74" fillId="57" borderId="184" applyNumberFormat="0" applyAlignment="0" applyProtection="0"/>
    <xf numFmtId="0" fontId="17" fillId="0" borderId="188">
      <alignment horizontal="left" vertical="center"/>
    </xf>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74" fillId="57" borderId="158" applyNumberFormat="0" applyAlignment="0" applyProtection="0"/>
    <xf numFmtId="0" fontId="74"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83" fillId="57" borderId="192" applyNumberFormat="0" applyAlignment="0" applyProtection="0"/>
    <xf numFmtId="0" fontId="74" fillId="57" borderId="158" applyNumberFormat="0" applyAlignment="0" applyProtection="0"/>
    <xf numFmtId="0" fontId="64" fillId="44" borderId="165" applyNumberFormat="0" applyAlignment="0" applyProtection="0"/>
    <xf numFmtId="0" fontId="74" fillId="57" borderId="165" applyNumberFormat="0" applyAlignment="0" applyProtection="0"/>
    <xf numFmtId="0" fontId="80" fillId="44" borderId="184" applyNumberFormat="0" applyAlignment="0" applyProtection="0"/>
    <xf numFmtId="0" fontId="74" fillId="57" borderId="158" applyNumberFormat="0" applyAlignment="0" applyProtection="0"/>
    <xf numFmtId="0" fontId="67" fillId="57" borderId="160" applyNumberFormat="0" applyAlignment="0" applyProtection="0"/>
    <xf numFmtId="0" fontId="16" fillId="60" borderId="159" applyNumberFormat="0" applyFont="0" applyAlignment="0" applyProtection="0"/>
    <xf numFmtId="0" fontId="64" fillId="44" borderId="158" applyNumberFormat="0" applyAlignment="0" applyProtection="0"/>
    <xf numFmtId="0" fontId="14" fillId="60" borderId="159" applyNumberFormat="0" applyFont="0" applyAlignment="0" applyProtection="0"/>
    <xf numFmtId="0" fontId="74" fillId="57" borderId="158" applyNumberFormat="0" applyAlignment="0" applyProtection="0"/>
    <xf numFmtId="0" fontId="80" fillId="44" borderId="158" applyNumberFormat="0" applyAlignment="0" applyProtection="0"/>
    <xf numFmtId="0" fontId="57" fillId="57" borderId="158" applyNumberFormat="0" applyAlignment="0" applyProtection="0"/>
    <xf numFmtId="0" fontId="17" fillId="0" borderId="162">
      <alignment horizontal="left" vertical="center"/>
    </xf>
    <xf numFmtId="0" fontId="80" fillId="44" borderId="158" applyNumberFormat="0" applyAlignment="0" applyProtection="0"/>
    <xf numFmtId="0" fontId="74" fillId="57" borderId="158" applyNumberFormat="0" applyAlignment="0" applyProtection="0"/>
    <xf numFmtId="0" fontId="74" fillId="57" borderId="158" applyNumberFormat="0" applyAlignment="0" applyProtection="0"/>
    <xf numFmtId="0" fontId="80" fillId="44" borderId="158" applyNumberFormat="0" applyAlignment="0" applyProtection="0"/>
    <xf numFmtId="0" fontId="74" fillId="57" borderId="158" applyNumberFormat="0" applyAlignment="0" applyProtection="0"/>
    <xf numFmtId="0" fontId="14" fillId="60" borderId="159" applyNumberFormat="0" applyFont="0" applyAlignment="0" applyProtection="0"/>
    <xf numFmtId="0" fontId="67" fillId="57" borderId="160" applyNumberFormat="0" applyAlignment="0" applyProtection="0"/>
    <xf numFmtId="0" fontId="74" fillId="57" borderId="158" applyNumberFormat="0" applyAlignment="0" applyProtection="0"/>
    <xf numFmtId="0" fontId="74" fillId="57" borderId="158" applyNumberFormat="0" applyAlignment="0" applyProtection="0"/>
    <xf numFmtId="0" fontId="80" fillId="44" borderId="184" applyNumberFormat="0" applyAlignment="0" applyProtection="0"/>
    <xf numFmtId="0" fontId="80" fillId="44" borderId="184"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80" fillId="44" borderId="158" applyNumberFormat="0" applyAlignment="0" applyProtection="0"/>
    <xf numFmtId="0" fontId="14" fillId="60" borderId="185" applyNumberFormat="0" applyFont="0" applyAlignment="0" applyProtection="0"/>
    <xf numFmtId="0" fontId="83" fillId="57" borderId="180" applyNumberFormat="0" applyAlignment="0" applyProtection="0"/>
    <xf numFmtId="10" fontId="53" fillId="0" borderId="0" applyFont="0" applyFill="0" applyBorder="0" applyAlignment="0" applyProtection="0"/>
    <xf numFmtId="0" fontId="74"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0" fillId="44" borderId="184" applyNumberFormat="0" applyAlignment="0" applyProtection="0"/>
    <xf numFmtId="0" fontId="14" fillId="60" borderId="191" applyNumberFormat="0" applyFont="0" applyAlignment="0" applyProtection="0"/>
    <xf numFmtId="0" fontId="16" fillId="60" borderId="159" applyNumberFormat="0" applyFont="0" applyAlignment="0" applyProtection="0"/>
    <xf numFmtId="0" fontId="83" fillId="57" borderId="186" applyNumberFormat="0" applyAlignment="0" applyProtection="0"/>
    <xf numFmtId="0" fontId="14" fillId="60" borderId="185" applyNumberFormat="0" applyFont="0" applyAlignment="0" applyProtection="0"/>
    <xf numFmtId="0" fontId="83" fillId="57" borderId="186" applyNumberFormat="0" applyAlignment="0" applyProtection="0"/>
    <xf numFmtId="0" fontId="17" fillId="0" borderId="188">
      <alignment horizontal="left" vertical="center"/>
    </xf>
    <xf numFmtId="0" fontId="74" fillId="57" borderId="158" applyNumberFormat="0" applyAlignment="0" applyProtection="0"/>
    <xf numFmtId="0" fontId="80" fillId="44" borderId="184" applyNumberFormat="0" applyAlignment="0" applyProtection="0"/>
    <xf numFmtId="0" fontId="57" fillId="57" borderId="158" applyNumberFormat="0" applyAlignment="0" applyProtection="0"/>
    <xf numFmtId="0" fontId="80" fillId="44" borderId="158" applyNumberFormat="0" applyAlignment="0" applyProtection="0"/>
    <xf numFmtId="0" fontId="64" fillId="44" borderId="158" applyNumberFormat="0" applyAlignment="0" applyProtection="0"/>
    <xf numFmtId="0" fontId="74" fillId="57" borderId="158" applyNumberFormat="0" applyAlignment="0" applyProtection="0"/>
    <xf numFmtId="0" fontId="16" fillId="60" borderId="159" applyNumberFormat="0" applyFont="0" applyAlignment="0" applyProtection="0"/>
    <xf numFmtId="0" fontId="67" fillId="57" borderId="160" applyNumberFormat="0" applyAlignment="0" applyProtection="0"/>
    <xf numFmtId="0" fontId="69" fillId="0" borderId="161" applyNumberFormat="0" applyFill="0" applyAlignment="0" applyProtection="0"/>
    <xf numFmtId="0" fontId="80" fillId="44" borderId="184" applyNumberFormat="0" applyAlignment="0" applyProtection="0"/>
    <xf numFmtId="0" fontId="14" fillId="60" borderId="159" applyNumberFormat="0" applyFont="0" applyAlignment="0" applyProtection="0"/>
    <xf numFmtId="0" fontId="74" fillId="57" borderId="158" applyNumberFormat="0" applyAlignment="0" applyProtection="0"/>
    <xf numFmtId="0" fontId="74" fillId="57" borderId="184" applyNumberFormat="0" applyAlignment="0" applyProtection="0"/>
    <xf numFmtId="0" fontId="83" fillId="57" borderId="186" applyNumberFormat="0" applyAlignment="0" applyProtection="0"/>
    <xf numFmtId="0" fontId="80" fillId="44" borderId="184" applyNumberFormat="0" applyAlignment="0" applyProtection="0"/>
    <xf numFmtId="0" fontId="14" fillId="60" borderId="159" applyNumberFormat="0" applyFont="0" applyAlignment="0" applyProtection="0"/>
    <xf numFmtId="0" fontId="78" fillId="0" borderId="166" applyNumberFormat="0" applyFill="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80" fillId="44" borderId="165" applyNumberFormat="0" applyAlignment="0" applyProtection="0"/>
    <xf numFmtId="0" fontId="57" fillId="57" borderId="158" applyNumberFormat="0" applyAlignment="0" applyProtection="0"/>
    <xf numFmtId="0" fontId="14" fillId="60" borderId="159" applyNumberFormat="0" applyFont="0" applyAlignment="0" applyProtection="0"/>
    <xf numFmtId="0" fontId="74" fillId="57" borderId="158" applyNumberFormat="0" applyAlignment="0" applyProtection="0"/>
    <xf numFmtId="0" fontId="74"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3" fillId="57" borderId="160" applyNumberFormat="0" applyAlignment="0" applyProtection="0"/>
    <xf numFmtId="0" fontId="16" fillId="60" borderId="159" applyNumberFormat="0" applyFont="0" applyAlignment="0" applyProtection="0"/>
    <xf numFmtId="0" fontId="74" fillId="57" borderId="158" applyNumberFormat="0" applyAlignment="0" applyProtection="0"/>
    <xf numFmtId="0" fontId="74" fillId="57" borderId="184" applyNumberFormat="0" applyAlignment="0" applyProtection="0"/>
    <xf numFmtId="0" fontId="74" fillId="57" borderId="184" applyNumberFormat="0" applyAlignment="0" applyProtection="0"/>
    <xf numFmtId="0" fontId="17" fillId="0" borderId="188">
      <alignment horizontal="left" vertical="center"/>
    </xf>
    <xf numFmtId="0" fontId="74"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14" fillId="60" borderId="191" applyNumberFormat="0" applyFont="0" applyAlignment="0" applyProtection="0"/>
    <xf numFmtId="0" fontId="83" fillId="57" borderId="192" applyNumberFormat="0" applyAlignment="0" applyProtection="0"/>
    <xf numFmtId="0" fontId="74" fillId="57" borderId="165" applyNumberFormat="0" applyAlignment="0" applyProtection="0"/>
    <xf numFmtId="0" fontId="80" fillId="44" borderId="184" applyNumberFormat="0" applyAlignment="0" applyProtection="0"/>
    <xf numFmtId="0" fontId="80" fillId="44" borderId="184" applyNumberFormat="0" applyAlignment="0" applyProtection="0"/>
    <xf numFmtId="0" fontId="74" fillId="57" borderId="158"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10" fontId="16" fillId="3" borderId="183" applyNumberFormat="0" applyBorder="0" applyAlignment="0" applyProtection="0"/>
    <xf numFmtId="0" fontId="80" fillId="44" borderId="190" applyNumberFormat="0" applyAlignment="0" applyProtection="0"/>
    <xf numFmtId="0" fontId="83" fillId="57" borderId="186" applyNumberFormat="0" applyAlignment="0" applyProtection="0"/>
    <xf numFmtId="0" fontId="14" fillId="60" borderId="185" applyNumberFormat="0" applyFont="0" applyAlignment="0" applyProtection="0"/>
    <xf numFmtId="0" fontId="83" fillId="57" borderId="186" applyNumberFormat="0" applyAlignment="0" applyProtection="0"/>
    <xf numFmtId="0" fontId="17" fillId="0" borderId="188">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17" fillId="0" borderId="162">
      <alignment horizontal="left" vertical="center"/>
    </xf>
    <xf numFmtId="0" fontId="74" fillId="57" borderId="158" applyNumberFormat="0" applyAlignment="0" applyProtection="0"/>
    <xf numFmtId="0" fontId="74" fillId="57" borderId="158" applyNumberFormat="0" applyAlignment="0" applyProtection="0"/>
    <xf numFmtId="0" fontId="17" fillId="0" borderId="162">
      <alignment horizontal="left" vertical="center"/>
    </xf>
    <xf numFmtId="0" fontId="74" fillId="57" borderId="158" applyNumberFormat="0" applyAlignment="0" applyProtection="0"/>
    <xf numFmtId="0" fontId="83" fillId="57" borderId="160" applyNumberFormat="0" applyAlignment="0" applyProtection="0"/>
    <xf numFmtId="0" fontId="74" fillId="57" borderId="158" applyNumberFormat="0" applyAlignment="0" applyProtection="0"/>
    <xf numFmtId="0" fontId="80" fillId="44" borderId="158" applyNumberFormat="0" applyAlignment="0" applyProtection="0"/>
    <xf numFmtId="0" fontId="80" fillId="44" borderId="184" applyNumberFormat="0" applyAlignment="0" applyProtection="0"/>
    <xf numFmtId="0" fontId="80" fillId="44" borderId="158" applyNumberFormat="0" applyAlignment="0" applyProtection="0"/>
    <xf numFmtId="0" fontId="83" fillId="57" borderId="160" applyNumberFormat="0" applyAlignment="0" applyProtection="0"/>
    <xf numFmtId="0" fontId="67" fillId="57" borderId="160" applyNumberFormat="0" applyAlignment="0" applyProtection="0"/>
    <xf numFmtId="0" fontId="74" fillId="57" borderId="158" applyNumberFormat="0" applyAlignment="0" applyProtection="0"/>
    <xf numFmtId="0" fontId="17" fillId="0" borderId="162">
      <alignment horizontal="left" vertical="center"/>
    </xf>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80" fillId="44" borderId="158" applyNumberFormat="0" applyAlignment="0" applyProtection="0"/>
    <xf numFmtId="0" fontId="80" fillId="44" borderId="158" applyNumberFormat="0" applyAlignment="0" applyProtection="0"/>
    <xf numFmtId="0" fontId="14" fillId="60" borderId="159" applyNumberFormat="0" applyFon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80" fillId="44" borderId="184" applyNumberFormat="0" applyAlignment="0" applyProtection="0"/>
    <xf numFmtId="0" fontId="74" fillId="57" borderId="158" applyNumberFormat="0" applyAlignment="0" applyProtection="0"/>
    <xf numFmtId="0" fontId="57" fillId="57" borderId="158" applyNumberFormat="0" applyAlignment="0" applyProtection="0"/>
    <xf numFmtId="0" fontId="64" fillId="44" borderId="158" applyNumberFormat="0" applyAlignment="0" applyProtection="0"/>
    <xf numFmtId="0" fontId="16" fillId="60" borderId="159" applyNumberFormat="0" applyFont="0" applyAlignment="0" applyProtection="0"/>
    <xf numFmtId="0" fontId="67" fillId="57" borderId="160" applyNumberFormat="0" applyAlignment="0" applyProtection="0"/>
    <xf numFmtId="0" fontId="69" fillId="0" borderId="161" applyNumberFormat="0" applyFill="0" applyAlignment="0" applyProtection="0"/>
    <xf numFmtId="0" fontId="74" fillId="57" borderId="158" applyNumberFormat="0" applyAlignment="0" applyProtection="0"/>
    <xf numFmtId="0" fontId="83" fillId="57" borderId="186"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83" fillId="57" borderId="186"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17" fillId="0" borderId="162">
      <alignment horizontal="left" vertical="center"/>
    </xf>
    <xf numFmtId="0" fontId="17" fillId="0" borderId="162">
      <alignment horizontal="left" vertical="center"/>
    </xf>
    <xf numFmtId="0" fontId="64" fillId="44" borderId="158" applyNumberFormat="0" applyAlignment="0" applyProtection="0"/>
    <xf numFmtId="0" fontId="74"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17" fillId="0" borderId="162">
      <alignment horizontal="left" vertical="center"/>
    </xf>
    <xf numFmtId="0" fontId="83" fillId="57" borderId="160" applyNumberFormat="0" applyAlignment="0" applyProtection="0"/>
    <xf numFmtId="0" fontId="74" fillId="57" borderId="158" applyNumberFormat="0" applyAlignment="0" applyProtection="0"/>
    <xf numFmtId="0" fontId="74" fillId="57" borderId="158" applyNumberFormat="0" applyAlignment="0" applyProtection="0"/>
    <xf numFmtId="0" fontId="69" fillId="0" borderId="161" applyNumberFormat="0" applyFill="0" applyAlignment="0" applyProtection="0"/>
    <xf numFmtId="0" fontId="83" fillId="57" borderId="160"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57" fillId="57" borderId="158" applyNumberFormat="0" applyAlignment="0" applyProtection="0"/>
    <xf numFmtId="0" fontId="74"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74" fillId="57" borderId="158" applyNumberFormat="0" applyAlignment="0" applyProtection="0"/>
    <xf numFmtId="0" fontId="83" fillId="57" borderId="160" applyNumberFormat="0" applyAlignment="0" applyProtection="0"/>
    <xf numFmtId="0" fontId="17" fillId="0" borderId="162">
      <alignment horizontal="left" vertical="center"/>
    </xf>
    <xf numFmtId="0" fontId="83" fillId="57" borderId="160" applyNumberFormat="0" applyAlignment="0" applyProtection="0"/>
    <xf numFmtId="0" fontId="83" fillId="57" borderId="160"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69" fillId="0" borderId="161" applyNumberFormat="0" applyFill="0" applyAlignment="0" applyProtection="0"/>
    <xf numFmtId="0" fontId="64" fillId="44" borderId="158" applyNumberFormat="0" applyAlignment="0" applyProtection="0"/>
    <xf numFmtId="0" fontId="57"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17" fillId="0" borderId="162">
      <alignment horizontal="left" vertical="center"/>
    </xf>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3" fillId="57" borderId="160"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74" fillId="57" borderId="158" applyNumberFormat="0" applyAlignment="0" applyProtection="0"/>
    <xf numFmtId="0" fontId="83" fillId="57" borderId="160" applyNumberFormat="0" applyAlignment="0" applyProtection="0"/>
    <xf numFmtId="0" fontId="83" fillId="57" borderId="160" applyNumberFormat="0" applyAlignment="0" applyProtection="0"/>
    <xf numFmtId="0" fontId="74" fillId="57"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57"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0" fillId="44" borderId="158" applyNumberFormat="0" applyAlignment="0" applyProtection="0"/>
    <xf numFmtId="0" fontId="69" fillId="0" borderId="161" applyNumberFormat="0" applyFill="0" applyAlignment="0" applyProtection="0"/>
    <xf numFmtId="0" fontId="16" fillId="60" borderId="159" applyNumberFormat="0" applyFont="0" applyAlignment="0" applyProtection="0"/>
    <xf numFmtId="0" fontId="74" fillId="57" borderId="158" applyNumberFormat="0" applyAlignment="0" applyProtection="0"/>
    <xf numFmtId="0" fontId="69" fillId="0" borderId="161" applyNumberFormat="0" applyFill="0" applyAlignment="0" applyProtection="0"/>
    <xf numFmtId="0" fontId="67" fillId="57" borderId="160" applyNumberFormat="0" applyAlignment="0" applyProtection="0"/>
    <xf numFmtId="0" fontId="57" fillId="57" borderId="158" applyNumberFormat="0" applyAlignment="0" applyProtection="0"/>
    <xf numFmtId="0" fontId="64" fillId="44" borderId="158" applyNumberFormat="0" applyAlignment="0" applyProtection="0"/>
    <xf numFmtId="0" fontId="16" fillId="60" borderId="159" applyNumberFormat="0" applyFont="0" applyAlignment="0" applyProtection="0"/>
    <xf numFmtId="0" fontId="67" fillId="57" borderId="160" applyNumberFormat="0" applyAlignment="0" applyProtection="0"/>
    <xf numFmtId="0" fontId="69" fillId="0" borderId="161" applyNumberFormat="0" applyFill="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74" fillId="57" borderId="158" applyNumberFormat="0" applyAlignment="0" applyProtection="0"/>
    <xf numFmtId="0" fontId="64" fillId="44" borderId="158" applyNumberFormat="0" applyAlignment="0" applyProtection="0"/>
    <xf numFmtId="0" fontId="57" fillId="57" borderId="158" applyNumberFormat="0" applyAlignment="0" applyProtection="0"/>
    <xf numFmtId="0" fontId="64" fillId="44" borderId="158" applyNumberFormat="0" applyAlignment="0" applyProtection="0"/>
    <xf numFmtId="0" fontId="16" fillId="60" borderId="159" applyNumberFormat="0" applyFont="0" applyAlignment="0" applyProtection="0"/>
    <xf numFmtId="0" fontId="67" fillId="57" borderId="160" applyNumberFormat="0" applyAlignment="0" applyProtection="0"/>
    <xf numFmtId="0" fontId="69" fillId="0" borderId="161" applyNumberFormat="0" applyFill="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74"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0" fillId="44"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80"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83" fillId="57" borderId="160" applyNumberFormat="0" applyAlignment="0" applyProtection="0"/>
    <xf numFmtId="0" fontId="17" fillId="0" borderId="188">
      <alignment horizontal="left" vertical="center"/>
    </xf>
    <xf numFmtId="10" fontId="16" fillId="3" borderId="189" applyNumberFormat="0" applyBorder="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83" fillId="57" borderId="186" applyNumberFormat="0" applyAlignment="0" applyProtection="0"/>
    <xf numFmtId="0" fontId="83" fillId="57" borderId="186" applyNumberForma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83" fillId="57" borderId="186" applyNumberFormat="0" applyAlignment="0" applyProtection="0"/>
    <xf numFmtId="0" fontId="80" fillId="44" borderId="184" applyNumberFormat="0" applyAlignment="0" applyProtection="0"/>
    <xf numFmtId="0" fontId="80" fillId="44" borderId="184" applyNumberFormat="0" applyAlignment="0" applyProtection="0"/>
    <xf numFmtId="0" fontId="16" fillId="60" borderId="154" applyNumberFormat="0" applyFont="0" applyAlignment="0" applyProtection="0"/>
    <xf numFmtId="0" fontId="69" fillId="0" borderId="181" applyNumberFormat="0" applyFill="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83" fillId="57" borderId="180" applyNumberFormat="0" applyAlignment="0" applyProtection="0"/>
    <xf numFmtId="0" fontId="83" fillId="57" borderId="180" applyNumberFormat="0" applyAlignment="0" applyProtection="0"/>
    <xf numFmtId="0" fontId="69" fillId="0" borderId="187" applyNumberFormat="0" applyFill="0" applyAlignment="0" applyProtection="0"/>
    <xf numFmtId="0" fontId="74" fillId="57" borderId="184" applyNumberFormat="0" applyAlignment="0" applyProtection="0"/>
    <xf numFmtId="0" fontId="74" fillId="57" borderId="184" applyNumberFormat="0" applyAlignment="0" applyProtection="0"/>
    <xf numFmtId="0" fontId="78" fillId="0" borderId="166" applyNumberFormat="0" applyFill="0" applyAlignment="0" applyProtection="0"/>
    <xf numFmtId="0" fontId="78" fillId="0" borderId="166" applyNumberFormat="0" applyFill="0" applyAlignment="0" applyProtection="0"/>
    <xf numFmtId="0" fontId="78" fillId="0" borderId="166" applyNumberFormat="0" applyFill="0" applyAlignment="0" applyProtection="0"/>
    <xf numFmtId="0" fontId="78" fillId="0" borderId="166" applyNumberFormat="0" applyFill="0" applyAlignment="0" applyProtection="0"/>
    <xf numFmtId="0" fontId="78" fillId="0" borderId="166" applyNumberFormat="0" applyFill="0" applyAlignment="0" applyProtection="0"/>
    <xf numFmtId="0" fontId="78" fillId="0" borderId="166" applyNumberFormat="0" applyFill="0" applyAlignment="0" applyProtection="0"/>
    <xf numFmtId="0" fontId="17" fillId="0" borderId="188">
      <alignment horizontal="left" vertical="center"/>
    </xf>
    <xf numFmtId="0" fontId="83" fillId="57" borderId="180" applyNumberForma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17" fillId="0" borderId="188">
      <alignment horizontal="left" vertical="center"/>
    </xf>
    <xf numFmtId="0" fontId="14" fillId="60" borderId="185" applyNumberFormat="0" applyFont="0" applyAlignment="0" applyProtection="0"/>
    <xf numFmtId="0" fontId="57" fillId="57" borderId="184" applyNumberFormat="0" applyAlignment="0" applyProtection="0"/>
    <xf numFmtId="0" fontId="80" fillId="44" borderId="184" applyNumberFormat="0" applyAlignment="0" applyProtection="0"/>
    <xf numFmtId="0" fontId="80" fillId="44" borderId="184" applyNumberFormat="0" applyAlignment="0" applyProtection="0"/>
    <xf numFmtId="0" fontId="83"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0" fillId="44" borderId="184" applyNumberFormat="0" applyAlignment="0" applyProtection="0"/>
    <xf numFmtId="0" fontId="80" fillId="44" borderId="184" applyNumberFormat="0" applyAlignment="0" applyProtection="0"/>
    <xf numFmtId="0" fontId="83" fillId="57" borderId="186" applyNumberFormat="0" applyAlignment="0" applyProtection="0"/>
    <xf numFmtId="0" fontId="83" fillId="57" borderId="186" applyNumberFormat="0" applyAlignment="0" applyProtection="0"/>
    <xf numFmtId="0" fontId="14" fillId="60" borderId="185" applyNumberFormat="0" applyFont="0" applyAlignment="0" applyProtection="0"/>
    <xf numFmtId="0" fontId="80" fillId="44" borderId="184" applyNumberFormat="0" applyAlignment="0" applyProtection="0"/>
    <xf numFmtId="0" fontId="74" fillId="57" borderId="184" applyNumberFormat="0" applyAlignment="0" applyProtection="0"/>
    <xf numFmtId="0" fontId="83" fillId="57" borderId="186" applyNumberFormat="0" applyAlignment="0" applyProtection="0"/>
    <xf numFmtId="0" fontId="14" fillId="60" borderId="185" applyNumberFormat="0" applyFont="0" applyAlignment="0" applyProtection="0"/>
    <xf numFmtId="0" fontId="17" fillId="0" borderId="188">
      <alignment horizontal="left" vertical="center"/>
    </xf>
    <xf numFmtId="0" fontId="80" fillId="44" borderId="184" applyNumberFormat="0" applyAlignment="0" applyProtection="0"/>
    <xf numFmtId="0" fontId="17" fillId="0" borderId="188">
      <alignment horizontal="left" vertical="center"/>
    </xf>
    <xf numFmtId="0" fontId="83" fillId="57" borderId="186" applyNumberFormat="0" applyAlignment="0" applyProtection="0"/>
    <xf numFmtId="0" fontId="17" fillId="0" borderId="194">
      <alignment horizontal="left" vertical="center"/>
    </xf>
    <xf numFmtId="0" fontId="74" fillId="57" borderId="184" applyNumberFormat="0" applyAlignment="0" applyProtection="0"/>
    <xf numFmtId="0" fontId="64" fillId="44" borderId="184" applyNumberFormat="0" applyAlignment="0" applyProtection="0"/>
    <xf numFmtId="0" fontId="80" fillId="44" borderId="177" applyNumberFormat="0" applyAlignment="0" applyProtection="0"/>
    <xf numFmtId="0" fontId="80" fillId="44" borderId="177" applyNumberFormat="0" applyAlignment="0" applyProtection="0"/>
    <xf numFmtId="0" fontId="17" fillId="0" borderId="188">
      <alignment horizontal="left" vertical="center"/>
    </xf>
    <xf numFmtId="0" fontId="14" fillId="60" borderId="185" applyNumberFormat="0" applyFont="0" applyAlignment="0" applyProtection="0"/>
    <xf numFmtId="0" fontId="83" fillId="57" borderId="186" applyNumberFormat="0" applyAlignment="0" applyProtection="0"/>
    <xf numFmtId="0" fontId="83" fillId="57" borderId="180" applyNumberFormat="0" applyAlignment="0" applyProtection="0"/>
    <xf numFmtId="0" fontId="80" fillId="44" borderId="184" applyNumberFormat="0" applyAlignment="0" applyProtection="0"/>
    <xf numFmtId="0" fontId="14" fillId="60" borderId="179" applyNumberFormat="0" applyFont="0" applyAlignment="0" applyProtection="0"/>
    <xf numFmtId="0" fontId="78" fillId="0" borderId="166" applyNumberFormat="0" applyFill="0" applyAlignment="0" applyProtection="0"/>
    <xf numFmtId="0" fontId="14" fillId="60" borderId="185" applyNumberFormat="0" applyFont="0" applyAlignment="0" applyProtection="0"/>
    <xf numFmtId="0" fontId="17" fillId="0" borderId="188">
      <alignment horizontal="left" vertical="center"/>
    </xf>
    <xf numFmtId="0" fontId="80" fillId="44" borderId="184" applyNumberFormat="0" applyAlignment="0" applyProtection="0"/>
    <xf numFmtId="0" fontId="14" fillId="60" borderId="179" applyNumberFormat="0" applyFont="0" applyAlignment="0" applyProtection="0"/>
    <xf numFmtId="0" fontId="57" fillId="57" borderId="177" applyNumberFormat="0" applyAlignment="0" applyProtection="0"/>
    <xf numFmtId="0" fontId="17" fillId="0" borderId="188">
      <alignment horizontal="left" vertical="center"/>
    </xf>
    <xf numFmtId="0" fontId="14" fillId="60" borderId="185" applyNumberFormat="0" applyFont="0" applyAlignment="0" applyProtection="0"/>
    <xf numFmtId="0" fontId="69" fillId="0" borderId="187" applyNumberFormat="0" applyFill="0" applyAlignment="0" applyProtection="0"/>
    <xf numFmtId="0" fontId="80" fillId="44" borderId="184" applyNumberFormat="0" applyAlignment="0" applyProtection="0"/>
    <xf numFmtId="0" fontId="74" fillId="57" borderId="184" applyNumberFormat="0" applyAlignment="0" applyProtection="0"/>
    <xf numFmtId="0" fontId="17" fillId="0" borderId="188">
      <alignment horizontal="left" vertical="center"/>
    </xf>
    <xf numFmtId="0" fontId="80" fillId="44" borderId="184" applyNumberFormat="0" applyAlignment="0" applyProtection="0"/>
    <xf numFmtId="0" fontId="80" fillId="44" borderId="184" applyNumberFormat="0" applyAlignment="0" applyProtection="0"/>
    <xf numFmtId="0" fontId="57" fillId="57" borderId="184" applyNumberFormat="0" applyAlignment="0" applyProtection="0"/>
    <xf numFmtId="0" fontId="14" fillId="60" borderId="185" applyNumberFormat="0" applyFont="0" applyAlignment="0" applyProtection="0"/>
    <xf numFmtId="0" fontId="80" fillId="44" borderId="184" applyNumberFormat="0" applyAlignment="0" applyProtection="0"/>
    <xf numFmtId="0" fontId="83" fillId="57" borderId="186" applyNumberFormat="0" applyAlignment="0" applyProtection="0"/>
    <xf numFmtId="0" fontId="83" fillId="57" borderId="186" applyNumberFormat="0" applyAlignment="0" applyProtection="0"/>
    <xf numFmtId="0" fontId="80" fillId="44" borderId="184" applyNumberFormat="0" applyAlignment="0" applyProtection="0"/>
    <xf numFmtId="0" fontId="80" fillId="44" borderId="184" applyNumberFormat="0" applyAlignment="0" applyProtection="0"/>
    <xf numFmtId="0" fontId="74" fillId="57" borderId="184" applyNumberFormat="0" applyAlignment="0" applyProtection="0"/>
    <xf numFmtId="0" fontId="83" fillId="57" borderId="186" applyNumberFormat="0" applyAlignment="0" applyProtection="0"/>
    <xf numFmtId="0" fontId="14" fillId="60" borderId="185" applyNumberFormat="0" applyFont="0" applyAlignment="0" applyProtection="0"/>
    <xf numFmtId="0" fontId="80" fillId="44" borderId="184" applyNumberFormat="0" applyAlignment="0" applyProtection="0"/>
    <xf numFmtId="0" fontId="83"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0" fillId="44" borderId="184" applyNumberFormat="0" applyAlignment="0" applyProtection="0"/>
    <xf numFmtId="0" fontId="78" fillId="0" borderId="178" applyNumberFormat="0" applyFill="0" applyAlignment="0" applyProtection="0"/>
    <xf numFmtId="0" fontId="14" fillId="60" borderId="185" applyNumberFormat="0" applyFont="0" applyAlignment="0" applyProtection="0"/>
    <xf numFmtId="0" fontId="14" fillId="60" borderId="185" applyNumberFormat="0" applyFont="0" applyAlignment="0" applyProtection="0"/>
    <xf numFmtId="0" fontId="83" fillId="57" borderId="186" applyNumberFormat="0" applyAlignment="0" applyProtection="0"/>
    <xf numFmtId="0" fontId="80" fillId="44" borderId="184" applyNumberFormat="0" applyAlignment="0" applyProtection="0"/>
    <xf numFmtId="0" fontId="14" fillId="60" borderId="185" applyNumberFormat="0" applyFont="0" applyAlignment="0" applyProtection="0"/>
    <xf numFmtId="0" fontId="74" fillId="57" borderId="184" applyNumberFormat="0" applyAlignment="0" applyProtection="0"/>
    <xf numFmtId="0" fontId="67"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3" fillId="57" borderId="186" applyNumberFormat="0" applyAlignment="0" applyProtection="0"/>
    <xf numFmtId="0" fontId="74" fillId="57" borderId="184" applyNumberFormat="0" applyAlignment="0" applyProtection="0"/>
    <xf numFmtId="0" fontId="74" fillId="57" borderId="184" applyNumberFormat="0" applyAlignment="0" applyProtection="0"/>
    <xf numFmtId="0" fontId="14" fillId="60" borderId="185" applyNumberFormat="0" applyFont="0" applyAlignment="0" applyProtection="0"/>
    <xf numFmtId="0" fontId="83" fillId="57" borderId="186" applyNumberFormat="0" applyAlignment="0" applyProtection="0"/>
    <xf numFmtId="0" fontId="83"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0" fillId="44" borderId="177" applyNumberFormat="0" applyAlignment="0" applyProtection="0"/>
    <xf numFmtId="0" fontId="74" fillId="57" borderId="184" applyNumberFormat="0" applyAlignment="0" applyProtection="0"/>
    <xf numFmtId="0" fontId="67" fillId="57" borderId="186" applyNumberFormat="0" applyAlignment="0" applyProtection="0"/>
    <xf numFmtId="0" fontId="74" fillId="57" borderId="184" applyNumberFormat="0" applyAlignment="0" applyProtection="0"/>
    <xf numFmtId="0" fontId="74" fillId="57" borderId="184" applyNumberFormat="0" applyAlignment="0" applyProtection="0"/>
    <xf numFmtId="0" fontId="74" fillId="57" borderId="184" applyNumberFormat="0" applyAlignment="0" applyProtection="0"/>
    <xf numFmtId="0" fontId="83" fillId="57" borderId="180" applyNumberFormat="0" applyAlignment="0" applyProtection="0"/>
    <xf numFmtId="0" fontId="83" fillId="57" borderId="180" applyNumberFormat="0" applyAlignment="0" applyProtection="0"/>
    <xf numFmtId="0" fontId="80" fillId="44" borderId="177" applyNumberFormat="0" applyAlignment="0" applyProtection="0"/>
    <xf numFmtId="0" fontId="80"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83" fillId="57" borderId="180" applyNumberFormat="0" applyAlignment="0" applyProtection="0"/>
    <xf numFmtId="0" fontId="83" fillId="57" borderId="180" applyNumberFormat="0" applyAlignment="0" applyProtection="0"/>
    <xf numFmtId="0" fontId="83" fillId="57" borderId="180" applyNumberFormat="0" applyAlignment="0" applyProtection="0"/>
    <xf numFmtId="0" fontId="83" fillId="57" borderId="180" applyNumberFormat="0" applyAlignment="0" applyProtection="0"/>
    <xf numFmtId="0" fontId="83" fillId="57" borderId="180"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7" fillId="0" borderId="188">
      <alignment horizontal="left" vertical="center"/>
    </xf>
    <xf numFmtId="0" fontId="83" fillId="57" borderId="180" applyNumberFormat="0" applyAlignment="0" applyProtection="0"/>
    <xf numFmtId="0" fontId="14" fillId="60" borderId="185" applyNumberFormat="0" applyFont="0" applyAlignment="0" applyProtection="0"/>
    <xf numFmtId="0" fontId="74" fillId="57" borderId="184" applyNumberFormat="0" applyAlignment="0" applyProtection="0"/>
    <xf numFmtId="0" fontId="14" fillId="60" borderId="179" applyNumberFormat="0" applyFont="0" applyAlignment="0" applyProtection="0"/>
    <xf numFmtId="0" fontId="80" fillId="44" borderId="184" applyNumberFormat="0" applyAlignment="0" applyProtection="0"/>
    <xf numFmtId="0" fontId="78" fillId="0" borderId="166" applyNumberFormat="0" applyFill="0" applyAlignment="0" applyProtection="0"/>
    <xf numFmtId="0" fontId="80" fillId="44" borderId="184" applyNumberFormat="0" applyAlignment="0" applyProtection="0"/>
    <xf numFmtId="0" fontId="14" fillId="60" borderId="179" applyNumberFormat="0" applyFont="0" applyAlignment="0" applyProtection="0"/>
    <xf numFmtId="0" fontId="14" fillId="60" borderId="185" applyNumberFormat="0" applyFont="0" applyAlignment="0" applyProtection="0"/>
    <xf numFmtId="0" fontId="80" fillId="44" borderId="177" applyNumberFormat="0" applyAlignment="0" applyProtection="0"/>
    <xf numFmtId="0" fontId="83" fillId="57" borderId="186" applyNumberFormat="0" applyAlignment="0" applyProtection="0"/>
    <xf numFmtId="0" fontId="14" fillId="60" borderId="185" applyNumberFormat="0" applyFont="0" applyAlignment="0" applyProtection="0"/>
    <xf numFmtId="0" fontId="80" fillId="44" borderId="184" applyNumberFormat="0" applyAlignment="0" applyProtection="0"/>
    <xf numFmtId="0" fontId="17" fillId="0" borderId="188">
      <alignment horizontal="left" vertical="center"/>
    </xf>
    <xf numFmtId="0" fontId="74" fillId="57" borderId="177" applyNumberFormat="0" applyAlignment="0" applyProtection="0"/>
    <xf numFmtId="0" fontId="80" fillId="44" borderId="184" applyNumberFormat="0" applyAlignment="0" applyProtection="0"/>
    <xf numFmtId="0" fontId="83" fillId="57" borderId="186" applyNumberFormat="0" applyAlignment="0" applyProtection="0"/>
    <xf numFmtId="0" fontId="83" fillId="57" borderId="186" applyNumberFormat="0" applyAlignment="0" applyProtection="0"/>
    <xf numFmtId="0" fontId="14" fillId="60" borderId="185" applyNumberFormat="0" applyFon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74" fillId="57" borderId="184" applyNumberFormat="0" applyAlignment="0" applyProtection="0"/>
    <xf numFmtId="0" fontId="74" fillId="57" borderId="184" applyNumberFormat="0" applyAlignment="0" applyProtection="0"/>
    <xf numFmtId="0" fontId="14" fillId="60" borderId="185" applyNumberFormat="0" applyFont="0" applyAlignment="0" applyProtection="0"/>
    <xf numFmtId="0" fontId="80"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0" fillId="44" borderId="202" applyNumberFormat="0" applyAlignment="0" applyProtection="0"/>
    <xf numFmtId="0" fontId="83" fillId="57" borderId="186" applyNumberFormat="0" applyAlignment="0" applyProtection="0"/>
    <xf numFmtId="0" fontId="74" fillId="57" borderId="196" applyNumberFormat="0" applyAlignment="0" applyProtection="0"/>
    <xf numFmtId="0" fontId="74" fillId="57" borderId="202" applyNumberFormat="0" applyAlignment="0" applyProtection="0"/>
    <xf numFmtId="0" fontId="80" fillId="44" borderId="202" applyNumberFormat="0" applyAlignment="0" applyProtection="0"/>
    <xf numFmtId="0" fontId="64" fillId="44" borderId="184" applyNumberFormat="0" applyAlignment="0" applyProtection="0"/>
    <xf numFmtId="0" fontId="78" fillId="0" borderId="166" applyNumberFormat="0" applyFill="0" applyAlignment="0" applyProtection="0"/>
    <xf numFmtId="0" fontId="67" fillId="57" borderId="168" applyNumberFormat="0" applyAlignment="0" applyProtection="0"/>
    <xf numFmtId="0" fontId="16" fillId="60" borderId="167" applyNumberFormat="0" applyFont="0" applyAlignment="0" applyProtection="0"/>
    <xf numFmtId="0" fontId="64" fillId="44" borderId="165" applyNumberFormat="0" applyAlignment="0" applyProtection="0"/>
    <xf numFmtId="0" fontId="14" fillId="60" borderId="185" applyNumberFormat="0" applyFont="0" applyAlignment="0" applyProtection="0"/>
    <xf numFmtId="0" fontId="78" fillId="0" borderId="166" applyNumberFormat="0" applyFill="0" applyAlignment="0" applyProtection="0"/>
    <xf numFmtId="0" fontId="14" fillId="60" borderId="179" applyNumberFormat="0" applyFont="0" applyAlignment="0" applyProtection="0"/>
    <xf numFmtId="0" fontId="57" fillId="57" borderId="165" applyNumberFormat="0" applyAlignment="0" applyProtection="0"/>
    <xf numFmtId="0" fontId="74" fillId="57" borderId="184" applyNumberFormat="0" applyAlignment="0" applyProtection="0"/>
    <xf numFmtId="0" fontId="67" fillId="57" borderId="180" applyNumberFormat="0" applyAlignment="0" applyProtection="0"/>
    <xf numFmtId="0" fontId="63" fillId="0" borderId="166" applyNumberFormat="0" applyFill="0" applyAlignment="0" applyProtection="0"/>
    <xf numFmtId="0" fontId="14" fillId="60" borderId="185" applyNumberFormat="0" applyFont="0" applyAlignment="0" applyProtection="0"/>
    <xf numFmtId="0" fontId="17" fillId="0" borderId="188">
      <alignment horizontal="left" vertical="center"/>
    </xf>
    <xf numFmtId="0" fontId="69" fillId="0" borderId="187" applyNumberFormat="0" applyFill="0" applyAlignment="0" applyProtection="0"/>
    <xf numFmtId="0" fontId="80" fillId="44" borderId="184" applyNumberFormat="0" applyAlignment="0" applyProtection="0"/>
    <xf numFmtId="0" fontId="83" fillId="57" borderId="186" applyNumberFormat="0" applyAlignment="0" applyProtection="0"/>
    <xf numFmtId="0" fontId="17" fillId="0" borderId="194">
      <alignment horizontal="left" vertical="center"/>
    </xf>
    <xf numFmtId="0" fontId="78" fillId="0" borderId="178" applyNumberFormat="0" applyFill="0" applyAlignment="0" applyProtection="0"/>
    <xf numFmtId="0" fontId="78" fillId="0" borderId="178" applyNumberFormat="0" applyFill="0" applyAlignment="0" applyProtection="0"/>
    <xf numFmtId="0" fontId="80" fillId="44" borderId="184" applyNumberFormat="0" applyAlignment="0" applyProtection="0"/>
    <xf numFmtId="0" fontId="80" fillId="44" borderId="184" applyNumberFormat="0" applyAlignment="0" applyProtection="0"/>
    <xf numFmtId="0" fontId="83" fillId="57" borderId="186" applyNumberFormat="0" applyAlignment="0" applyProtection="0"/>
    <xf numFmtId="0" fontId="74" fillId="57" borderId="177" applyNumberFormat="0" applyAlignment="0" applyProtection="0"/>
    <xf numFmtId="0" fontId="64" fillId="44" borderId="184" applyNumberFormat="0" applyAlignment="0" applyProtection="0"/>
    <xf numFmtId="0" fontId="74" fillId="57" borderId="202" applyNumberFormat="0" applyAlignment="0" applyProtection="0"/>
    <xf numFmtId="0" fontId="14" fillId="60" borderId="185" applyNumberFormat="0" applyFont="0" applyAlignment="0" applyProtection="0"/>
    <xf numFmtId="0" fontId="80" fillId="44" borderId="196" applyNumberFormat="0" applyAlignment="0" applyProtection="0"/>
    <xf numFmtId="0" fontId="64" fillId="44" borderId="184" applyNumberFormat="0" applyAlignment="0" applyProtection="0"/>
    <xf numFmtId="0" fontId="74" fillId="57" borderId="184" applyNumberFormat="0" applyAlignment="0" applyProtection="0"/>
    <xf numFmtId="0" fontId="17" fillId="0" borderId="182">
      <alignment horizontal="left" vertical="center"/>
    </xf>
    <xf numFmtId="0" fontId="17" fillId="0" borderId="188">
      <alignment horizontal="left" vertical="center"/>
    </xf>
    <xf numFmtId="0" fontId="80" fillId="44" borderId="184" applyNumberFormat="0" applyAlignment="0" applyProtection="0"/>
    <xf numFmtId="0" fontId="17" fillId="0" borderId="188">
      <alignment horizontal="left" vertical="center"/>
    </xf>
    <xf numFmtId="0" fontId="14" fillId="60" borderId="179" applyNumberFormat="0" applyFont="0" applyAlignment="0" applyProtection="0"/>
    <xf numFmtId="0" fontId="14" fillId="60" borderId="185" applyNumberFormat="0" applyFont="0" applyAlignment="0" applyProtection="0"/>
    <xf numFmtId="0" fontId="80" fillId="44" borderId="184" applyNumberFormat="0" applyAlignment="0" applyProtection="0"/>
    <xf numFmtId="0" fontId="83" fillId="57" borderId="186" applyNumberFormat="0" applyAlignment="0" applyProtection="0"/>
    <xf numFmtId="0" fontId="80" fillId="44" borderId="184" applyNumberFormat="0" applyAlignment="0" applyProtection="0"/>
    <xf numFmtId="0" fontId="74" fillId="57" borderId="184" applyNumberFormat="0" applyAlignment="0" applyProtection="0"/>
    <xf numFmtId="0" fontId="83" fillId="57" borderId="186" applyNumberFormat="0" applyAlignment="0" applyProtection="0"/>
    <xf numFmtId="0" fontId="14" fillId="60" borderId="185" applyNumberFormat="0" applyFont="0" applyAlignment="0" applyProtection="0"/>
    <xf numFmtId="0" fontId="69" fillId="0" borderId="187" applyNumberFormat="0" applyFill="0" applyAlignment="0" applyProtection="0"/>
    <xf numFmtId="0" fontId="80" fillId="44" borderId="184" applyNumberFormat="0" applyAlignment="0" applyProtection="0"/>
    <xf numFmtId="0" fontId="83" fillId="57" borderId="186" applyNumberFormat="0" applyAlignment="0" applyProtection="0"/>
    <xf numFmtId="0" fontId="83"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74" fillId="57" borderId="184" applyNumberFormat="0" applyAlignment="0" applyProtection="0"/>
    <xf numFmtId="0" fontId="83" fillId="57" borderId="186" applyNumberFormat="0" applyAlignment="0" applyProtection="0"/>
    <xf numFmtId="0" fontId="83" fillId="57" borderId="186" applyNumberFormat="0" applyAlignment="0" applyProtection="0"/>
    <xf numFmtId="0" fontId="14" fillId="60" borderId="185" applyNumberFormat="0" applyFont="0" applyAlignment="0" applyProtection="0"/>
    <xf numFmtId="0" fontId="80" fillId="44" borderId="184" applyNumberFormat="0" applyAlignment="0" applyProtection="0"/>
    <xf numFmtId="0" fontId="80" fillId="44" borderId="184" applyNumberFormat="0" applyAlignment="0" applyProtection="0"/>
    <xf numFmtId="0" fontId="17" fillId="0" borderId="188">
      <alignment horizontal="left" vertical="center"/>
    </xf>
    <xf numFmtId="0" fontId="74" fillId="57" borderId="184" applyNumberFormat="0" applyAlignment="0" applyProtection="0"/>
    <xf numFmtId="0" fontId="14" fillId="60" borderId="185" applyNumberFormat="0" applyFont="0" applyAlignment="0" applyProtection="0"/>
    <xf numFmtId="0" fontId="80" fillId="44" borderId="184" applyNumberFormat="0" applyAlignment="0" applyProtection="0"/>
    <xf numFmtId="0" fontId="14" fillId="60" borderId="185" applyNumberFormat="0" applyFont="0" applyAlignment="0" applyProtection="0"/>
    <xf numFmtId="0" fontId="80" fillId="44" borderId="184" applyNumberFormat="0" applyAlignment="0" applyProtection="0"/>
    <xf numFmtId="0" fontId="74" fillId="57" borderId="184" applyNumberFormat="0" applyAlignment="0" applyProtection="0"/>
    <xf numFmtId="0" fontId="78" fillId="0" borderId="178" applyNumberFormat="0" applyFill="0" applyAlignment="0" applyProtection="0"/>
    <xf numFmtId="0" fontId="83" fillId="57" borderId="186" applyNumberFormat="0" applyAlignment="0" applyProtection="0"/>
    <xf numFmtId="0" fontId="14" fillId="60" borderId="185" applyNumberFormat="0" applyFont="0" applyAlignment="0" applyProtection="0"/>
    <xf numFmtId="0" fontId="17" fillId="0" borderId="188">
      <alignment horizontal="left" vertical="center"/>
    </xf>
    <xf numFmtId="0" fontId="80" fillId="44" borderId="184" applyNumberFormat="0" applyAlignment="0" applyProtection="0"/>
    <xf numFmtId="0" fontId="74" fillId="57" borderId="184" applyNumberFormat="0" applyAlignment="0" applyProtection="0"/>
    <xf numFmtId="0" fontId="74" fillId="57" borderId="184" applyNumberFormat="0" applyAlignment="0" applyProtection="0"/>
    <xf numFmtId="0" fontId="74" fillId="57" borderId="184" applyNumberFormat="0" applyAlignment="0" applyProtection="0"/>
    <xf numFmtId="0" fontId="74" fillId="57" borderId="190" applyNumberFormat="0" applyAlignment="0" applyProtection="0"/>
    <xf numFmtId="0" fontId="83" fillId="57" borderId="186" applyNumberFormat="0" applyAlignment="0" applyProtection="0"/>
    <xf numFmtId="0" fontId="67" fillId="57" borderId="192" applyNumberFormat="0" applyAlignment="0" applyProtection="0"/>
    <xf numFmtId="0" fontId="17" fillId="0" borderId="188">
      <alignment horizontal="left" vertical="center"/>
    </xf>
    <xf numFmtId="0" fontId="74" fillId="57" borderId="184" applyNumberFormat="0" applyAlignment="0" applyProtection="0"/>
    <xf numFmtId="0" fontId="74" fillId="57" borderId="184" applyNumberFormat="0" applyAlignment="0" applyProtection="0"/>
    <xf numFmtId="0" fontId="80" fillId="44" borderId="184" applyNumberFormat="0" applyAlignment="0" applyProtection="0"/>
    <xf numFmtId="0" fontId="57" fillId="57" borderId="184" applyNumberFormat="0" applyAlignment="0" applyProtection="0"/>
    <xf numFmtId="0" fontId="83" fillId="57" borderId="180" applyNumberFormat="0" applyAlignment="0" applyProtection="0"/>
    <xf numFmtId="0" fontId="14" fillId="60" borderId="179" applyNumberFormat="0" applyFont="0" applyAlignment="0" applyProtection="0"/>
    <xf numFmtId="0" fontId="80" fillId="44" borderId="177" applyNumberFormat="0" applyAlignment="0" applyProtection="0"/>
    <xf numFmtId="0" fontId="17" fillId="0" borderId="182">
      <alignment horizontal="left" vertical="center"/>
    </xf>
    <xf numFmtId="0" fontId="74" fillId="57" borderId="177" applyNumberFormat="0" applyAlignment="0" applyProtection="0"/>
    <xf numFmtId="0" fontId="64" fillId="44" borderId="177" applyNumberFormat="0" applyAlignment="0" applyProtection="0"/>
    <xf numFmtId="0" fontId="14" fillId="60" borderId="185" applyNumberFormat="0" applyFont="0" applyAlignment="0" applyProtection="0"/>
    <xf numFmtId="0" fontId="80" fillId="44" borderId="177" applyNumberFormat="0" applyAlignment="0" applyProtection="0"/>
    <xf numFmtId="0" fontId="14" fillId="60" borderId="185" applyNumberFormat="0" applyFont="0" applyAlignment="0" applyProtection="0"/>
    <xf numFmtId="0" fontId="74" fillId="57" borderId="177" applyNumberFormat="0" applyAlignment="0" applyProtection="0"/>
    <xf numFmtId="0" fontId="69" fillId="0" borderId="199" applyNumberFormat="0" applyFill="0" applyAlignment="0" applyProtection="0"/>
    <xf numFmtId="0" fontId="74" fillId="57" borderId="196" applyNumberFormat="0" applyAlignment="0" applyProtection="0"/>
    <xf numFmtId="0" fontId="74" fillId="57" borderId="196" applyNumberFormat="0" applyAlignment="0" applyProtection="0"/>
    <xf numFmtId="0" fontId="57" fillId="57" borderId="196" applyNumberFormat="0" applyAlignment="0" applyProtection="0"/>
    <xf numFmtId="0" fontId="78" fillId="0" borderId="178" applyNumberFormat="0" applyFill="0" applyAlignment="0" applyProtection="0"/>
    <xf numFmtId="0" fontId="78" fillId="0" borderId="178" applyNumberFormat="0" applyFill="0" applyAlignment="0" applyProtection="0"/>
    <xf numFmtId="0" fontId="83" fillId="57" borderId="186" applyNumberFormat="0" applyAlignment="0" applyProtection="0"/>
    <xf numFmtId="0" fontId="69" fillId="0" borderId="187" applyNumberFormat="0" applyFill="0" applyAlignment="0" applyProtection="0"/>
    <xf numFmtId="0" fontId="17" fillId="0" borderId="206">
      <alignment horizontal="left" vertical="center"/>
    </xf>
    <xf numFmtId="0" fontId="14" fillId="60" borderId="185" applyNumberFormat="0" applyFont="0" applyAlignment="0" applyProtection="0"/>
    <xf numFmtId="0" fontId="16" fillId="60" borderId="197" applyNumberFormat="0" applyFont="0" applyAlignment="0" applyProtection="0"/>
    <xf numFmtId="0" fontId="74" fillId="57" borderId="184" applyNumberFormat="0" applyAlignment="0" applyProtection="0"/>
    <xf numFmtId="0" fontId="17" fillId="0" borderId="182">
      <alignment horizontal="left" vertical="center"/>
    </xf>
    <xf numFmtId="0" fontId="74" fillId="57" borderId="184" applyNumberFormat="0" applyAlignment="0" applyProtection="0"/>
    <xf numFmtId="0" fontId="74" fillId="57" borderId="184" applyNumberFormat="0" applyAlignment="0" applyProtection="0"/>
    <xf numFmtId="0" fontId="83" fillId="57" borderId="186" applyNumberFormat="0" applyAlignment="0" applyProtection="0"/>
    <xf numFmtId="0" fontId="14" fillId="60" borderId="185" applyNumberFormat="0" applyFont="0" applyAlignment="0" applyProtection="0"/>
    <xf numFmtId="0" fontId="80" fillId="44" borderId="184" applyNumberFormat="0" applyAlignment="0" applyProtection="0"/>
    <xf numFmtId="0" fontId="80" fillId="44" borderId="184" applyNumberFormat="0" applyAlignment="0" applyProtection="0"/>
    <xf numFmtId="0" fontId="74" fillId="57" borderId="184" applyNumberFormat="0" applyAlignment="0" applyProtection="0"/>
    <xf numFmtId="0" fontId="14" fillId="60" borderId="185" applyNumberFormat="0" applyFont="0" applyAlignment="0" applyProtection="0"/>
    <xf numFmtId="0" fontId="80" fillId="44" borderId="184" applyNumberFormat="0" applyAlignment="0" applyProtection="0"/>
    <xf numFmtId="0" fontId="80" fillId="44" borderId="184" applyNumberFormat="0" applyAlignment="0" applyProtection="0"/>
    <xf numFmtId="0" fontId="83" fillId="57" borderId="186" applyNumberFormat="0" applyAlignment="0" applyProtection="0"/>
    <xf numFmtId="0" fontId="14" fillId="60" borderId="185" applyNumberFormat="0" applyFont="0" applyAlignment="0" applyProtection="0"/>
    <xf numFmtId="0" fontId="83" fillId="57" borderId="186" applyNumberFormat="0" applyAlignment="0" applyProtection="0"/>
    <xf numFmtId="0" fontId="74" fillId="57" borderId="184" applyNumberFormat="0" applyAlignment="0" applyProtection="0"/>
    <xf numFmtId="0" fontId="78" fillId="0" borderId="178" applyNumberFormat="0" applyFill="0" applyAlignment="0" applyProtection="0"/>
    <xf numFmtId="0" fontId="80" fillId="44" borderId="184" applyNumberFormat="0" applyAlignment="0" applyProtection="0"/>
    <xf numFmtId="0" fontId="74" fillId="57" borderId="184" applyNumberFormat="0" applyAlignment="0" applyProtection="0"/>
    <xf numFmtId="0" fontId="74" fillId="57" borderId="184" applyNumberFormat="0" applyAlignment="0" applyProtection="0"/>
    <xf numFmtId="0" fontId="83" fillId="57" borderId="186" applyNumberFormat="0" applyAlignment="0" applyProtection="0"/>
    <xf numFmtId="0" fontId="74" fillId="57" borderId="184" applyNumberFormat="0" applyAlignment="0" applyProtection="0"/>
    <xf numFmtId="0" fontId="83" fillId="57" borderId="180" applyNumberFormat="0" applyAlignment="0" applyProtection="0"/>
    <xf numFmtId="0" fontId="14" fillId="60" borderId="179" applyNumberFormat="0" applyFont="0" applyAlignment="0" applyProtection="0"/>
    <xf numFmtId="0" fontId="14" fillId="60" borderId="185" applyNumberFormat="0" applyFont="0" applyAlignment="0" applyProtection="0"/>
    <xf numFmtId="0" fontId="83" fillId="57" borderId="186" applyNumberFormat="0" applyAlignment="0" applyProtection="0"/>
    <xf numFmtId="0" fontId="78" fillId="0" borderId="166" applyNumberFormat="0" applyFill="0" applyAlignment="0" applyProtection="0"/>
    <xf numFmtId="0" fontId="80" fillId="44" borderId="184" applyNumberFormat="0" applyAlignment="0" applyProtection="0"/>
    <xf numFmtId="0" fontId="74" fillId="57" borderId="190" applyNumberFormat="0" applyAlignment="0" applyProtection="0"/>
    <xf numFmtId="0" fontId="17" fillId="0" borderId="188">
      <alignment horizontal="left" vertical="center"/>
    </xf>
    <xf numFmtId="0" fontId="78" fillId="0" borderId="178" applyNumberFormat="0" applyFill="0" applyAlignment="0" applyProtection="0"/>
    <xf numFmtId="0" fontId="80" fillId="44" borderId="184" applyNumberFormat="0" applyAlignment="0" applyProtection="0"/>
    <xf numFmtId="0" fontId="14" fillId="60" borderId="179" applyNumberFormat="0" applyFont="0" applyAlignment="0" applyProtection="0"/>
    <xf numFmtId="0" fontId="80" fillId="44" borderId="190" applyNumberFormat="0" applyAlignment="0" applyProtection="0"/>
    <xf numFmtId="0" fontId="74" fillId="57" borderId="184" applyNumberFormat="0" applyAlignment="0" applyProtection="0"/>
    <xf numFmtId="0" fontId="83" fillId="57" borderId="186" applyNumberFormat="0" applyAlignment="0" applyProtection="0"/>
    <xf numFmtId="0" fontId="78" fillId="0" borderId="166" applyNumberFormat="0" applyFill="0" applyAlignment="0" applyProtection="0"/>
    <xf numFmtId="0" fontId="80" fillId="44" borderId="184" applyNumberFormat="0" applyAlignment="0" applyProtection="0"/>
    <xf numFmtId="0" fontId="74" fillId="57" borderId="184" applyNumberFormat="0" applyAlignment="0" applyProtection="0"/>
    <xf numFmtId="0" fontId="83" fillId="57" borderId="186" applyNumberFormat="0" applyAlignment="0" applyProtection="0"/>
    <xf numFmtId="0" fontId="14" fillId="60" borderId="185" applyNumberFormat="0" applyFont="0" applyAlignment="0" applyProtection="0"/>
    <xf numFmtId="0" fontId="17" fillId="0" borderId="194">
      <alignment horizontal="left" vertical="center"/>
    </xf>
    <xf numFmtId="0" fontId="80" fillId="44" borderId="184" applyNumberFormat="0" applyAlignment="0" applyProtection="0"/>
    <xf numFmtId="0" fontId="17" fillId="0" borderId="188">
      <alignment horizontal="left" vertical="center"/>
    </xf>
    <xf numFmtId="0" fontId="83" fillId="57" borderId="186" applyNumberFormat="0" applyAlignment="0" applyProtection="0"/>
    <xf numFmtId="0" fontId="14" fillId="60" borderId="185" applyNumberFormat="0" applyFont="0" applyAlignment="0" applyProtection="0"/>
    <xf numFmtId="0" fontId="74" fillId="57" borderId="184" applyNumberFormat="0" applyAlignment="0" applyProtection="0"/>
    <xf numFmtId="0" fontId="74" fillId="57" borderId="184" applyNumberFormat="0" applyAlignment="0" applyProtection="0"/>
    <xf numFmtId="0" fontId="83" fillId="57" borderId="186" applyNumberFormat="0" applyAlignment="0" applyProtection="0"/>
    <xf numFmtId="0" fontId="83" fillId="57" borderId="186" applyNumberFormat="0" applyAlignment="0" applyProtection="0"/>
    <xf numFmtId="0" fontId="14" fillId="60" borderId="185" applyNumberFormat="0" applyFont="0" applyAlignment="0" applyProtection="0"/>
    <xf numFmtId="0" fontId="80" fillId="44" borderId="184" applyNumberFormat="0" applyAlignment="0" applyProtection="0"/>
    <xf numFmtId="0" fontId="80" fillId="44" borderId="184" applyNumberFormat="0" applyAlignment="0" applyProtection="0"/>
    <xf numFmtId="0" fontId="17" fillId="0" borderId="188">
      <alignment horizontal="left" vertical="center"/>
    </xf>
    <xf numFmtId="0" fontId="83" fillId="57" borderId="186" applyNumberFormat="0" applyAlignment="0" applyProtection="0"/>
    <xf numFmtId="0" fontId="83" fillId="57" borderId="180" applyNumberFormat="0" applyAlignment="0" applyProtection="0"/>
    <xf numFmtId="0" fontId="80" fillId="44" borderId="184" applyNumberFormat="0" applyAlignment="0" applyProtection="0"/>
    <xf numFmtId="0" fontId="78" fillId="0" borderId="166" applyNumberFormat="0" applyFill="0" applyAlignment="0" applyProtection="0"/>
    <xf numFmtId="0" fontId="78" fillId="0" borderId="166" applyNumberFormat="0" applyFill="0" applyAlignment="0" applyProtection="0"/>
    <xf numFmtId="0" fontId="78" fillId="0" borderId="166" applyNumberFormat="0" applyFill="0" applyAlignment="0" applyProtection="0"/>
    <xf numFmtId="0" fontId="74" fillId="57" borderId="184" applyNumberFormat="0" applyAlignment="0" applyProtection="0"/>
    <xf numFmtId="0" fontId="83" fillId="57" borderId="186" applyNumberFormat="0" applyAlignment="0" applyProtection="0"/>
    <xf numFmtId="0" fontId="14" fillId="60" borderId="185" applyNumberFormat="0" applyFont="0" applyAlignment="0" applyProtection="0"/>
    <xf numFmtId="0" fontId="74" fillId="57" borderId="184" applyNumberFormat="0" applyAlignment="0" applyProtection="0"/>
    <xf numFmtId="0" fontId="80" fillId="44" borderId="184" applyNumberFormat="0" applyAlignment="0" applyProtection="0"/>
    <xf numFmtId="0" fontId="74" fillId="57" borderId="184" applyNumberFormat="0" applyAlignment="0" applyProtection="0"/>
    <xf numFmtId="0" fontId="74" fillId="57" borderId="184" applyNumberFormat="0" applyAlignment="0" applyProtection="0"/>
    <xf numFmtId="0" fontId="78" fillId="0" borderId="178" applyNumberFormat="0" applyFill="0" applyAlignment="0" applyProtection="0"/>
    <xf numFmtId="0" fontId="14" fillId="60" borderId="185" applyNumberFormat="0" applyFont="0" applyAlignment="0" applyProtection="0"/>
    <xf numFmtId="0" fontId="83" fillId="57" borderId="186" applyNumberFormat="0" applyAlignment="0" applyProtection="0"/>
    <xf numFmtId="0" fontId="57" fillId="57" borderId="184" applyNumberFormat="0" applyAlignment="0" applyProtection="0"/>
    <xf numFmtId="0" fontId="17" fillId="0" borderId="188">
      <alignment horizontal="left" vertical="center"/>
    </xf>
    <xf numFmtId="0" fontId="74" fillId="57" borderId="184" applyNumberFormat="0" applyAlignment="0" applyProtection="0"/>
    <xf numFmtId="0" fontId="17" fillId="0" borderId="188">
      <alignment horizontal="left" vertical="center"/>
    </xf>
    <xf numFmtId="0" fontId="83" fillId="57" borderId="180" applyNumberFormat="0" applyAlignment="0" applyProtection="0"/>
    <xf numFmtId="0" fontId="80" fillId="44" borderId="177" applyNumberFormat="0" applyAlignment="0" applyProtection="0"/>
    <xf numFmtId="0" fontId="80" fillId="44" borderId="177" applyNumberFormat="0" applyAlignment="0" applyProtection="0"/>
    <xf numFmtId="0" fontId="17" fillId="0" borderId="182">
      <alignment horizontal="left" vertical="center"/>
    </xf>
    <xf numFmtId="0" fontId="74" fillId="57" borderId="177" applyNumberFormat="0" applyAlignment="0" applyProtection="0"/>
    <xf numFmtId="0" fontId="74" fillId="57" borderId="184" applyNumberFormat="0" applyAlignment="0" applyProtection="0"/>
    <xf numFmtId="0" fontId="17" fillId="0" borderId="188">
      <alignment horizontal="left" vertical="center"/>
    </xf>
    <xf numFmtId="0" fontId="14" fillId="60" borderId="179" applyNumberFormat="0" applyFont="0" applyAlignment="0" applyProtection="0"/>
    <xf numFmtId="0" fontId="83" fillId="57" borderId="186"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90" applyNumberFormat="0" applyAlignment="0" applyProtection="0"/>
    <xf numFmtId="0" fontId="83" fillId="57" borderId="186"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80" fillId="44" borderId="184" applyNumberFormat="0" applyAlignment="0" applyProtection="0"/>
    <xf numFmtId="0" fontId="80" fillId="44" borderId="184" applyNumberFormat="0" applyAlignment="0" applyProtection="0"/>
    <xf numFmtId="0" fontId="80" fillId="44" borderId="184" applyNumberFormat="0" applyAlignment="0" applyProtection="0"/>
    <xf numFmtId="0" fontId="83" fillId="57" borderId="186" applyNumberFormat="0" applyAlignment="0" applyProtection="0"/>
    <xf numFmtId="0" fontId="83" fillId="57" borderId="186" applyNumberFormat="0" applyAlignment="0" applyProtection="0"/>
    <xf numFmtId="0" fontId="64" fillId="44" borderId="184" applyNumberFormat="0" applyAlignment="0" applyProtection="0"/>
    <xf numFmtId="0" fontId="74" fillId="57" borderId="184" applyNumberFormat="0" applyAlignment="0" applyProtection="0"/>
    <xf numFmtId="0" fontId="74" fillId="57" borderId="184" applyNumberFormat="0" applyAlignment="0" applyProtection="0"/>
    <xf numFmtId="0" fontId="80" fillId="44" borderId="184" applyNumberFormat="0" applyAlignment="0" applyProtection="0"/>
    <xf numFmtId="0" fontId="69" fillId="0" borderId="187" applyNumberFormat="0" applyFill="0" applyAlignment="0" applyProtection="0"/>
    <xf numFmtId="0" fontId="83" fillId="57" borderId="180" applyNumberFormat="0" applyAlignment="0" applyProtection="0"/>
    <xf numFmtId="0" fontId="80" fillId="44" borderId="177" applyNumberFormat="0" applyAlignment="0" applyProtection="0"/>
    <xf numFmtId="0" fontId="80" fillId="44" borderId="177" applyNumberFormat="0" applyAlignment="0" applyProtection="0"/>
    <xf numFmtId="0" fontId="17" fillId="0" borderId="182">
      <alignment horizontal="left" vertical="center"/>
    </xf>
    <xf numFmtId="0" fontId="74" fillId="57" borderId="177" applyNumberFormat="0" applyAlignment="0" applyProtection="0"/>
    <xf numFmtId="0" fontId="57" fillId="57" borderId="177" applyNumberFormat="0" applyAlignment="0" applyProtection="0"/>
    <xf numFmtId="0" fontId="80" fillId="44" borderId="184" applyNumberFormat="0" applyAlignment="0" applyProtection="0"/>
    <xf numFmtId="0" fontId="74" fillId="57" borderId="184"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84" applyNumberFormat="0" applyAlignment="0" applyProtection="0"/>
    <xf numFmtId="0" fontId="80" fillId="44" borderId="184" applyNumberFormat="0" applyAlignment="0" applyProtection="0"/>
    <xf numFmtId="0" fontId="78" fillId="0" borderId="166" applyNumberFormat="0" applyFill="0" applyAlignment="0" applyProtection="0"/>
    <xf numFmtId="0" fontId="17" fillId="0" borderId="188">
      <alignment horizontal="left" vertical="center"/>
    </xf>
    <xf numFmtId="0" fontId="83" fillId="57" borderId="186" applyNumberFormat="0" applyAlignment="0" applyProtection="0"/>
    <xf numFmtId="0" fontId="16" fillId="60" borderId="185" applyNumberFormat="0" applyFont="0" applyAlignment="0" applyProtection="0"/>
    <xf numFmtId="0" fontId="80" fillId="44" borderId="184" applyNumberFormat="0" applyAlignment="0" applyProtection="0"/>
    <xf numFmtId="0" fontId="74" fillId="57" borderId="184" applyNumberFormat="0" applyAlignment="0" applyProtection="0"/>
    <xf numFmtId="0" fontId="14" fillId="60" borderId="185" applyNumberFormat="0" applyFont="0" applyAlignment="0" applyProtection="0"/>
    <xf numFmtId="10" fontId="16" fillId="3" borderId="189" applyNumberFormat="0" applyBorder="0" applyAlignment="0" applyProtection="0"/>
    <xf numFmtId="0" fontId="80" fillId="44" borderId="184" applyNumberFormat="0" applyAlignment="0" applyProtection="0"/>
    <xf numFmtId="0" fontId="83" fillId="57" borderId="180" applyNumberFormat="0" applyAlignment="0" applyProtection="0"/>
    <xf numFmtId="0" fontId="80" fillId="44" borderId="177" applyNumberFormat="0" applyAlignment="0" applyProtection="0"/>
    <xf numFmtId="0" fontId="80" fillId="44" borderId="177" applyNumberFormat="0" applyAlignment="0" applyProtection="0"/>
    <xf numFmtId="0" fontId="17" fillId="0" borderId="182">
      <alignment horizontal="left" vertical="center"/>
    </xf>
    <xf numFmtId="0" fontId="74" fillId="57" borderId="177"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80" fillId="44" borderId="184"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84" applyNumberFormat="0" applyAlignment="0" applyProtection="0"/>
    <xf numFmtId="0" fontId="83" fillId="57" borderId="186" applyNumberFormat="0" applyAlignment="0" applyProtection="0"/>
    <xf numFmtId="0" fontId="17" fillId="0" borderId="188">
      <alignment horizontal="left" vertical="center"/>
    </xf>
    <xf numFmtId="0" fontId="17" fillId="0" borderId="188">
      <alignment horizontal="left" vertical="center"/>
    </xf>
    <xf numFmtId="0" fontId="80" fillId="44" borderId="190" applyNumberFormat="0" applyAlignment="0" applyProtection="0"/>
    <xf numFmtId="0" fontId="67" fillId="57" borderId="186" applyNumberFormat="0" applyAlignment="0" applyProtection="0"/>
    <xf numFmtId="0" fontId="14" fillId="60" borderId="185" applyNumberFormat="0" applyFont="0" applyAlignment="0" applyProtection="0"/>
    <xf numFmtId="0" fontId="83" fillId="57" borderId="180" applyNumberFormat="0" applyAlignment="0" applyProtection="0"/>
    <xf numFmtId="0" fontId="80" fillId="44" borderId="177" applyNumberFormat="0" applyAlignment="0" applyProtection="0"/>
    <xf numFmtId="0" fontId="80" fillId="44" borderId="177" applyNumberFormat="0" applyAlignment="0" applyProtection="0"/>
    <xf numFmtId="0" fontId="17" fillId="0" borderId="182">
      <alignment horizontal="left" vertical="center"/>
    </xf>
    <xf numFmtId="0" fontId="74" fillId="57" borderId="177" applyNumberFormat="0" applyAlignment="0" applyProtection="0"/>
    <xf numFmtId="0" fontId="53" fillId="0" borderId="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84" applyNumberFormat="0" applyAlignment="0" applyProtection="0"/>
    <xf numFmtId="0" fontId="83" fillId="57" borderId="186" applyNumberFormat="0" applyAlignment="0" applyProtection="0"/>
    <xf numFmtId="0" fontId="74" fillId="57" borderId="184" applyNumberFormat="0" applyAlignment="0" applyProtection="0"/>
    <xf numFmtId="0" fontId="78" fillId="0" borderId="178" applyNumberFormat="0" applyFill="0" applyAlignment="0" applyProtection="0"/>
    <xf numFmtId="0" fontId="74" fillId="57" borderId="184" applyNumberFormat="0" applyAlignment="0" applyProtection="0"/>
    <xf numFmtId="0" fontId="16" fillId="60" borderId="185" applyNumberFormat="0" applyFont="0" applyAlignment="0" applyProtection="0"/>
    <xf numFmtId="0" fontId="83" fillId="57" borderId="186" applyNumberFormat="0" applyAlignment="0" applyProtection="0"/>
    <xf numFmtId="0" fontId="83" fillId="57" borderId="180" applyNumberFormat="0" applyAlignment="0" applyProtection="0"/>
    <xf numFmtId="0" fontId="80" fillId="44" borderId="177" applyNumberFormat="0" applyAlignment="0" applyProtection="0"/>
    <xf numFmtId="0" fontId="80" fillId="44" borderId="177" applyNumberFormat="0" applyAlignment="0" applyProtection="0"/>
    <xf numFmtId="0" fontId="17" fillId="0" borderId="182">
      <alignment horizontal="left" vertical="center"/>
    </xf>
    <xf numFmtId="0" fontId="74" fillId="57" borderId="177" applyNumberFormat="0" applyAlignment="0" applyProtection="0"/>
    <xf numFmtId="0" fontId="80" fillId="44" borderId="184" applyNumberFormat="0" applyAlignment="0" applyProtection="0"/>
    <xf numFmtId="0" fontId="14" fillId="60" borderId="185" applyNumberFormat="0" applyFont="0" applyAlignment="0" applyProtection="0"/>
    <xf numFmtId="0" fontId="83" fillId="57" borderId="186" applyNumberFormat="0" applyAlignment="0" applyProtection="0"/>
    <xf numFmtId="0" fontId="83" fillId="57" borderId="186" applyNumberFormat="0" applyAlignment="0" applyProtection="0"/>
    <xf numFmtId="0" fontId="80" fillId="44" borderId="184" applyNumberFormat="0" applyAlignment="0" applyProtection="0"/>
    <xf numFmtId="0" fontId="17" fillId="0" borderId="188">
      <alignment horizontal="left" vertical="center"/>
    </xf>
    <xf numFmtId="0" fontId="80" fillId="44" borderId="184"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84" applyNumberFormat="0" applyAlignment="0" applyProtection="0"/>
    <xf numFmtId="0" fontId="14" fillId="60" borderId="185" applyNumberFormat="0" applyFont="0" applyAlignment="0" applyProtection="0"/>
    <xf numFmtId="0" fontId="83" fillId="57" borderId="186" applyNumberFormat="0" applyAlignment="0" applyProtection="0"/>
    <xf numFmtId="0" fontId="16" fillId="60" borderId="154" applyNumberFormat="0" applyFont="0" applyAlignment="0" applyProtection="0"/>
    <xf numFmtId="0" fontId="14" fillId="60" borderId="185" applyNumberFormat="0" applyFont="0" applyAlignment="0" applyProtection="0"/>
    <xf numFmtId="0" fontId="63" fillId="0" borderId="178" applyNumberFormat="0" applyFill="0" applyAlignment="0" applyProtection="0"/>
    <xf numFmtId="0" fontId="80" fillId="44" borderId="184" applyNumberFormat="0" applyAlignment="0" applyProtection="0"/>
    <xf numFmtId="0" fontId="14" fillId="60" borderId="179" applyNumberFormat="0" applyFont="0" applyAlignment="0" applyProtection="0"/>
    <xf numFmtId="0" fontId="80" fillId="44" borderId="184" applyNumberFormat="0" applyAlignment="0" applyProtection="0"/>
    <xf numFmtId="0" fontId="83" fillId="57" borderId="186" applyNumberFormat="0" applyAlignment="0" applyProtection="0"/>
    <xf numFmtId="0" fontId="83" fillId="57" borderId="186" applyNumberFormat="0" applyAlignment="0" applyProtection="0"/>
    <xf numFmtId="0" fontId="14" fillId="60" borderId="185" applyNumberFormat="0" applyFont="0" applyAlignment="0" applyProtection="0"/>
    <xf numFmtId="0" fontId="80" fillId="44" borderId="184" applyNumberFormat="0" applyAlignment="0" applyProtection="0"/>
    <xf numFmtId="0" fontId="80" fillId="44" borderId="184" applyNumberFormat="0" applyAlignment="0" applyProtection="0"/>
    <xf numFmtId="0" fontId="83" fillId="57" borderId="186" applyNumberFormat="0" applyAlignment="0" applyProtection="0"/>
    <xf numFmtId="0" fontId="83" fillId="57" borderId="186" applyNumberFormat="0" applyAlignment="0" applyProtection="0"/>
    <xf numFmtId="0" fontId="14" fillId="60" borderId="185" applyNumberFormat="0" applyFont="0" applyAlignment="0" applyProtection="0"/>
    <xf numFmtId="0" fontId="80" fillId="44" borderId="184" applyNumberFormat="0" applyAlignment="0" applyProtection="0"/>
    <xf numFmtId="0" fontId="69" fillId="0" borderId="187" applyNumberFormat="0" applyFill="0" applyAlignment="0" applyProtection="0"/>
    <xf numFmtId="0" fontId="83" fillId="57" borderId="186" applyNumberFormat="0" applyAlignment="0" applyProtection="0"/>
    <xf numFmtId="0" fontId="14" fillId="60" borderId="185" applyNumberFormat="0" applyFont="0" applyAlignment="0" applyProtection="0"/>
    <xf numFmtId="0" fontId="74" fillId="57" borderId="184" applyNumberFormat="0" applyAlignment="0" applyProtection="0"/>
    <xf numFmtId="0" fontId="80" fillId="44" borderId="184" applyNumberFormat="0" applyAlignment="0" applyProtection="0"/>
    <xf numFmtId="0" fontId="80" fillId="44" borderId="184" applyNumberFormat="0" applyAlignment="0" applyProtection="0"/>
    <xf numFmtId="0" fontId="78" fillId="0" borderId="178" applyNumberFormat="0" applyFill="0" applyAlignment="0" applyProtection="0"/>
    <xf numFmtId="0" fontId="74" fillId="57" borderId="184" applyNumberFormat="0" applyAlignment="0" applyProtection="0"/>
    <xf numFmtId="10" fontId="16" fillId="3" borderId="189" applyNumberFormat="0" applyBorder="0" applyAlignment="0" applyProtection="0"/>
    <xf numFmtId="0" fontId="83" fillId="57" borderId="186" applyNumberFormat="0" applyAlignment="0" applyProtection="0"/>
    <xf numFmtId="0" fontId="80" fillId="44" borderId="184" applyNumberFormat="0" applyAlignment="0" applyProtection="0"/>
    <xf numFmtId="0" fontId="74" fillId="57" borderId="184" applyNumberFormat="0" applyAlignment="0" applyProtection="0"/>
    <xf numFmtId="0" fontId="17" fillId="0" borderId="188">
      <alignment horizontal="left" vertical="center"/>
    </xf>
    <xf numFmtId="0" fontId="80" fillId="44" borderId="184" applyNumberFormat="0" applyAlignment="0" applyProtection="0"/>
    <xf numFmtId="0" fontId="14" fillId="60" borderId="185" applyNumberFormat="0" applyFont="0" applyAlignment="0" applyProtection="0"/>
    <xf numFmtId="0" fontId="83" fillId="57" borderId="186" applyNumberFormat="0" applyAlignment="0" applyProtection="0"/>
    <xf numFmtId="0" fontId="74" fillId="57" borderId="184" applyNumberFormat="0" applyAlignment="0" applyProtection="0"/>
    <xf numFmtId="0" fontId="57" fillId="57" borderId="184" applyNumberFormat="0" applyAlignment="0" applyProtection="0"/>
    <xf numFmtId="0" fontId="74" fillId="57" borderId="184" applyNumberFormat="0" applyAlignment="0" applyProtection="0"/>
    <xf numFmtId="0" fontId="74" fillId="57" borderId="184" applyNumberFormat="0" applyAlignment="0" applyProtection="0"/>
    <xf numFmtId="0" fontId="74" fillId="57" borderId="184" applyNumberFormat="0" applyAlignment="0" applyProtection="0"/>
    <xf numFmtId="0" fontId="16" fillId="60" borderId="185" applyNumberFormat="0" applyFont="0" applyAlignment="0" applyProtection="0"/>
    <xf numFmtId="0" fontId="83" fillId="57" borderId="180" applyNumberFormat="0" applyAlignment="0" applyProtection="0"/>
    <xf numFmtId="0" fontId="83" fillId="57" borderId="180" applyNumberFormat="0" applyAlignment="0" applyProtection="0"/>
    <xf numFmtId="0" fontId="80" fillId="44" borderId="177" applyNumberFormat="0" applyAlignment="0" applyProtection="0"/>
    <xf numFmtId="0" fontId="80" fillId="44" borderId="177" applyNumberFormat="0" applyAlignment="0" applyProtection="0"/>
    <xf numFmtId="0" fontId="17" fillId="0" borderId="182">
      <alignment horizontal="left" vertical="center"/>
    </xf>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84" applyNumberFormat="0" applyAlignment="0" applyProtection="0"/>
    <xf numFmtId="0" fontId="14" fillId="60" borderId="179" applyNumberFormat="0" applyFont="0" applyAlignment="0" applyProtection="0"/>
    <xf numFmtId="0" fontId="80" fillId="44" borderId="184" applyNumberFormat="0" applyAlignment="0" applyProtection="0"/>
    <xf numFmtId="0" fontId="14" fillId="60" borderId="179" applyNumberFormat="0" applyFont="0" applyAlignment="0" applyProtection="0"/>
    <xf numFmtId="0" fontId="80" fillId="44" borderId="184" applyNumberFormat="0" applyAlignment="0" applyProtection="0"/>
    <xf numFmtId="0" fontId="83"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0" fillId="44" borderId="184" applyNumberFormat="0" applyAlignment="0" applyProtection="0"/>
    <xf numFmtId="0" fontId="80" fillId="44" borderId="184" applyNumberFormat="0" applyAlignment="0" applyProtection="0"/>
    <xf numFmtId="0" fontId="83" fillId="57" borderId="186" applyNumberFormat="0" applyAlignment="0" applyProtection="0"/>
    <xf numFmtId="0" fontId="83" fillId="57" borderId="186" applyNumberFormat="0" applyAlignment="0" applyProtection="0"/>
    <xf numFmtId="0" fontId="14" fillId="60" borderId="185" applyNumberFormat="0" applyFont="0" applyAlignment="0" applyProtection="0"/>
    <xf numFmtId="0" fontId="80" fillId="44" borderId="184" applyNumberFormat="0" applyAlignment="0" applyProtection="0"/>
    <xf numFmtId="0" fontId="74" fillId="57" borderId="184" applyNumberFormat="0" applyAlignment="0" applyProtection="0"/>
    <xf numFmtId="0" fontId="83" fillId="57" borderId="186" applyNumberFormat="0" applyAlignment="0" applyProtection="0"/>
    <xf numFmtId="0" fontId="14" fillId="60" borderId="185" applyNumberFormat="0" applyFont="0" applyAlignment="0" applyProtection="0"/>
    <xf numFmtId="0" fontId="64" fillId="44" borderId="184" applyNumberFormat="0" applyAlignment="0" applyProtection="0"/>
    <xf numFmtId="0" fontId="80" fillId="44" borderId="184" applyNumberFormat="0" applyAlignment="0" applyProtection="0"/>
    <xf numFmtId="10" fontId="16" fillId="3" borderId="189" applyNumberFormat="0" applyBorder="0" applyAlignment="0" applyProtection="0"/>
    <xf numFmtId="0" fontId="80" fillId="44" borderId="184" applyNumberFormat="0" applyAlignment="0" applyProtection="0"/>
    <xf numFmtId="0" fontId="17" fillId="0" borderId="188">
      <alignment horizontal="left" vertical="center"/>
    </xf>
    <xf numFmtId="0" fontId="83" fillId="57" borderId="186" applyNumberFormat="0" applyAlignment="0" applyProtection="0"/>
    <xf numFmtId="0" fontId="80" fillId="44" borderId="184" applyNumberFormat="0" applyAlignment="0" applyProtection="0"/>
    <xf numFmtId="0" fontId="74" fillId="57" borderId="184" applyNumberFormat="0" applyAlignment="0" applyProtection="0"/>
    <xf numFmtId="0" fontId="17" fillId="0" borderId="188">
      <alignment horizontal="left" vertical="center"/>
    </xf>
    <xf numFmtId="0" fontId="80" fillId="44" borderId="184" applyNumberFormat="0" applyAlignment="0" applyProtection="0"/>
    <xf numFmtId="0" fontId="14" fillId="60" borderId="185" applyNumberFormat="0" applyFont="0" applyAlignment="0" applyProtection="0"/>
    <xf numFmtId="0" fontId="83" fillId="57" borderId="186" applyNumberFormat="0" applyAlignment="0" applyProtection="0"/>
    <xf numFmtId="0" fontId="74" fillId="57" borderId="184" applyNumberFormat="0" applyAlignment="0" applyProtection="0"/>
    <xf numFmtId="0" fontId="64" fillId="44" borderId="184" applyNumberFormat="0" applyAlignment="0" applyProtection="0"/>
    <xf numFmtId="0" fontId="74" fillId="57" borderId="184" applyNumberFormat="0" applyAlignment="0" applyProtection="0"/>
    <xf numFmtId="0" fontId="74" fillId="57" borderId="184" applyNumberFormat="0" applyAlignment="0" applyProtection="0"/>
    <xf numFmtId="0" fontId="74" fillId="57" borderId="184" applyNumberFormat="0" applyAlignment="0" applyProtection="0"/>
    <xf numFmtId="0" fontId="83" fillId="57" borderId="180" applyNumberFormat="0" applyAlignment="0" applyProtection="0"/>
    <xf numFmtId="0" fontId="83" fillId="57" borderId="180" applyNumberFormat="0" applyAlignment="0" applyProtection="0"/>
    <xf numFmtId="0" fontId="80" fillId="44" borderId="177" applyNumberFormat="0" applyAlignment="0" applyProtection="0"/>
    <xf numFmtId="0" fontId="80" fillId="44" borderId="177" applyNumberFormat="0" applyAlignment="0" applyProtection="0"/>
    <xf numFmtId="0" fontId="17" fillId="0" borderId="182">
      <alignment horizontal="left" vertical="center"/>
    </xf>
    <xf numFmtId="0" fontId="74" fillId="57" borderId="177" applyNumberFormat="0" applyAlignment="0" applyProtection="0"/>
    <xf numFmtId="0" fontId="74" fillId="57" borderId="177" applyNumberFormat="0" applyAlignment="0" applyProtection="0"/>
    <xf numFmtId="0" fontId="17" fillId="0" borderId="188">
      <alignment horizontal="left" vertical="center"/>
    </xf>
    <xf numFmtId="0" fontId="16" fillId="60" borderId="179" applyNumberFormat="0" applyFont="0" applyAlignment="0" applyProtection="0"/>
    <xf numFmtId="0" fontId="14" fillId="60" borderId="185" applyNumberFormat="0" applyFont="0" applyAlignment="0" applyProtection="0"/>
    <xf numFmtId="0" fontId="17" fillId="0" borderId="188">
      <alignment horizontal="left" vertical="center"/>
    </xf>
    <xf numFmtId="0" fontId="14" fillId="60" borderId="185" applyNumberFormat="0" applyFont="0" applyAlignment="0" applyProtection="0"/>
    <xf numFmtId="0" fontId="78" fillId="0" borderId="178" applyNumberFormat="0" applyFill="0" applyAlignment="0" applyProtection="0"/>
    <xf numFmtId="0" fontId="80" fillId="44" borderId="184" applyNumberFormat="0" applyAlignment="0" applyProtection="0"/>
    <xf numFmtId="0" fontId="74" fillId="57" borderId="184" applyNumberFormat="0" applyAlignment="0" applyProtection="0"/>
    <xf numFmtId="0" fontId="57" fillId="57" borderId="184" applyNumberFormat="0" applyAlignment="0" applyProtection="0"/>
    <xf numFmtId="0" fontId="74" fillId="57" borderId="190" applyNumberFormat="0" applyAlignment="0" applyProtection="0"/>
    <xf numFmtId="0" fontId="83" fillId="57" borderId="186" applyNumberFormat="0" applyAlignment="0" applyProtection="0"/>
    <xf numFmtId="0" fontId="16" fillId="60" borderId="185" applyNumberFormat="0" applyFont="0" applyAlignment="0" applyProtection="0"/>
    <xf numFmtId="0" fontId="17" fillId="0" borderId="188">
      <alignment horizontal="left" vertical="center"/>
    </xf>
    <xf numFmtId="0" fontId="74" fillId="57" borderId="184" applyNumberFormat="0" applyAlignment="0" applyProtection="0"/>
    <xf numFmtId="0" fontId="74" fillId="57" borderId="184" applyNumberFormat="0" applyAlignment="0" applyProtection="0"/>
    <xf numFmtId="0" fontId="80" fillId="44" borderId="184" applyNumberFormat="0" applyAlignment="0" applyProtection="0"/>
    <xf numFmtId="0" fontId="80" fillId="44" borderId="184" applyNumberFormat="0" applyAlignment="0" applyProtection="0"/>
    <xf numFmtId="0" fontId="83" fillId="57" borderId="180" applyNumberFormat="0" applyAlignment="0" applyProtection="0"/>
    <xf numFmtId="0" fontId="14" fillId="60" borderId="179" applyNumberFormat="0" applyFont="0" applyAlignment="0" applyProtection="0"/>
    <xf numFmtId="0" fontId="80" fillId="44" borderId="177" applyNumberFormat="0" applyAlignment="0" applyProtection="0"/>
    <xf numFmtId="10" fontId="16" fillId="3" borderId="176" applyNumberFormat="0" applyBorder="0" applyAlignment="0" applyProtection="0"/>
    <xf numFmtId="0" fontId="74" fillId="57" borderId="177" applyNumberFormat="0" applyAlignment="0" applyProtection="0"/>
    <xf numFmtId="0" fontId="74" fillId="57" borderId="177" applyNumberFormat="0" applyAlignment="0" applyProtection="0"/>
    <xf numFmtId="0" fontId="16" fillId="60" borderId="179"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74" fillId="57" borderId="184" applyNumberFormat="0" applyAlignment="0" applyProtection="0"/>
    <xf numFmtId="0" fontId="80" fillId="44" borderId="184" applyNumberFormat="0" applyAlignment="0" applyProtection="0"/>
    <xf numFmtId="0" fontId="80" fillId="44" borderId="184" applyNumberFormat="0" applyAlignment="0" applyProtection="0"/>
    <xf numFmtId="0" fontId="83" fillId="57" borderId="180" applyNumberFormat="0" applyAlignment="0" applyProtection="0"/>
    <xf numFmtId="0" fontId="14" fillId="60" borderId="179" applyNumberFormat="0" applyFont="0" applyAlignment="0" applyProtection="0"/>
    <xf numFmtId="0" fontId="80" fillId="44" borderId="177" applyNumberFormat="0" applyAlignment="0" applyProtection="0"/>
    <xf numFmtId="0" fontId="17" fillId="0" borderId="182">
      <alignment horizontal="left" vertical="center"/>
    </xf>
    <xf numFmtId="0" fontId="74" fillId="57" borderId="177"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57" fillId="57" borderId="171" applyNumberFormat="0" applyAlignment="0" applyProtection="0"/>
    <xf numFmtId="0" fontId="64" fillId="44" borderId="171" applyNumberFormat="0" applyAlignment="0" applyProtection="0"/>
    <xf numFmtId="0" fontId="16" fillId="60" borderId="172" applyNumberFormat="0" applyFont="0" applyAlignment="0" applyProtection="0"/>
    <xf numFmtId="0" fontId="67" fillId="57" borderId="173" applyNumberFormat="0" applyAlignment="0" applyProtection="0"/>
    <xf numFmtId="0" fontId="69" fillId="0" borderId="174" applyNumberFormat="0" applyFill="0" applyAlignment="0" applyProtection="0"/>
    <xf numFmtId="10" fontId="53" fillId="0" borderId="0" applyFont="0" applyFill="0" applyBorder="0" applyAlignment="0" applyProtection="0"/>
    <xf numFmtId="0" fontId="83" fillId="57" borderId="186"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17" fillId="0" borderId="188">
      <alignment horizontal="left" vertical="center"/>
    </xf>
    <xf numFmtId="0" fontId="14" fillId="60" borderId="185" applyNumberFormat="0" applyFon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10" fontId="16" fillId="3" borderId="176" applyNumberFormat="0" applyBorder="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74" fillId="57" borderId="196" applyNumberFormat="0" applyAlignment="0" applyProtection="0"/>
    <xf numFmtId="0" fontId="69" fillId="0" borderId="199" applyNumberFormat="0" applyFill="0" applyAlignment="0" applyProtection="0"/>
    <xf numFmtId="0" fontId="17" fillId="0" borderId="206">
      <alignment horizontal="left" vertical="center"/>
    </xf>
    <xf numFmtId="0" fontId="78" fillId="0" borderId="178" applyNumberFormat="0" applyFill="0" applyAlignment="0" applyProtection="0"/>
    <xf numFmtId="0" fontId="74" fillId="57" borderId="184" applyNumberFormat="0" applyAlignment="0" applyProtection="0"/>
    <xf numFmtId="0" fontId="74" fillId="57" borderId="202" applyNumberFormat="0" applyAlignment="0" applyProtection="0"/>
    <xf numFmtId="0" fontId="14" fillId="60" borderId="185" applyNumberFormat="0" applyFont="0" applyAlignment="0" applyProtection="0"/>
    <xf numFmtId="0" fontId="57" fillId="57" borderId="196" applyNumberFormat="0" applyAlignment="0" applyProtection="0"/>
    <xf numFmtId="0" fontId="17" fillId="0" borderId="182">
      <alignment horizontal="left" vertical="center"/>
    </xf>
    <xf numFmtId="0" fontId="57" fillId="57" borderId="171" applyNumberFormat="0" applyAlignment="0" applyProtection="0"/>
    <xf numFmtId="0" fontId="64" fillId="44" borderId="171" applyNumberFormat="0" applyAlignment="0" applyProtection="0"/>
    <xf numFmtId="0" fontId="16" fillId="60" borderId="172" applyNumberFormat="0" applyFont="0" applyAlignment="0" applyProtection="0"/>
    <xf numFmtId="0" fontId="67" fillId="57" borderId="173" applyNumberFormat="0" applyAlignment="0" applyProtection="0"/>
    <xf numFmtId="0" fontId="69" fillId="0" borderId="174" applyNumberFormat="0" applyFill="0" applyAlignment="0" applyProtection="0"/>
    <xf numFmtId="0" fontId="83" fillId="57" borderId="186"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10" fontId="16" fillId="3" borderId="189" applyNumberFormat="0" applyBorder="0" applyAlignment="0" applyProtection="0"/>
    <xf numFmtId="0" fontId="14" fillId="60" borderId="185" applyNumberFormat="0" applyFont="0" applyAlignment="0" applyProtection="0"/>
    <xf numFmtId="0" fontId="80" fillId="44" borderId="184" applyNumberFormat="0" applyAlignment="0" applyProtection="0"/>
    <xf numFmtId="0" fontId="67" fillId="57" borderId="180" applyNumberFormat="0" applyAlignment="0" applyProtection="0"/>
    <xf numFmtId="0" fontId="83" fillId="57" borderId="186" applyNumberFormat="0" applyAlignment="0" applyProtection="0"/>
    <xf numFmtId="0" fontId="14" fillId="60" borderId="185" applyNumberFormat="0" applyFont="0" applyAlignment="0" applyProtection="0"/>
    <xf numFmtId="0" fontId="83" fillId="57" borderId="186" applyNumberFormat="0" applyAlignment="0" applyProtection="0"/>
    <xf numFmtId="0" fontId="80" fillId="44" borderId="184" applyNumberFormat="0" applyAlignment="0" applyProtection="0"/>
    <xf numFmtId="0" fontId="14" fillId="60" borderId="185" applyNumberFormat="0" applyFont="0" applyAlignment="0" applyProtection="0"/>
    <xf numFmtId="0" fontId="74" fillId="57" borderId="184" applyNumberFormat="0" applyAlignment="0" applyProtection="0"/>
    <xf numFmtId="0" fontId="74" fillId="57" borderId="184" applyNumberFormat="0" applyAlignment="0" applyProtection="0"/>
    <xf numFmtId="0" fontId="74" fillId="57" borderId="190"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7"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0" fillId="44" borderId="202" applyNumberFormat="0" applyAlignment="0" applyProtection="0"/>
    <xf numFmtId="0" fontId="74" fillId="57" borderId="196" applyNumberFormat="0" applyAlignment="0" applyProtection="0"/>
    <xf numFmtId="0" fontId="80" fillId="44" borderId="207" applyNumberFormat="0" applyAlignment="0" applyProtection="0"/>
    <xf numFmtId="0" fontId="74" fillId="57" borderId="196" applyNumberFormat="0" applyAlignment="0" applyProtection="0"/>
    <xf numFmtId="0" fontId="78" fillId="0" borderId="178" applyNumberFormat="0" applyFill="0" applyAlignment="0" applyProtection="0"/>
    <xf numFmtId="0" fontId="78" fillId="0" borderId="178" applyNumberFormat="0" applyFill="0" applyAlignment="0" applyProtection="0"/>
    <xf numFmtId="0" fontId="16" fillId="60" borderId="185" applyNumberFormat="0" applyFont="0" applyAlignment="0" applyProtection="0"/>
    <xf numFmtId="0" fontId="74" fillId="57" borderId="202" applyNumberFormat="0" applyAlignment="0" applyProtection="0"/>
    <xf numFmtId="0" fontId="14" fillId="60" borderId="185" applyNumberFormat="0" applyFont="0" applyAlignment="0" applyProtection="0"/>
    <xf numFmtId="0" fontId="14" fillId="60" borderId="197" applyNumberFormat="0" applyFont="0" applyAlignment="0" applyProtection="0"/>
    <xf numFmtId="0" fontId="74" fillId="57" borderId="184" applyNumberFormat="0" applyAlignment="0" applyProtection="0"/>
    <xf numFmtId="0" fontId="17" fillId="0" borderId="182">
      <alignment horizontal="left" vertical="center"/>
    </xf>
    <xf numFmtId="0" fontId="74" fillId="57" borderId="171" applyNumberFormat="0" applyAlignment="0" applyProtection="0"/>
    <xf numFmtId="0" fontId="16" fillId="60" borderId="172" applyNumberFormat="0" applyFont="0" applyAlignment="0" applyProtection="0"/>
    <xf numFmtId="0" fontId="83" fillId="57" borderId="173" applyNumberFormat="0" applyAlignment="0" applyProtection="0"/>
    <xf numFmtId="0" fontId="14" fillId="60" borderId="172" applyNumberFormat="0" applyFont="0" applyAlignment="0" applyProtection="0"/>
    <xf numFmtId="0" fontId="80" fillId="44" borderId="171" applyNumberFormat="0" applyAlignment="0" applyProtection="0"/>
    <xf numFmtId="0" fontId="80" fillId="44" borderId="184" applyNumberFormat="0" applyAlignment="0" applyProtection="0"/>
    <xf numFmtId="0" fontId="57" fillId="57" borderId="171" applyNumberFormat="0" applyAlignment="0" applyProtection="0"/>
    <xf numFmtId="0" fontId="80" fillId="44" borderId="171" applyNumberFormat="0" applyAlignment="0" applyProtection="0"/>
    <xf numFmtId="0" fontId="80" fillId="44" borderId="171" applyNumberFormat="0" applyAlignment="0" applyProtection="0"/>
    <xf numFmtId="0" fontId="64" fillId="44"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16" fillId="60" borderId="172" applyNumberFormat="0" applyFont="0" applyAlignment="0" applyProtection="0"/>
    <xf numFmtId="0" fontId="67" fillId="57" borderId="173" applyNumberFormat="0" applyAlignment="0" applyProtection="0"/>
    <xf numFmtId="0" fontId="14" fillId="60" borderId="185" applyNumberFormat="0" applyFont="0" applyAlignment="0" applyProtection="0"/>
    <xf numFmtId="0" fontId="69" fillId="0" borderId="174" applyNumberFormat="0" applyFill="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74" fillId="57" borderId="171" applyNumberFormat="0" applyAlignment="0" applyProtection="0"/>
    <xf numFmtId="0" fontId="17" fillId="0" borderId="175">
      <alignment horizontal="left" vertical="center"/>
    </xf>
    <xf numFmtId="0" fontId="74" fillId="57" borderId="171" applyNumberFormat="0" applyAlignment="0" applyProtection="0"/>
    <xf numFmtId="0" fontId="74" fillId="57" borderId="171" applyNumberFormat="0" applyAlignment="0" applyProtection="0"/>
    <xf numFmtId="0" fontId="14" fillId="60" borderId="172" applyNumberFormat="0" applyFont="0" applyAlignment="0" applyProtection="0"/>
    <xf numFmtId="0" fontId="80" fillId="44" borderId="171" applyNumberFormat="0" applyAlignment="0" applyProtection="0"/>
    <xf numFmtId="0" fontId="83" fillId="57" borderId="186"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80" fillId="44" borderId="171" applyNumberFormat="0" applyAlignment="0" applyProtection="0"/>
    <xf numFmtId="0" fontId="74" fillId="57" borderId="171" applyNumberFormat="0" applyAlignment="0" applyProtection="0"/>
    <xf numFmtId="0" fontId="69" fillId="0" borderId="174" applyNumberFormat="0" applyFill="0" applyAlignment="0" applyProtection="0"/>
    <xf numFmtId="0" fontId="67" fillId="57" borderId="173" applyNumberFormat="0" applyAlignment="0" applyProtection="0"/>
    <xf numFmtId="0" fontId="64" fillId="44" borderId="171" applyNumberFormat="0" applyAlignment="0" applyProtection="0"/>
    <xf numFmtId="0" fontId="57" fillId="57" borderId="171" applyNumberFormat="0" applyAlignment="0" applyProtection="0"/>
    <xf numFmtId="0" fontId="74" fillId="57" borderId="171" applyNumberFormat="0" applyAlignment="0" applyProtection="0"/>
    <xf numFmtId="0" fontId="80" fillId="44" borderId="171" applyNumberFormat="0" applyAlignment="0" applyProtection="0"/>
    <xf numFmtId="0" fontId="74" fillId="57" borderId="171" applyNumberFormat="0" applyAlignment="0" applyProtection="0"/>
    <xf numFmtId="0" fontId="80" fillId="44" borderId="184" applyNumberFormat="0" applyAlignment="0" applyProtection="0"/>
    <xf numFmtId="0" fontId="83" fillId="57" borderId="186" applyNumberFormat="0" applyAlignment="0" applyProtection="0"/>
    <xf numFmtId="0" fontId="74" fillId="57" borderId="184"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69" fillId="0" borderId="174" applyNumberFormat="0" applyFill="0" applyAlignment="0" applyProtection="0"/>
    <xf numFmtId="0" fontId="16" fillId="60" borderId="172" applyNumberFormat="0" applyFont="0" applyAlignment="0" applyProtection="0"/>
    <xf numFmtId="0" fontId="64" fillId="44" borderId="171" applyNumberFormat="0" applyAlignment="0" applyProtection="0"/>
    <xf numFmtId="0" fontId="57" fillId="57" borderId="171" applyNumberFormat="0" applyAlignment="0" applyProtection="0"/>
    <xf numFmtId="0" fontId="67" fillId="57" borderId="173" applyNumberFormat="0" applyAlignment="0" applyProtection="0"/>
    <xf numFmtId="0" fontId="16" fillId="60" borderId="172" applyNumberFormat="0" applyFont="0" applyAlignment="0" applyProtection="0"/>
    <xf numFmtId="0" fontId="67" fillId="57" borderId="173" applyNumberFormat="0" applyAlignment="0" applyProtection="0"/>
    <xf numFmtId="0" fontId="74" fillId="57" borderId="171"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16" fillId="60" borderId="172" applyNumberFormat="0" applyFon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17" fillId="0" borderId="175">
      <alignment horizontal="left" vertical="center"/>
    </xf>
    <xf numFmtId="0" fontId="17" fillId="0" borderId="175">
      <alignment horizontal="left" vertical="center"/>
    </xf>
    <xf numFmtId="0" fontId="74" fillId="57" borderId="171" applyNumberFormat="0" applyAlignment="0" applyProtection="0"/>
    <xf numFmtId="0" fontId="74" fillId="57" borderId="171" applyNumberFormat="0" applyAlignment="0" applyProtection="0"/>
    <xf numFmtId="0" fontId="74" fillId="57" borderId="190" applyNumberFormat="0" applyAlignment="0" applyProtection="0"/>
    <xf numFmtId="0" fontId="17" fillId="0" borderId="188">
      <alignment horizontal="left" vertical="center"/>
    </xf>
    <xf numFmtId="0" fontId="14" fillId="60" borderId="185" applyNumberFormat="0" applyFont="0" applyAlignment="0" applyProtection="0"/>
    <xf numFmtId="0" fontId="17" fillId="0" borderId="188">
      <alignment horizontal="left" vertical="center"/>
    </xf>
    <xf numFmtId="0" fontId="80" fillId="44" borderId="184"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83" fillId="57" borderId="186"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17" fillId="0" borderId="188">
      <alignment horizontal="left" vertical="center"/>
    </xf>
    <xf numFmtId="0" fontId="14" fillId="60" borderId="185"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3" fillId="57" borderId="173" applyNumberFormat="0" applyAlignment="0" applyProtection="0"/>
    <xf numFmtId="0" fontId="74" fillId="57" borderId="171" applyNumberFormat="0" applyAlignment="0" applyProtection="0"/>
    <xf numFmtId="0" fontId="74" fillId="57" borderId="171" applyNumberFormat="0" applyAlignment="0" applyProtection="0"/>
    <xf numFmtId="0" fontId="64" fillId="44" borderId="171" applyNumberFormat="0" applyAlignment="0" applyProtection="0"/>
    <xf numFmtId="0" fontId="83" fillId="57" borderId="173" applyNumberFormat="0" applyAlignment="0" applyProtection="0"/>
    <xf numFmtId="0" fontId="74" fillId="57" borderId="171" applyNumberFormat="0" applyAlignment="0" applyProtection="0"/>
    <xf numFmtId="0" fontId="74" fillId="57" borderId="171" applyNumberFormat="0" applyAlignment="0" applyProtection="0"/>
    <xf numFmtId="0" fontId="83" fillId="57" borderId="173" applyNumberFormat="0" applyAlignment="0" applyProtection="0"/>
    <xf numFmtId="0" fontId="14" fillId="60" borderId="172" applyNumberFormat="0" applyFont="0" applyAlignment="0" applyProtection="0"/>
    <xf numFmtId="0" fontId="57" fillId="57" borderId="171" applyNumberFormat="0" applyAlignment="0" applyProtection="0"/>
    <xf numFmtId="0" fontId="64" fillId="44" borderId="171" applyNumberFormat="0" applyAlignment="0" applyProtection="0"/>
    <xf numFmtId="0" fontId="17" fillId="0" borderId="188">
      <alignment horizontal="left" vertical="center"/>
    </xf>
    <xf numFmtId="0" fontId="14" fillId="60" borderId="185" applyNumberFormat="0" applyFont="0" applyAlignment="0" applyProtection="0"/>
    <xf numFmtId="0" fontId="67" fillId="57" borderId="186" applyNumberFormat="0" applyAlignment="0" applyProtection="0"/>
    <xf numFmtId="0" fontId="80" fillId="44" borderId="184" applyNumberFormat="0" applyAlignment="0" applyProtection="0"/>
    <xf numFmtId="0" fontId="74" fillId="57" borderId="184" applyNumberFormat="0" applyAlignment="0" applyProtection="0"/>
    <xf numFmtId="0" fontId="17" fillId="0" borderId="188">
      <alignment horizontal="left" vertical="center"/>
    </xf>
    <xf numFmtId="0" fontId="80" fillId="44" borderId="184" applyNumberFormat="0" applyAlignment="0" applyProtection="0"/>
    <xf numFmtId="0" fontId="74" fillId="57" borderId="171" applyNumberFormat="0" applyAlignment="0" applyProtection="0"/>
    <xf numFmtId="0" fontId="16" fillId="60" borderId="172" applyNumberFormat="0" applyFont="0" applyAlignment="0" applyProtection="0"/>
    <xf numFmtId="0" fontId="67" fillId="57" borderId="173" applyNumberFormat="0" applyAlignment="0" applyProtection="0"/>
    <xf numFmtId="0" fontId="69" fillId="0" borderId="174" applyNumberFormat="0" applyFill="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84" applyNumberFormat="0" applyAlignment="0" applyProtection="0"/>
    <xf numFmtId="0" fontId="74" fillId="57" borderId="184" applyNumberFormat="0" applyAlignment="0" applyProtection="0"/>
    <xf numFmtId="0" fontId="16"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74" fillId="57"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3" fillId="57" borderId="180" applyNumberFormat="0" applyAlignment="0" applyProtection="0"/>
    <xf numFmtId="0" fontId="83" fillId="57" borderId="180" applyNumberFormat="0" applyAlignment="0" applyProtection="0"/>
    <xf numFmtId="0" fontId="83" fillId="57" borderId="180" applyNumberFormat="0" applyAlignment="0" applyProtection="0"/>
    <xf numFmtId="0" fontId="83" fillId="57" borderId="180"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64" fillId="44" borderId="184" applyNumberFormat="0" applyAlignment="0" applyProtection="0"/>
    <xf numFmtId="0" fontId="80" fillId="44" borderId="171" applyNumberFormat="0" applyAlignment="0" applyProtection="0"/>
    <xf numFmtId="0" fontId="14" fillId="60" borderId="172" applyNumberFormat="0" applyFont="0" applyAlignment="0" applyProtection="0"/>
    <xf numFmtId="0" fontId="74" fillId="57" borderId="171" applyNumberFormat="0" applyAlignment="0" applyProtection="0"/>
    <xf numFmtId="0" fontId="83" fillId="57" borderId="173" applyNumberFormat="0" applyAlignment="0" applyProtection="0"/>
    <xf numFmtId="0" fontId="74" fillId="57" borderId="184" applyNumberFormat="0" applyAlignment="0" applyProtection="0"/>
    <xf numFmtId="0" fontId="83" fillId="57" borderId="173" applyNumberFormat="0" applyAlignment="0" applyProtection="0"/>
    <xf numFmtId="0" fontId="80" fillId="44" borderId="171" applyNumberFormat="0" applyAlignment="0" applyProtection="0"/>
    <xf numFmtId="0" fontId="80" fillId="44" borderId="184" applyNumberFormat="0" applyAlignment="0" applyProtection="0"/>
    <xf numFmtId="0" fontId="57" fillId="57" borderId="171" applyNumberFormat="0" applyAlignment="0" applyProtection="0"/>
    <xf numFmtId="0" fontId="64" fillId="44" borderId="171" applyNumberFormat="0" applyAlignment="0" applyProtection="0"/>
    <xf numFmtId="0" fontId="67" fillId="57" borderId="173" applyNumberFormat="0" applyAlignment="0" applyProtection="0"/>
    <xf numFmtId="0" fontId="69" fillId="0" borderId="174" applyNumberFormat="0" applyFill="0" applyAlignment="0" applyProtection="0"/>
    <xf numFmtId="0" fontId="74" fillId="57" borderId="171" applyNumberFormat="0" applyAlignment="0" applyProtection="0"/>
    <xf numFmtId="0" fontId="80" fillId="44" borderId="177"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84" applyNumberFormat="0" applyAlignment="0" applyProtection="0"/>
    <xf numFmtId="0" fontId="83" fillId="57" borderId="186" applyNumberFormat="0" applyAlignment="0" applyProtection="0"/>
    <xf numFmtId="0" fontId="14" fillId="60" borderId="185" applyNumberFormat="0" applyFont="0" applyAlignment="0" applyProtection="0"/>
    <xf numFmtId="0" fontId="17" fillId="0" borderId="188">
      <alignment horizontal="left" vertical="center"/>
    </xf>
    <xf numFmtId="0" fontId="80" fillId="44" borderId="184" applyNumberFormat="0" applyAlignment="0" applyProtection="0"/>
    <xf numFmtId="0" fontId="80" fillId="44" borderId="184" applyNumberFormat="0" applyAlignment="0" applyProtection="0"/>
    <xf numFmtId="0" fontId="74" fillId="57" borderId="184" applyNumberFormat="0" applyAlignment="0" applyProtection="0"/>
    <xf numFmtId="0" fontId="14" fillId="60" borderId="185" applyNumberFormat="0" applyFont="0" applyAlignment="0" applyProtection="0"/>
    <xf numFmtId="0" fontId="17" fillId="0" borderId="175">
      <alignment horizontal="left" vertical="center"/>
    </xf>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80" fillId="44" borderId="202" applyNumberFormat="0" applyAlignment="0" applyProtection="0"/>
    <xf numFmtId="0" fontId="74" fillId="57" borderId="171" applyNumberFormat="0" applyAlignment="0" applyProtection="0"/>
    <xf numFmtId="0" fontId="74" fillId="57" borderId="196" applyNumberFormat="0" applyAlignment="0" applyProtection="0"/>
    <xf numFmtId="0" fontId="17" fillId="0" borderId="211">
      <alignment horizontal="left" vertical="center"/>
    </xf>
    <xf numFmtId="0" fontId="74" fillId="57" borderId="202" applyNumberFormat="0" applyAlignment="0" applyProtection="0"/>
    <xf numFmtId="0" fontId="74" fillId="57" borderId="171" applyNumberFormat="0" applyAlignment="0" applyProtection="0"/>
    <xf numFmtId="0" fontId="67" fillId="57" borderId="173" applyNumberFormat="0" applyAlignment="0" applyProtection="0"/>
    <xf numFmtId="0" fontId="16" fillId="60" borderId="172" applyNumberFormat="0" applyFont="0" applyAlignment="0" applyProtection="0"/>
    <xf numFmtId="0" fontId="64" fillId="44" borderId="171" applyNumberFormat="0" applyAlignment="0" applyProtection="0"/>
    <xf numFmtId="0" fontId="14" fillId="60" borderId="172" applyNumberFormat="0" applyFont="0" applyAlignment="0" applyProtection="0"/>
    <xf numFmtId="0" fontId="74" fillId="57" borderId="171" applyNumberFormat="0" applyAlignment="0" applyProtection="0"/>
    <xf numFmtId="0" fontId="80" fillId="44" borderId="171" applyNumberFormat="0" applyAlignment="0" applyProtection="0"/>
    <xf numFmtId="0" fontId="57" fillId="57" borderId="171" applyNumberFormat="0" applyAlignment="0" applyProtection="0"/>
    <xf numFmtId="0" fontId="74" fillId="57" borderId="184" applyNumberFormat="0" applyAlignment="0" applyProtection="0"/>
    <xf numFmtId="0" fontId="80" fillId="44" borderId="171" applyNumberFormat="0" applyAlignment="0" applyProtection="0"/>
    <xf numFmtId="0" fontId="74" fillId="57" borderId="171" applyNumberFormat="0" applyAlignment="0" applyProtection="0"/>
    <xf numFmtId="0" fontId="74" fillId="57" borderId="171" applyNumberFormat="0" applyAlignment="0" applyProtection="0"/>
    <xf numFmtId="0" fontId="80" fillId="44" borderId="171" applyNumberFormat="0" applyAlignment="0" applyProtection="0"/>
    <xf numFmtId="0" fontId="74" fillId="57" borderId="171" applyNumberFormat="0" applyAlignment="0" applyProtection="0"/>
    <xf numFmtId="0" fontId="14" fillId="60" borderId="172" applyNumberFormat="0" applyFont="0" applyAlignment="0" applyProtection="0"/>
    <xf numFmtId="0" fontId="67" fillId="57" borderId="173" applyNumberFormat="0" applyAlignment="0" applyProtection="0"/>
    <xf numFmtId="0" fontId="74" fillId="57" borderId="171" applyNumberFormat="0" applyAlignment="0" applyProtection="0"/>
    <xf numFmtId="0" fontId="74" fillId="57" borderId="171" applyNumberFormat="0" applyAlignment="0" applyProtection="0"/>
    <xf numFmtId="0" fontId="78" fillId="0" borderId="178" applyNumberFormat="0" applyFill="0" applyAlignment="0" applyProtection="0"/>
    <xf numFmtId="0" fontId="78" fillId="0" borderId="178" applyNumberFormat="0" applyFill="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80" fillId="44" borderId="171" applyNumberFormat="0" applyAlignment="0" applyProtection="0"/>
    <xf numFmtId="0" fontId="57" fillId="57" borderId="184" applyNumberFormat="0" applyAlignment="0" applyProtection="0"/>
    <xf numFmtId="0" fontId="74" fillId="57" borderId="202" applyNumberFormat="0" applyAlignment="0" applyProtection="0"/>
    <xf numFmtId="0" fontId="14" fillId="60" borderId="185" applyNumberFormat="0" applyFont="0" applyAlignment="0" applyProtection="0"/>
    <xf numFmtId="0" fontId="17" fillId="0" borderId="206">
      <alignment horizontal="left" vertical="center"/>
    </xf>
    <xf numFmtId="0" fontId="16" fillId="60" borderId="172" applyNumberFormat="0" applyFont="0" applyAlignment="0" applyProtection="0"/>
    <xf numFmtId="0" fontId="17" fillId="0" borderId="175">
      <alignment horizontal="left" vertical="center"/>
    </xf>
    <xf numFmtId="0" fontId="14" fillId="60" borderId="185" applyNumberFormat="0" applyFont="0" applyAlignment="0" applyProtection="0"/>
    <xf numFmtId="0" fontId="17" fillId="0" borderId="182">
      <alignment horizontal="left" vertical="center"/>
    </xf>
    <xf numFmtId="0" fontId="74" fillId="57" borderId="171" applyNumberFormat="0" applyAlignment="0" applyProtection="0"/>
    <xf numFmtId="0" fontId="57" fillId="57" borderId="171" applyNumberFormat="0" applyAlignment="0" applyProtection="0"/>
    <xf numFmtId="0" fontId="80" fillId="44" borderId="171" applyNumberFormat="0" applyAlignment="0" applyProtection="0"/>
    <xf numFmtId="0" fontId="64" fillId="44" borderId="171" applyNumberFormat="0" applyAlignment="0" applyProtection="0"/>
    <xf numFmtId="0" fontId="74" fillId="57" borderId="171" applyNumberFormat="0" applyAlignment="0" applyProtection="0"/>
    <xf numFmtId="0" fontId="16" fillId="60" borderId="172" applyNumberFormat="0" applyFont="0" applyAlignment="0" applyProtection="0"/>
    <xf numFmtId="0" fontId="67" fillId="57" borderId="173" applyNumberFormat="0" applyAlignment="0" applyProtection="0"/>
    <xf numFmtId="0" fontId="69" fillId="0" borderId="174" applyNumberFormat="0" applyFill="0" applyAlignment="0" applyProtection="0"/>
    <xf numFmtId="0" fontId="14" fillId="60" borderId="172" applyNumberFormat="0" applyFont="0" applyAlignment="0" applyProtection="0"/>
    <xf numFmtId="0" fontId="74" fillId="57" borderId="171" applyNumberFormat="0" applyAlignment="0" applyProtection="0"/>
    <xf numFmtId="0" fontId="14" fillId="60" borderId="172" applyNumberFormat="0" applyFont="0" applyAlignment="0" applyProtection="0"/>
    <xf numFmtId="0" fontId="83" fillId="57" borderId="186"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17" fillId="0" borderId="188">
      <alignment horizontal="left" vertical="center"/>
    </xf>
    <xf numFmtId="0" fontId="14" fillId="60" borderId="185" applyNumberFormat="0" applyFont="0" applyAlignment="0" applyProtection="0"/>
    <xf numFmtId="0" fontId="57" fillId="57" borderId="171" applyNumberFormat="0" applyAlignment="0" applyProtection="0"/>
    <xf numFmtId="0" fontId="14" fillId="60" borderId="172" applyNumberFormat="0" applyFont="0" applyAlignment="0" applyProtection="0"/>
    <xf numFmtId="0" fontId="74" fillId="57" borderId="171" applyNumberFormat="0" applyAlignment="0" applyProtection="0"/>
    <xf numFmtId="0" fontId="74" fillId="57" borderId="171" applyNumberFormat="0" applyAlignment="0" applyProtection="0"/>
    <xf numFmtId="0" fontId="74" fillId="57" borderId="184" applyNumberFormat="0" applyAlignment="0" applyProtection="0"/>
    <xf numFmtId="0" fontId="74" fillId="57" borderId="190" applyNumberFormat="0" applyAlignment="0" applyProtection="0"/>
    <xf numFmtId="0" fontId="83" fillId="57" borderId="186" applyNumberFormat="0" applyAlignment="0" applyProtection="0"/>
    <xf numFmtId="0" fontId="14" fillId="60" borderId="185" applyNumberFormat="0" applyFont="0" applyAlignment="0" applyProtection="0"/>
    <xf numFmtId="0" fontId="83" fillId="57" borderId="186" applyNumberFormat="0" applyAlignment="0" applyProtection="0"/>
    <xf numFmtId="0" fontId="80" fillId="44" borderId="184" applyNumberFormat="0" applyAlignment="0" applyProtection="0"/>
    <xf numFmtId="0" fontId="17" fillId="0" borderId="194">
      <alignment horizontal="left" vertical="center"/>
    </xf>
    <xf numFmtId="0" fontId="74" fillId="57" borderId="184" applyNumberFormat="0" applyAlignment="0" applyProtection="0"/>
    <xf numFmtId="0" fontId="83" fillId="57" borderId="186" applyNumberFormat="0" applyAlignment="0" applyProtection="0"/>
    <xf numFmtId="0" fontId="74" fillId="57" borderId="190"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3" fillId="57" borderId="173" applyNumberFormat="0" applyAlignment="0" applyProtection="0"/>
    <xf numFmtId="0" fontId="16" fillId="60" borderId="172" applyNumberFormat="0" applyFont="0" applyAlignment="0" applyProtection="0"/>
    <xf numFmtId="0" fontId="74" fillId="57" borderId="171" applyNumberFormat="0" applyAlignment="0" applyProtection="0"/>
    <xf numFmtId="0" fontId="80" fillId="44" borderId="177" applyNumberFormat="0" applyAlignment="0" applyProtection="0"/>
    <xf numFmtId="0" fontId="74"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74" fillId="57" borderId="196" applyNumberFormat="0" applyAlignment="0" applyProtection="0"/>
    <xf numFmtId="0" fontId="74" fillId="57" borderId="196" applyNumberFormat="0" applyAlignment="0" applyProtection="0"/>
    <xf numFmtId="0" fontId="78" fillId="0" borderId="178" applyNumberFormat="0" applyFill="0" applyAlignment="0" applyProtection="0"/>
    <xf numFmtId="0" fontId="78" fillId="0" borderId="178" applyNumberFormat="0" applyFill="0" applyAlignment="0" applyProtection="0"/>
    <xf numFmtId="0" fontId="74" fillId="57" borderId="171" applyNumberFormat="0" applyAlignment="0" applyProtection="0"/>
    <xf numFmtId="0" fontId="67" fillId="57" borderId="186" applyNumberFormat="0" applyAlignment="0" applyProtection="0"/>
    <xf numFmtId="0" fontId="74" fillId="57" borderId="202" applyNumberFormat="0" applyAlignment="0" applyProtection="0"/>
    <xf numFmtId="0" fontId="14" fillId="60" borderId="185" applyNumberFormat="0" applyFont="0" applyAlignment="0" applyProtection="0"/>
    <xf numFmtId="0" fontId="83" fillId="57" borderId="198" applyNumberFormat="0" applyAlignment="0" applyProtection="0"/>
    <xf numFmtId="0" fontId="78" fillId="0" borderId="178" applyNumberFormat="0" applyFill="0" applyAlignment="0" applyProtection="0"/>
    <xf numFmtId="0" fontId="17" fillId="0" borderId="182">
      <alignment horizontal="left" vertical="center"/>
    </xf>
    <xf numFmtId="0" fontId="17" fillId="0" borderId="182">
      <alignment horizontal="left" vertical="center"/>
    </xf>
    <xf numFmtId="0" fontId="67" fillId="57" borderId="186" applyNumberFormat="0" applyAlignment="0" applyProtection="0"/>
    <xf numFmtId="0" fontId="83" fillId="57" borderId="186" applyNumberFormat="0" applyAlignment="0" applyProtection="0"/>
    <xf numFmtId="0" fontId="14" fillId="60" borderId="185" applyNumberFormat="0" applyFont="0" applyAlignment="0" applyProtection="0"/>
    <xf numFmtId="0" fontId="80" fillId="44" borderId="184" applyNumberFormat="0" applyAlignment="0" applyProtection="0"/>
    <xf numFmtId="10" fontId="16" fillId="3" borderId="189" applyNumberFormat="0" applyBorder="0" applyAlignment="0" applyProtection="0"/>
    <xf numFmtId="0" fontId="69" fillId="0" borderId="187" applyNumberFormat="0" applyFill="0" applyAlignment="0" applyProtection="0"/>
    <xf numFmtId="0" fontId="14" fillId="60" borderId="185" applyNumberFormat="0" applyFont="0" applyAlignment="0" applyProtection="0"/>
    <xf numFmtId="0" fontId="74" fillId="57" borderId="171" applyNumberFormat="0" applyAlignment="0" applyProtection="0"/>
    <xf numFmtId="0" fontId="74" fillId="57" borderId="171" applyNumberFormat="0" applyAlignment="0" applyProtection="0"/>
    <xf numFmtId="0" fontId="83" fillId="57" borderId="186" applyNumberFormat="0" applyAlignment="0" applyProtection="0"/>
    <xf numFmtId="0" fontId="74" fillId="57" borderId="171" applyNumberFormat="0" applyAlignment="0" applyProtection="0"/>
    <xf numFmtId="0" fontId="83" fillId="57" borderId="173" applyNumberFormat="0" applyAlignment="0" applyProtection="0"/>
    <xf numFmtId="0" fontId="74" fillId="57" borderId="171" applyNumberFormat="0" applyAlignment="0" applyProtection="0"/>
    <xf numFmtId="0" fontId="80" fillId="44" borderId="171" applyNumberFormat="0" applyAlignment="0" applyProtection="0"/>
    <xf numFmtId="0" fontId="17" fillId="0" borderId="175">
      <alignment horizontal="left" vertical="center"/>
    </xf>
    <xf numFmtId="0" fontId="80" fillId="44" borderId="171" applyNumberFormat="0" applyAlignment="0" applyProtection="0"/>
    <xf numFmtId="0" fontId="83" fillId="57" borderId="173" applyNumberFormat="0" applyAlignment="0" applyProtection="0"/>
    <xf numFmtId="0" fontId="67" fillId="57" borderId="173" applyNumberFormat="0" applyAlignment="0" applyProtection="0"/>
    <xf numFmtId="0" fontId="74" fillId="57" borderId="171" applyNumberFormat="0" applyAlignment="0" applyProtection="0"/>
    <xf numFmtId="0" fontId="74" fillId="57" borderId="184"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80" fillId="44" borderId="171" applyNumberFormat="0" applyAlignment="0" applyProtection="0"/>
    <xf numFmtId="0" fontId="80" fillId="44" borderId="171" applyNumberFormat="0" applyAlignment="0" applyProtection="0"/>
    <xf numFmtId="0" fontId="14" fillId="60" borderId="172" applyNumberFormat="0" applyFon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17" fillId="0" borderId="175">
      <alignment horizontal="left" vertical="center"/>
    </xf>
    <xf numFmtId="0" fontId="74" fillId="57" borderId="171" applyNumberFormat="0" applyAlignment="0" applyProtection="0"/>
    <xf numFmtId="0" fontId="57" fillId="57" borderId="171" applyNumberFormat="0" applyAlignment="0" applyProtection="0"/>
    <xf numFmtId="0" fontId="64" fillId="44" borderId="171" applyNumberFormat="0" applyAlignment="0" applyProtection="0"/>
    <xf numFmtId="0" fontId="16" fillId="60" borderId="172" applyNumberFormat="0" applyFont="0" applyAlignment="0" applyProtection="0"/>
    <xf numFmtId="0" fontId="67" fillId="57" borderId="173" applyNumberFormat="0" applyAlignment="0" applyProtection="0"/>
    <xf numFmtId="0" fontId="69" fillId="0" borderId="174" applyNumberFormat="0" applyFill="0" applyAlignment="0" applyProtection="0"/>
    <xf numFmtId="0" fontId="74" fillId="57" borderId="171" applyNumberFormat="0" applyAlignment="0" applyProtection="0"/>
    <xf numFmtId="0" fontId="17" fillId="0" borderId="175">
      <alignment horizontal="left" vertical="center"/>
    </xf>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17" fillId="0" borderId="175">
      <alignment horizontal="left" vertical="center"/>
    </xf>
    <xf numFmtId="0" fontId="83"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0" fillId="44" borderId="184" applyNumberFormat="0" applyAlignment="0" applyProtection="0"/>
    <xf numFmtId="0" fontId="74" fillId="57" borderId="184" applyNumberFormat="0" applyAlignment="0" applyProtection="0"/>
    <xf numFmtId="0" fontId="74" fillId="57" borderId="184" applyNumberFormat="0" applyAlignment="0" applyProtection="0"/>
    <xf numFmtId="0" fontId="64" fillId="44" borderId="190" applyNumberFormat="0" applyAlignment="0" applyProtection="0"/>
    <xf numFmtId="0" fontId="14" fillId="60" borderId="185" applyNumberFormat="0" applyFon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17" fillId="0" borderId="188">
      <alignment horizontal="left" vertical="center"/>
    </xf>
    <xf numFmtId="0" fontId="17" fillId="0" borderId="188">
      <alignment horizontal="left" vertical="center"/>
    </xf>
    <xf numFmtId="0" fontId="64" fillId="44" borderId="171" applyNumberFormat="0" applyAlignment="0" applyProtection="0"/>
    <xf numFmtId="0" fontId="74"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86" applyNumberFormat="0" applyAlignment="0" applyProtection="0"/>
    <xf numFmtId="0" fontId="83" fillId="57" borderId="173" applyNumberFormat="0" applyAlignment="0" applyProtection="0"/>
    <xf numFmtId="0" fontId="74" fillId="57" borderId="171" applyNumberFormat="0" applyAlignment="0" applyProtection="0"/>
    <xf numFmtId="0" fontId="74" fillId="57" borderId="171" applyNumberFormat="0" applyAlignment="0" applyProtection="0"/>
    <xf numFmtId="0" fontId="69" fillId="0" borderId="174" applyNumberFormat="0" applyFill="0" applyAlignment="0" applyProtection="0"/>
    <xf numFmtId="0" fontId="83" fillId="57" borderId="173"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57" fillId="57" borderId="171" applyNumberFormat="0" applyAlignment="0" applyProtection="0"/>
    <xf numFmtId="0" fontId="74"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74" fillId="57" borderId="171" applyNumberFormat="0" applyAlignment="0" applyProtection="0"/>
    <xf numFmtId="0" fontId="83" fillId="57" borderId="173" applyNumberFormat="0" applyAlignment="0" applyProtection="0"/>
    <xf numFmtId="0" fontId="17" fillId="0" borderId="188">
      <alignment horizontal="left" vertical="center"/>
    </xf>
    <xf numFmtId="0" fontId="83" fillId="57" borderId="173" applyNumberFormat="0" applyAlignment="0" applyProtection="0"/>
    <xf numFmtId="0" fontId="83" fillId="57" borderId="173"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69" fillId="0" borderId="174" applyNumberFormat="0" applyFill="0" applyAlignment="0" applyProtection="0"/>
    <xf numFmtId="0" fontId="64" fillId="44" borderId="171" applyNumberFormat="0" applyAlignment="0" applyProtection="0"/>
    <xf numFmtId="0" fontId="57"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3" fillId="57" borderId="173"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74" fillId="57" borderId="171" applyNumberFormat="0" applyAlignment="0" applyProtection="0"/>
    <xf numFmtId="0" fontId="83" fillId="57" borderId="173" applyNumberFormat="0" applyAlignment="0" applyProtection="0"/>
    <xf numFmtId="0" fontId="83" fillId="57" borderId="173" applyNumberFormat="0" applyAlignment="0" applyProtection="0"/>
    <xf numFmtId="0" fontId="74" fillId="57"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57"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0" fillId="44" borderId="171" applyNumberFormat="0" applyAlignment="0" applyProtection="0"/>
    <xf numFmtId="0" fontId="69" fillId="0" borderId="174" applyNumberFormat="0" applyFill="0" applyAlignment="0" applyProtection="0"/>
    <xf numFmtId="0" fontId="16" fillId="60" borderId="172" applyNumberFormat="0" applyFont="0" applyAlignment="0" applyProtection="0"/>
    <xf numFmtId="0" fontId="74" fillId="57" borderId="171" applyNumberFormat="0" applyAlignment="0" applyProtection="0"/>
    <xf numFmtId="0" fontId="69" fillId="0" borderId="174" applyNumberFormat="0" applyFill="0" applyAlignment="0" applyProtection="0"/>
    <xf numFmtId="0" fontId="67" fillId="57" borderId="173" applyNumberFormat="0" applyAlignment="0" applyProtection="0"/>
    <xf numFmtId="0" fontId="57" fillId="57" borderId="171" applyNumberFormat="0" applyAlignment="0" applyProtection="0"/>
    <xf numFmtId="0" fontId="64" fillId="44" borderId="171" applyNumberFormat="0" applyAlignment="0" applyProtection="0"/>
    <xf numFmtId="0" fontId="16" fillId="60" borderId="172" applyNumberFormat="0" applyFont="0" applyAlignment="0" applyProtection="0"/>
    <xf numFmtId="0" fontId="67" fillId="57" borderId="173" applyNumberFormat="0" applyAlignment="0" applyProtection="0"/>
    <xf numFmtId="0" fontId="69" fillId="0" borderId="174" applyNumberFormat="0" applyFill="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63" fillId="0" borderId="178" applyNumberFormat="0" applyFill="0" applyAlignment="0" applyProtection="0"/>
    <xf numFmtId="0" fontId="17" fillId="0" borderId="188">
      <alignment horizontal="left" vertical="center"/>
    </xf>
    <xf numFmtId="0" fontId="83" fillId="57" borderId="186" applyNumberFormat="0" applyAlignment="0" applyProtection="0"/>
    <xf numFmtId="0" fontId="80" fillId="44" borderId="184" applyNumberFormat="0" applyAlignment="0" applyProtection="0"/>
    <xf numFmtId="0" fontId="74" fillId="57" borderId="184" applyNumberFormat="0" applyAlignment="0" applyProtection="0"/>
    <xf numFmtId="0" fontId="17" fillId="0" borderId="188">
      <alignment horizontal="left" vertical="center"/>
    </xf>
    <xf numFmtId="0" fontId="80" fillId="44" borderId="184" applyNumberFormat="0" applyAlignment="0" applyProtection="0"/>
    <xf numFmtId="0" fontId="14" fillId="60" borderId="185" applyNumberFormat="0" applyFon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74" fillId="57" borderId="171" applyNumberFormat="0" applyAlignment="0" applyProtection="0"/>
    <xf numFmtId="0" fontId="64" fillId="44" borderId="171" applyNumberFormat="0" applyAlignment="0" applyProtection="0"/>
    <xf numFmtId="0" fontId="57" fillId="57" borderId="171" applyNumberFormat="0" applyAlignment="0" applyProtection="0"/>
    <xf numFmtId="0" fontId="64" fillId="44" borderId="171" applyNumberFormat="0" applyAlignment="0" applyProtection="0"/>
    <xf numFmtId="0" fontId="16" fillId="60" borderId="172" applyNumberFormat="0" applyFont="0" applyAlignment="0" applyProtection="0"/>
    <xf numFmtId="0" fontId="67" fillId="57" borderId="173" applyNumberFormat="0" applyAlignment="0" applyProtection="0"/>
    <xf numFmtId="0" fontId="69" fillId="0" borderId="174" applyNumberFormat="0" applyFill="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74" fillId="57" borderId="171" applyNumberFormat="0" applyAlignment="0" applyProtection="0"/>
    <xf numFmtId="0" fontId="17" fillId="0" borderId="188">
      <alignment horizontal="left" vertical="center"/>
    </xf>
    <xf numFmtId="0" fontId="17" fillId="0" borderId="188">
      <alignment horizontal="left" vertical="center"/>
    </xf>
    <xf numFmtId="0" fontId="83" fillId="57" borderId="186" applyNumberFormat="0" applyAlignment="0" applyProtection="0"/>
    <xf numFmtId="0" fontId="74" fillId="57" borderId="184" applyNumberFormat="0" applyAlignment="0" applyProtection="0"/>
    <xf numFmtId="0" fontId="80" fillId="44" borderId="184" applyNumberFormat="0" applyAlignment="0" applyProtection="0"/>
    <xf numFmtId="0" fontId="74" fillId="57" borderId="184" applyNumberFormat="0" applyAlignment="0" applyProtection="0"/>
    <xf numFmtId="0" fontId="17" fillId="0" borderId="188">
      <alignment horizontal="left" vertical="center"/>
    </xf>
    <xf numFmtId="0" fontId="80" fillId="44" borderId="184" applyNumberFormat="0" applyAlignment="0" applyProtection="0"/>
    <xf numFmtId="0" fontId="83" fillId="57" borderId="186"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0" fillId="44" borderId="171" applyNumberFormat="0" applyAlignment="0" applyProtection="0"/>
    <xf numFmtId="0" fontId="64" fillId="44" borderId="177" applyNumberFormat="0" applyAlignment="0" applyProtection="0"/>
    <xf numFmtId="0" fontId="74" fillId="57" borderId="184" applyNumberFormat="0" applyAlignment="0" applyProtection="0"/>
    <xf numFmtId="0" fontId="14" fillId="60" borderId="185" applyNumberFormat="0" applyFont="0" applyAlignment="0" applyProtection="0"/>
    <xf numFmtId="0" fontId="17" fillId="0" borderId="188">
      <alignment horizontal="left" vertical="center"/>
    </xf>
    <xf numFmtId="0" fontId="74" fillId="57" borderId="190" applyNumberFormat="0" applyAlignment="0" applyProtection="0"/>
    <xf numFmtId="0" fontId="74" fillId="57" borderId="184" applyNumberFormat="0" applyAlignment="0" applyProtection="0"/>
    <xf numFmtId="0" fontId="14" fillId="60" borderId="185" applyNumberFormat="0" applyFont="0" applyAlignment="0" applyProtection="0"/>
    <xf numFmtId="0" fontId="74" fillId="57" borderId="190"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80"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83" fillId="57" borderId="173"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57" fillId="57" borderId="165" applyNumberFormat="0" applyAlignment="0" applyProtection="0"/>
    <xf numFmtId="0" fontId="64" fillId="44" borderId="165" applyNumberFormat="0" applyAlignment="0" applyProtection="0"/>
    <xf numFmtId="0" fontId="16" fillId="60" borderId="167" applyNumberFormat="0" applyFont="0" applyAlignment="0" applyProtection="0"/>
    <xf numFmtId="0" fontId="67" fillId="57" borderId="168" applyNumberFormat="0" applyAlignment="0" applyProtection="0"/>
    <xf numFmtId="0" fontId="69" fillId="0" borderId="169" applyNumberFormat="0" applyFill="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74" fillId="57" borderId="165" applyNumberFormat="0" applyAlignment="0" applyProtection="0"/>
    <xf numFmtId="0" fontId="16" fillId="60" borderId="167" applyNumberFormat="0" applyFont="0" applyAlignment="0" applyProtection="0"/>
    <xf numFmtId="0" fontId="83" fillId="57" borderId="168" applyNumberFormat="0" applyAlignment="0" applyProtection="0"/>
    <xf numFmtId="0" fontId="14" fillId="60" borderId="167" applyNumberFormat="0" applyFont="0" applyAlignment="0" applyProtection="0"/>
    <xf numFmtId="0" fontId="80" fillId="44" borderId="165" applyNumberFormat="0" applyAlignment="0" applyProtection="0"/>
    <xf numFmtId="0" fontId="17" fillId="0" borderId="194">
      <alignment horizontal="left" vertical="center"/>
    </xf>
    <xf numFmtId="0" fontId="57" fillId="57" borderId="165" applyNumberFormat="0" applyAlignment="0" applyProtection="0"/>
    <xf numFmtId="0" fontId="80" fillId="44" borderId="165" applyNumberFormat="0" applyAlignment="0" applyProtection="0"/>
    <xf numFmtId="0" fontId="80" fillId="44" borderId="165" applyNumberFormat="0" applyAlignment="0" applyProtection="0"/>
    <xf numFmtId="0" fontId="64" fillId="44"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16" fillId="60" borderId="167" applyNumberFormat="0" applyFont="0" applyAlignment="0" applyProtection="0"/>
    <xf numFmtId="0" fontId="67" fillId="57" borderId="168" applyNumberFormat="0" applyAlignment="0" applyProtection="0"/>
    <xf numFmtId="10" fontId="16" fillId="3" borderId="195" applyNumberFormat="0" applyBorder="0" applyAlignment="0" applyProtection="0"/>
    <xf numFmtId="0" fontId="69" fillId="0" borderId="169" applyNumberFormat="0" applyFill="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14" fillId="60" borderId="167" applyNumberFormat="0" applyFont="0" applyAlignment="0" applyProtection="0"/>
    <xf numFmtId="0" fontId="80" fillId="44"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80" fillId="44" borderId="165" applyNumberFormat="0" applyAlignment="0" applyProtection="0"/>
    <xf numFmtId="0" fontId="74" fillId="57" borderId="165" applyNumberFormat="0" applyAlignment="0" applyProtection="0"/>
    <xf numFmtId="0" fontId="69" fillId="0" borderId="169" applyNumberFormat="0" applyFill="0" applyAlignment="0" applyProtection="0"/>
    <xf numFmtId="0" fontId="67" fillId="57" borderId="168" applyNumberFormat="0" applyAlignment="0" applyProtection="0"/>
    <xf numFmtId="0" fontId="64" fillId="44" borderId="165" applyNumberFormat="0" applyAlignment="0" applyProtection="0"/>
    <xf numFmtId="0" fontId="57" fillId="57" borderId="165" applyNumberFormat="0" applyAlignment="0" applyProtection="0"/>
    <xf numFmtId="0" fontId="74" fillId="57" borderId="165" applyNumberFormat="0" applyAlignment="0" applyProtection="0"/>
    <xf numFmtId="0" fontId="80" fillId="44" borderId="165" applyNumberFormat="0" applyAlignment="0" applyProtection="0"/>
    <xf numFmtId="0" fontId="74"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69" fillId="0" borderId="169" applyNumberFormat="0" applyFill="0" applyAlignment="0" applyProtection="0"/>
    <xf numFmtId="0" fontId="16" fillId="60" borderId="167" applyNumberFormat="0" applyFont="0" applyAlignment="0" applyProtection="0"/>
    <xf numFmtId="0" fontId="64" fillId="44" borderId="165" applyNumberFormat="0" applyAlignment="0" applyProtection="0"/>
    <xf numFmtId="0" fontId="57" fillId="57" borderId="165" applyNumberFormat="0" applyAlignment="0" applyProtection="0"/>
    <xf numFmtId="0" fontId="67" fillId="57" borderId="168" applyNumberFormat="0" applyAlignment="0" applyProtection="0"/>
    <xf numFmtId="0" fontId="16" fillId="60" borderId="167" applyNumberFormat="0" applyFont="0" applyAlignment="0" applyProtection="0"/>
    <xf numFmtId="0" fontId="67" fillId="57" borderId="168" applyNumberFormat="0" applyAlignment="0" applyProtection="0"/>
    <xf numFmtId="0" fontId="74" fillId="57" borderId="165"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16" fillId="60" borderId="167" applyNumberFormat="0" applyFon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74" fillId="57" borderId="165" applyNumberFormat="0" applyAlignment="0" applyProtection="0"/>
    <xf numFmtId="0" fontId="74"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10" fontId="16" fillId="3" borderId="195" applyNumberFormat="0" applyBorder="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83" fillId="57" borderId="168" applyNumberFormat="0" applyAlignment="0" applyProtection="0"/>
    <xf numFmtId="0" fontId="74" fillId="57" borderId="165" applyNumberFormat="0" applyAlignment="0" applyProtection="0"/>
    <xf numFmtId="0" fontId="74" fillId="57" borderId="165" applyNumberFormat="0" applyAlignment="0" applyProtection="0"/>
    <xf numFmtId="0" fontId="64" fillId="44" borderId="165" applyNumberFormat="0" applyAlignment="0" applyProtection="0"/>
    <xf numFmtId="0" fontId="83" fillId="57" borderId="168" applyNumberFormat="0" applyAlignment="0" applyProtection="0"/>
    <xf numFmtId="0" fontId="74" fillId="57" borderId="165" applyNumberFormat="0" applyAlignment="0" applyProtection="0"/>
    <xf numFmtId="0" fontId="74" fillId="57" borderId="165" applyNumberFormat="0" applyAlignment="0" applyProtection="0"/>
    <xf numFmtId="0" fontId="83" fillId="57" borderId="168" applyNumberFormat="0" applyAlignment="0" applyProtection="0"/>
    <xf numFmtId="0" fontId="14" fillId="60" borderId="167" applyNumberFormat="0" applyFont="0" applyAlignment="0" applyProtection="0"/>
    <xf numFmtId="0" fontId="57" fillId="57" borderId="165" applyNumberFormat="0" applyAlignment="0" applyProtection="0"/>
    <xf numFmtId="0" fontId="64" fillId="44"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74" fillId="57" borderId="165" applyNumberFormat="0" applyAlignment="0" applyProtection="0"/>
    <xf numFmtId="0" fontId="16" fillId="60" borderId="167" applyNumberFormat="0" applyFont="0" applyAlignment="0" applyProtection="0"/>
    <xf numFmtId="0" fontId="67" fillId="57" borderId="168" applyNumberFormat="0" applyAlignment="0" applyProtection="0"/>
    <xf numFmtId="0" fontId="69" fillId="0" borderId="169" applyNumberFormat="0" applyFill="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74" fillId="57"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17" fillId="0" borderId="194">
      <alignment horizontal="left" vertical="center"/>
    </xf>
    <xf numFmtId="0" fontId="80" fillId="44" borderId="165" applyNumberFormat="0" applyAlignment="0" applyProtection="0"/>
    <xf numFmtId="0" fontId="14" fillId="60" borderId="167" applyNumberFormat="0" applyFont="0" applyAlignment="0" applyProtection="0"/>
    <xf numFmtId="0" fontId="74" fillId="57" borderId="165" applyNumberFormat="0" applyAlignment="0" applyProtection="0"/>
    <xf numFmtId="0" fontId="83" fillId="57" borderId="168" applyNumberFormat="0" applyAlignment="0" applyProtection="0"/>
    <xf numFmtId="0" fontId="17" fillId="0" borderId="194">
      <alignment horizontal="left" vertical="center"/>
    </xf>
    <xf numFmtId="0" fontId="83" fillId="57" borderId="168" applyNumberFormat="0" applyAlignment="0" applyProtection="0"/>
    <xf numFmtId="0" fontId="80" fillId="44" borderId="165" applyNumberFormat="0" applyAlignment="0" applyProtection="0"/>
    <xf numFmtId="0" fontId="17" fillId="0" borderId="194">
      <alignment horizontal="left" vertical="center"/>
    </xf>
    <xf numFmtId="0" fontId="17" fillId="0" borderId="194">
      <alignment horizontal="left" vertical="center"/>
    </xf>
    <xf numFmtId="0" fontId="57" fillId="57" borderId="165" applyNumberFormat="0" applyAlignment="0" applyProtection="0"/>
    <xf numFmtId="0" fontId="64" fillId="44" borderId="165" applyNumberFormat="0" applyAlignment="0" applyProtection="0"/>
    <xf numFmtId="0" fontId="67" fillId="57" borderId="168" applyNumberFormat="0" applyAlignment="0" applyProtection="0"/>
    <xf numFmtId="0" fontId="69" fillId="0" borderId="169" applyNumberFormat="0" applyFill="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74" fillId="57" borderId="165" applyNumberFormat="0" applyAlignment="0" applyProtection="0"/>
    <xf numFmtId="0" fontId="74"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67" fillId="57" borderId="168" applyNumberFormat="0" applyAlignment="0" applyProtection="0"/>
    <xf numFmtId="0" fontId="16" fillId="60" borderId="167" applyNumberFormat="0" applyFont="0" applyAlignment="0" applyProtection="0"/>
    <xf numFmtId="0" fontId="64" fillId="44" borderId="165" applyNumberFormat="0" applyAlignment="0" applyProtection="0"/>
    <xf numFmtId="0" fontId="14" fillId="60" borderId="167" applyNumberFormat="0" applyFont="0" applyAlignment="0" applyProtection="0"/>
    <xf numFmtId="0" fontId="74" fillId="57" borderId="165" applyNumberFormat="0" applyAlignment="0" applyProtection="0"/>
    <xf numFmtId="0" fontId="80" fillId="44" borderId="165" applyNumberFormat="0" applyAlignment="0" applyProtection="0"/>
    <xf numFmtId="0" fontId="57" fillId="57" borderId="165" applyNumberFormat="0" applyAlignment="0" applyProtection="0"/>
    <xf numFmtId="0" fontId="17" fillId="0" borderId="194">
      <alignment horizontal="left" vertical="center"/>
    </xf>
    <xf numFmtId="0" fontId="80" fillId="44" borderId="165" applyNumberFormat="0" applyAlignment="0" applyProtection="0"/>
    <xf numFmtId="0" fontId="74" fillId="57" borderId="165" applyNumberFormat="0" applyAlignment="0" applyProtection="0"/>
    <xf numFmtId="0" fontId="74" fillId="57" borderId="165" applyNumberFormat="0" applyAlignment="0" applyProtection="0"/>
    <xf numFmtId="0" fontId="80" fillId="44" borderId="165" applyNumberFormat="0" applyAlignment="0" applyProtection="0"/>
    <xf numFmtId="0" fontId="74" fillId="57" borderId="165" applyNumberFormat="0" applyAlignment="0" applyProtection="0"/>
    <xf numFmtId="0" fontId="14" fillId="60" borderId="167" applyNumberFormat="0" applyFont="0" applyAlignment="0" applyProtection="0"/>
    <xf numFmtId="0" fontId="67" fillId="57" borderId="168"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80" fillId="44" borderId="165" applyNumberFormat="0" applyAlignment="0" applyProtection="0"/>
    <xf numFmtId="10" fontId="53" fillId="0" borderId="0" applyFont="0" applyFill="0" applyBorder="0" applyAlignment="0" applyProtection="0"/>
    <xf numFmtId="0" fontId="16" fillId="60" borderId="167" applyNumberFormat="0" applyFont="0" applyAlignment="0" applyProtection="0"/>
    <xf numFmtId="0" fontId="74" fillId="57" borderId="165" applyNumberFormat="0" applyAlignment="0" applyProtection="0"/>
    <xf numFmtId="0" fontId="57" fillId="57" borderId="165" applyNumberFormat="0" applyAlignment="0" applyProtection="0"/>
    <xf numFmtId="0" fontId="80" fillId="44" borderId="165" applyNumberFormat="0" applyAlignment="0" applyProtection="0"/>
    <xf numFmtId="0" fontId="64" fillId="44" borderId="165" applyNumberFormat="0" applyAlignment="0" applyProtection="0"/>
    <xf numFmtId="0" fontId="74" fillId="57" borderId="165" applyNumberFormat="0" applyAlignment="0" applyProtection="0"/>
    <xf numFmtId="0" fontId="16" fillId="60" borderId="167" applyNumberFormat="0" applyFont="0" applyAlignment="0" applyProtection="0"/>
    <xf numFmtId="0" fontId="67" fillId="57" borderId="168" applyNumberFormat="0" applyAlignment="0" applyProtection="0"/>
    <xf numFmtId="0" fontId="69" fillId="0" borderId="169" applyNumberFormat="0" applyFill="0" applyAlignment="0" applyProtection="0"/>
    <xf numFmtId="0" fontId="14" fillId="60" borderId="167" applyNumberFormat="0" applyFont="0" applyAlignment="0" applyProtection="0"/>
    <xf numFmtId="0" fontId="74" fillId="57" borderId="165" applyNumberFormat="0" applyAlignment="0" applyProtection="0"/>
    <xf numFmtId="0" fontId="14" fillId="60" borderId="167" applyNumberFormat="0" applyFon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57" fillId="57" borderId="165" applyNumberFormat="0" applyAlignment="0" applyProtection="0"/>
    <xf numFmtId="0" fontId="14" fillId="60" borderId="167" applyNumberFormat="0" applyFont="0" applyAlignment="0" applyProtection="0"/>
    <xf numFmtId="0" fontId="74" fillId="57" borderId="165" applyNumberFormat="0" applyAlignment="0" applyProtection="0"/>
    <xf numFmtId="0" fontId="74"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3" fillId="57" borderId="168" applyNumberFormat="0" applyAlignment="0" applyProtection="0"/>
    <xf numFmtId="0" fontId="16" fillId="60" borderId="167" applyNumberFormat="0" applyFont="0" applyAlignment="0" applyProtection="0"/>
    <xf numFmtId="0" fontId="74" fillId="57" borderId="165" applyNumberFormat="0" applyAlignment="0" applyProtection="0"/>
    <xf numFmtId="0" fontId="74"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74"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17" fillId="0" borderId="194">
      <alignment horizontal="left" vertical="center"/>
    </xf>
    <xf numFmtId="0" fontId="74" fillId="57" borderId="165" applyNumberFormat="0" applyAlignment="0" applyProtection="0"/>
    <xf numFmtId="0" fontId="74" fillId="57" borderId="165" applyNumberFormat="0" applyAlignment="0" applyProtection="0"/>
    <xf numFmtId="0" fontId="17" fillId="0" borderId="194">
      <alignment horizontal="left" vertical="center"/>
    </xf>
    <xf numFmtId="0" fontId="74" fillId="57" borderId="165" applyNumberFormat="0" applyAlignment="0" applyProtection="0"/>
    <xf numFmtId="0" fontId="83" fillId="57" borderId="168" applyNumberFormat="0" applyAlignment="0" applyProtection="0"/>
    <xf numFmtId="0" fontId="74" fillId="57" borderId="165" applyNumberFormat="0" applyAlignment="0" applyProtection="0"/>
    <xf numFmtId="0" fontId="80" fillId="44" borderId="165" applyNumberFormat="0" applyAlignment="0" applyProtection="0"/>
    <xf numFmtId="0" fontId="80" fillId="44" borderId="165" applyNumberFormat="0" applyAlignment="0" applyProtection="0"/>
    <xf numFmtId="0" fontId="83" fillId="57" borderId="168" applyNumberFormat="0" applyAlignment="0" applyProtection="0"/>
    <xf numFmtId="0" fontId="67" fillId="57" borderId="168" applyNumberFormat="0" applyAlignment="0" applyProtection="0"/>
    <xf numFmtId="0" fontId="74" fillId="57" borderId="165" applyNumberFormat="0" applyAlignment="0" applyProtection="0"/>
    <xf numFmtId="0" fontId="17" fillId="0" borderId="194">
      <alignment horizontal="left" vertical="center"/>
    </xf>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80" fillId="44" borderId="165" applyNumberFormat="0" applyAlignment="0" applyProtection="0"/>
    <xf numFmtId="0" fontId="80" fillId="44" borderId="165" applyNumberFormat="0" applyAlignment="0" applyProtection="0"/>
    <xf numFmtId="0" fontId="14" fillId="60" borderId="167" applyNumberFormat="0" applyFon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57" fillId="57" borderId="165" applyNumberFormat="0" applyAlignment="0" applyProtection="0"/>
    <xf numFmtId="0" fontId="64" fillId="44" borderId="165" applyNumberFormat="0" applyAlignment="0" applyProtection="0"/>
    <xf numFmtId="0" fontId="16" fillId="60" borderId="167" applyNumberFormat="0" applyFont="0" applyAlignment="0" applyProtection="0"/>
    <xf numFmtId="0" fontId="67" fillId="57" borderId="168" applyNumberFormat="0" applyAlignment="0" applyProtection="0"/>
    <xf numFmtId="0" fontId="69" fillId="0" borderId="169" applyNumberFormat="0" applyFill="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17" fillId="0" borderId="194">
      <alignment horizontal="left" vertical="center"/>
    </xf>
    <xf numFmtId="0" fontId="17" fillId="0" borderId="194">
      <alignment horizontal="left" vertical="center"/>
    </xf>
    <xf numFmtId="0" fontId="64" fillId="44" borderId="165" applyNumberFormat="0" applyAlignment="0" applyProtection="0"/>
    <xf numFmtId="0" fontId="74"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17" fillId="0" borderId="194">
      <alignment horizontal="left" vertical="center"/>
    </xf>
    <xf numFmtId="0" fontId="83" fillId="57" borderId="168" applyNumberFormat="0" applyAlignment="0" applyProtection="0"/>
    <xf numFmtId="0" fontId="74" fillId="57" borderId="165" applyNumberFormat="0" applyAlignment="0" applyProtection="0"/>
    <xf numFmtId="0" fontId="74" fillId="57" borderId="165" applyNumberFormat="0" applyAlignment="0" applyProtection="0"/>
    <xf numFmtId="0" fontId="69" fillId="0" borderId="169" applyNumberFormat="0" applyFill="0" applyAlignment="0" applyProtection="0"/>
    <xf numFmtId="0" fontId="83" fillId="57" borderId="168"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57" fillId="57" borderId="165" applyNumberFormat="0" applyAlignment="0" applyProtection="0"/>
    <xf numFmtId="0" fontId="74"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74" fillId="57" borderId="165" applyNumberFormat="0" applyAlignment="0" applyProtection="0"/>
    <xf numFmtId="0" fontId="83" fillId="57" borderId="168" applyNumberFormat="0" applyAlignment="0" applyProtection="0"/>
    <xf numFmtId="0" fontId="17" fillId="0" borderId="194">
      <alignment horizontal="left" vertical="center"/>
    </xf>
    <xf numFmtId="0" fontId="83" fillId="57" borderId="168" applyNumberFormat="0" applyAlignment="0" applyProtection="0"/>
    <xf numFmtId="0" fontId="83" fillId="57" borderId="168"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69" fillId="0" borderId="169" applyNumberFormat="0" applyFill="0" applyAlignment="0" applyProtection="0"/>
    <xf numFmtId="0" fontId="64" fillId="44" borderId="165" applyNumberFormat="0" applyAlignment="0" applyProtection="0"/>
    <xf numFmtId="0" fontId="57"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17" fillId="0" borderId="194">
      <alignment horizontal="left" vertical="center"/>
    </xf>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3"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74" fillId="57" borderId="165" applyNumberFormat="0" applyAlignment="0" applyProtection="0"/>
    <xf numFmtId="0" fontId="83" fillId="57" borderId="168" applyNumberFormat="0" applyAlignment="0" applyProtection="0"/>
    <xf numFmtId="0" fontId="83" fillId="57" borderId="168" applyNumberFormat="0" applyAlignment="0" applyProtection="0"/>
    <xf numFmtId="0" fontId="74" fillId="57"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57"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0" fillId="44" borderId="165" applyNumberFormat="0" applyAlignment="0" applyProtection="0"/>
    <xf numFmtId="0" fontId="69" fillId="0" borderId="169" applyNumberFormat="0" applyFill="0" applyAlignment="0" applyProtection="0"/>
    <xf numFmtId="0" fontId="16" fillId="60" borderId="167" applyNumberFormat="0" applyFont="0" applyAlignment="0" applyProtection="0"/>
    <xf numFmtId="0" fontId="74" fillId="57" borderId="165" applyNumberFormat="0" applyAlignment="0" applyProtection="0"/>
    <xf numFmtId="0" fontId="69" fillId="0" borderId="169" applyNumberFormat="0" applyFill="0" applyAlignment="0" applyProtection="0"/>
    <xf numFmtId="0" fontId="67" fillId="57" borderId="168" applyNumberFormat="0" applyAlignment="0" applyProtection="0"/>
    <xf numFmtId="0" fontId="57" fillId="57" borderId="165" applyNumberFormat="0" applyAlignment="0" applyProtection="0"/>
    <xf numFmtId="0" fontId="64" fillId="44" borderId="165" applyNumberFormat="0" applyAlignment="0" applyProtection="0"/>
    <xf numFmtId="0" fontId="16" fillId="60" borderId="167" applyNumberFormat="0" applyFont="0" applyAlignment="0" applyProtection="0"/>
    <xf numFmtId="0" fontId="67" fillId="57" borderId="168" applyNumberFormat="0" applyAlignment="0" applyProtection="0"/>
    <xf numFmtId="0" fontId="69" fillId="0" borderId="169" applyNumberFormat="0" applyFill="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74" fillId="57" borderId="165" applyNumberFormat="0" applyAlignment="0" applyProtection="0"/>
    <xf numFmtId="0" fontId="64" fillId="44" borderId="165" applyNumberFormat="0" applyAlignment="0" applyProtection="0"/>
    <xf numFmtId="0" fontId="57" fillId="57" borderId="165" applyNumberFormat="0" applyAlignment="0" applyProtection="0"/>
    <xf numFmtId="0" fontId="64" fillId="44" borderId="165" applyNumberFormat="0" applyAlignment="0" applyProtection="0"/>
    <xf numFmtId="0" fontId="16" fillId="60" borderId="167" applyNumberFormat="0" applyFont="0" applyAlignment="0" applyProtection="0"/>
    <xf numFmtId="0" fontId="67" fillId="57" borderId="168" applyNumberFormat="0" applyAlignment="0" applyProtection="0"/>
    <xf numFmtId="0" fontId="69" fillId="0" borderId="169" applyNumberFormat="0" applyFill="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74"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0" fillId="44"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80"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83" fillId="57" borderId="168" applyNumberFormat="0" applyAlignment="0" applyProtection="0"/>
    <xf numFmtId="0" fontId="64" fillId="44" borderId="202" applyNumberFormat="0" applyAlignment="0" applyProtection="0"/>
    <xf numFmtId="0" fontId="57" fillId="57" borderId="202" applyNumberFormat="0" applyAlignment="0" applyProtection="0"/>
    <xf numFmtId="0" fontId="67" fillId="57" borderId="209" applyNumberFormat="0" applyAlignment="0" applyProtection="0"/>
    <xf numFmtId="0" fontId="17" fillId="0" borderId="211">
      <alignment horizontal="left" vertical="center"/>
    </xf>
    <xf numFmtId="0" fontId="16" fillId="60" borderId="203" applyNumberFormat="0" applyFont="0" applyAlignment="0" applyProtection="0"/>
    <xf numFmtId="0" fontId="67" fillId="57" borderId="204" applyNumberFormat="0" applyAlignment="0" applyProtection="0"/>
    <xf numFmtId="0" fontId="74" fillId="57" borderId="196"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74" fillId="57" borderId="207" applyNumberFormat="0" applyAlignment="0" applyProtection="0"/>
    <xf numFmtId="0" fontId="74" fillId="57" borderId="207" applyNumberFormat="0" applyAlignment="0" applyProtection="0"/>
    <xf numFmtId="0" fontId="74" fillId="57" borderId="207" applyNumberFormat="0" applyAlignment="0" applyProtection="0"/>
    <xf numFmtId="0" fontId="74" fillId="57" borderId="207" applyNumberFormat="0" applyAlignment="0" applyProtection="0"/>
    <xf numFmtId="0" fontId="74" fillId="57" borderId="207" applyNumberFormat="0" applyAlignment="0" applyProtection="0"/>
    <xf numFmtId="0" fontId="74" fillId="57" borderId="207" applyNumberFormat="0" applyAlignment="0" applyProtection="0"/>
    <xf numFmtId="0" fontId="16" fillId="60" borderId="208" applyNumberFormat="0" applyFon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74" fillId="57" borderId="196" applyNumberFormat="0" applyAlignment="0" applyProtection="0"/>
    <xf numFmtId="0" fontId="74" fillId="57" borderId="196" applyNumberFormat="0" applyAlignment="0" applyProtection="0"/>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83" fillId="57" borderId="204" applyNumberFormat="0" applyAlignment="0" applyProtection="0"/>
    <xf numFmtId="0" fontId="74" fillId="57" borderId="207" applyNumberFormat="0" applyAlignment="0" applyProtection="0"/>
    <xf numFmtId="0" fontId="74" fillId="57" borderId="196" applyNumberFormat="0" applyAlignment="0" applyProtection="0"/>
    <xf numFmtId="0" fontId="64" fillId="44" borderId="207" applyNumberFormat="0" applyAlignment="0" applyProtection="0"/>
    <xf numFmtId="0" fontId="83" fillId="57" borderId="204" applyNumberFormat="0" applyAlignment="0" applyProtection="0"/>
    <xf numFmtId="0" fontId="74" fillId="57" borderId="202" applyNumberFormat="0" applyAlignment="0" applyProtection="0"/>
    <xf numFmtId="0" fontId="74" fillId="57" borderId="202" applyNumberFormat="0" applyAlignment="0" applyProtection="0"/>
    <xf numFmtId="0" fontId="83" fillId="57" borderId="204" applyNumberFormat="0" applyAlignment="0" applyProtection="0"/>
    <xf numFmtId="0" fontId="14" fillId="60" borderId="203" applyNumberFormat="0" applyFont="0" applyAlignment="0" applyProtection="0"/>
    <xf numFmtId="0" fontId="57" fillId="57" borderId="196" applyNumberFormat="0" applyAlignment="0" applyProtection="0"/>
    <xf numFmtId="0" fontId="64" fillId="44"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74" fillId="57" borderId="196" applyNumberFormat="0" applyAlignment="0" applyProtection="0"/>
    <xf numFmtId="0" fontId="16" fillId="60" borderId="197" applyNumberFormat="0" applyFont="0" applyAlignment="0" applyProtection="0"/>
    <xf numFmtId="0" fontId="67" fillId="57" borderId="198" applyNumberFormat="0" applyAlignment="0" applyProtection="0"/>
    <xf numFmtId="0" fontId="69" fillId="0" borderId="199" applyNumberFormat="0" applyFill="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202" applyNumberFormat="0" applyAlignment="0" applyProtection="0"/>
    <xf numFmtId="0" fontId="74" fillId="57" borderId="202"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74" fillId="57" borderId="202" applyNumberFormat="0" applyAlignment="0" applyProtection="0"/>
    <xf numFmtId="0" fontId="74" fillId="57" borderId="196" applyNumberFormat="0" applyAlignment="0" applyProtection="0"/>
    <xf numFmtId="0" fontId="17" fillId="0" borderId="211">
      <alignment horizontal="left" vertical="center"/>
    </xf>
    <xf numFmtId="0" fontId="74" fillId="57" borderId="202" applyNumberFormat="0" applyAlignment="0" applyProtection="0"/>
    <xf numFmtId="0" fontId="14" fillId="60" borderId="203" applyNumberFormat="0" applyFont="0" applyAlignment="0" applyProtection="0"/>
    <xf numFmtId="0" fontId="14" fillId="60" borderId="197" applyNumberFormat="0" applyFont="0" applyAlignment="0" applyProtection="0"/>
    <xf numFmtId="0" fontId="74" fillId="57" borderId="207"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17" fillId="0" borderId="206">
      <alignment horizontal="left" vertical="center"/>
    </xf>
    <xf numFmtId="0" fontId="80" fillId="44" borderId="202" applyNumberFormat="0" applyAlignment="0" applyProtection="0"/>
    <xf numFmtId="0" fontId="14" fillId="60" borderId="203" applyNumberFormat="0" applyFont="0" applyAlignment="0" applyProtection="0"/>
    <xf numFmtId="0" fontId="74" fillId="57" borderId="196" applyNumberFormat="0" applyAlignment="0" applyProtection="0"/>
    <xf numFmtId="0" fontId="83" fillId="57" borderId="204" applyNumberFormat="0" applyAlignment="0" applyProtection="0"/>
    <xf numFmtId="0" fontId="17" fillId="0" borderId="200">
      <alignment horizontal="left" vertical="center"/>
    </xf>
    <xf numFmtId="0" fontId="83" fillId="57" borderId="198" applyNumberFormat="0" applyAlignment="0" applyProtection="0"/>
    <xf numFmtId="0" fontId="80" fillId="44" borderId="202" applyNumberFormat="0" applyAlignment="0" applyProtection="0"/>
    <xf numFmtId="0" fontId="17" fillId="0" borderId="200">
      <alignment horizontal="left" vertical="center"/>
    </xf>
    <xf numFmtId="0" fontId="17" fillId="0" borderId="206">
      <alignment horizontal="left" vertical="center"/>
    </xf>
    <xf numFmtId="0" fontId="57" fillId="57" borderId="196" applyNumberFormat="0" applyAlignment="0" applyProtection="0"/>
    <xf numFmtId="0" fontId="64" fillId="44" borderId="196" applyNumberFormat="0" applyAlignment="0" applyProtection="0"/>
    <xf numFmtId="0" fontId="67" fillId="57" borderId="198" applyNumberFormat="0" applyAlignment="0" applyProtection="0"/>
    <xf numFmtId="0" fontId="69" fillId="0" borderId="199" applyNumberFormat="0" applyFill="0" applyAlignment="0" applyProtection="0"/>
    <xf numFmtId="0" fontId="74" fillId="57" borderId="202"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74" fillId="57" borderId="202" applyNumberFormat="0" applyAlignment="0" applyProtection="0"/>
    <xf numFmtId="0" fontId="74"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74" fillId="57" borderId="202" applyNumberFormat="0" applyAlignment="0" applyProtection="0"/>
    <xf numFmtId="0" fontId="74" fillId="57" borderId="202" applyNumberFormat="0" applyAlignment="0" applyProtection="0"/>
    <xf numFmtId="0" fontId="74" fillId="57" borderId="196" applyNumberFormat="0" applyAlignment="0" applyProtection="0"/>
    <xf numFmtId="0" fontId="74" fillId="57" borderId="202" applyNumberFormat="0" applyAlignment="0" applyProtection="0"/>
    <xf numFmtId="0" fontId="74" fillId="57" borderId="207" applyNumberFormat="0" applyAlignment="0" applyProtection="0"/>
    <xf numFmtId="0" fontId="14" fillId="60" borderId="197" applyNumberFormat="0" applyFont="0" applyAlignment="0" applyProtection="0"/>
    <xf numFmtId="0" fontId="74" fillId="57" borderId="207" applyNumberFormat="0" applyAlignment="0" applyProtection="0"/>
    <xf numFmtId="0" fontId="80" fillId="44" borderId="196" applyNumberFormat="0" applyAlignment="0" applyProtection="0"/>
    <xf numFmtId="0" fontId="17" fillId="0" borderId="206">
      <alignment horizontal="left" vertical="center"/>
    </xf>
    <xf numFmtId="0" fontId="80" fillId="44" borderId="202" applyNumberFormat="0" applyAlignment="0" applyProtection="0"/>
    <xf numFmtId="0" fontId="74" fillId="57" borderId="196" applyNumberFormat="0" applyAlignment="0" applyProtection="0"/>
    <xf numFmtId="0" fontId="74" fillId="57" borderId="196" applyNumberFormat="0" applyAlignment="0" applyProtection="0"/>
    <xf numFmtId="0" fontId="80" fillId="44" borderId="196" applyNumberFormat="0" applyAlignment="0" applyProtection="0"/>
    <xf numFmtId="0" fontId="74" fillId="57" borderId="202" applyNumberFormat="0" applyAlignment="0" applyProtection="0"/>
    <xf numFmtId="0" fontId="14" fillId="60" borderId="203" applyNumberFormat="0" applyFont="0" applyAlignment="0" applyProtection="0"/>
    <xf numFmtId="0" fontId="67" fillId="57" borderId="198" applyNumberFormat="0" applyAlignment="0" applyProtection="0"/>
    <xf numFmtId="0" fontId="74" fillId="57" borderId="196" applyNumberFormat="0" applyAlignment="0" applyProtection="0"/>
    <xf numFmtId="0" fontId="74" fillId="57" borderId="202"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80" fillId="44" borderId="202" applyNumberFormat="0" applyAlignment="0" applyProtection="0"/>
    <xf numFmtId="0" fontId="16" fillId="60" borderId="197" applyNumberFormat="0" applyFont="0" applyAlignment="0" applyProtection="0"/>
    <xf numFmtId="0" fontId="74" fillId="57" borderId="196" applyNumberFormat="0" applyAlignment="0" applyProtection="0"/>
    <xf numFmtId="0" fontId="57" fillId="57" borderId="196" applyNumberFormat="0" applyAlignment="0" applyProtection="0"/>
    <xf numFmtId="0" fontId="80" fillId="44" borderId="202" applyNumberFormat="0" applyAlignment="0" applyProtection="0"/>
    <xf numFmtId="0" fontId="64" fillId="44" borderId="196" applyNumberFormat="0" applyAlignment="0" applyProtection="0"/>
    <xf numFmtId="0" fontId="74" fillId="57" borderId="196" applyNumberFormat="0" applyAlignment="0" applyProtection="0"/>
    <xf numFmtId="0" fontId="16" fillId="60" borderId="197" applyNumberFormat="0" applyFont="0" applyAlignment="0" applyProtection="0"/>
    <xf numFmtId="0" fontId="67" fillId="57" borderId="198" applyNumberFormat="0" applyAlignment="0" applyProtection="0"/>
    <xf numFmtId="0" fontId="69" fillId="0" borderId="199" applyNumberFormat="0" applyFill="0" applyAlignment="0" applyProtection="0"/>
    <xf numFmtId="0" fontId="14" fillId="60" borderId="203" applyNumberFormat="0" applyFont="0" applyAlignment="0" applyProtection="0"/>
    <xf numFmtId="0" fontId="74" fillId="57" borderId="202" applyNumberFormat="0" applyAlignment="0" applyProtection="0"/>
    <xf numFmtId="0" fontId="14" fillId="60" borderId="203" applyNumberFormat="0" applyFon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57" fillId="57" borderId="196" applyNumberFormat="0" applyAlignment="0" applyProtection="0"/>
    <xf numFmtId="0" fontId="14" fillId="60" borderId="203" applyNumberFormat="0" applyFont="0" applyAlignment="0" applyProtection="0"/>
    <xf numFmtId="0" fontId="74" fillId="57" borderId="196" applyNumberFormat="0" applyAlignment="0" applyProtection="0"/>
    <xf numFmtId="0" fontId="74"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3" fillId="57" borderId="204" applyNumberFormat="0" applyAlignment="0" applyProtection="0"/>
    <xf numFmtId="0" fontId="16" fillId="60" borderId="197" applyNumberFormat="0" applyFont="0" applyAlignment="0" applyProtection="0"/>
    <xf numFmtId="0" fontId="74" fillId="57" borderId="202" applyNumberFormat="0" applyAlignment="0" applyProtection="0"/>
    <xf numFmtId="0" fontId="74" fillId="57"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74"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17" fillId="0" borderId="200">
      <alignment horizontal="left" vertical="center"/>
    </xf>
    <xf numFmtId="0" fontId="74" fillId="57" borderId="202" applyNumberFormat="0" applyAlignment="0" applyProtection="0"/>
    <xf numFmtId="0" fontId="74" fillId="57" borderId="196" applyNumberFormat="0" applyAlignment="0" applyProtection="0"/>
    <xf numFmtId="0" fontId="17" fillId="0" borderId="200">
      <alignment horizontal="left" vertical="center"/>
    </xf>
    <xf numFmtId="0" fontId="74" fillId="57" borderId="196" applyNumberFormat="0" applyAlignment="0" applyProtection="0"/>
    <xf numFmtId="0" fontId="83" fillId="57" borderId="204" applyNumberFormat="0" applyAlignment="0" applyProtection="0"/>
    <xf numFmtId="0" fontId="74" fillId="57" borderId="196" applyNumberFormat="0" applyAlignment="0" applyProtection="0"/>
    <xf numFmtId="0" fontId="80" fillId="44" borderId="202" applyNumberFormat="0" applyAlignment="0" applyProtection="0"/>
    <xf numFmtId="0" fontId="80" fillId="44" borderId="196" applyNumberFormat="0" applyAlignment="0" applyProtection="0"/>
    <xf numFmtId="0" fontId="83" fillId="57" borderId="198" applyNumberFormat="0" applyAlignment="0" applyProtection="0"/>
    <xf numFmtId="0" fontId="67" fillId="57" borderId="204" applyNumberFormat="0" applyAlignment="0" applyProtection="0"/>
    <xf numFmtId="0" fontId="74" fillId="57" borderId="202" applyNumberFormat="0" applyAlignment="0" applyProtection="0"/>
    <xf numFmtId="0" fontId="17" fillId="0" borderId="206">
      <alignment horizontal="left" vertical="center"/>
    </xf>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80" fillId="44" borderId="196" applyNumberFormat="0" applyAlignment="0" applyProtection="0"/>
    <xf numFmtId="0" fontId="80" fillId="44" borderId="196" applyNumberFormat="0" applyAlignment="0" applyProtection="0"/>
    <xf numFmtId="0" fontId="14" fillId="60" borderId="197" applyNumberFormat="0" applyFont="0" applyAlignment="0" applyProtection="0"/>
    <xf numFmtId="0" fontId="74" fillId="57" borderId="202" applyNumberFormat="0" applyAlignment="0" applyProtection="0"/>
    <xf numFmtId="0" fontId="74" fillId="57" borderId="196" applyNumberFormat="0" applyAlignment="0" applyProtection="0"/>
    <xf numFmtId="0" fontId="74" fillId="57" borderId="202" applyNumberFormat="0" applyAlignment="0" applyProtection="0"/>
    <xf numFmtId="10" fontId="16" fillId="3" borderId="212" applyNumberFormat="0" applyBorder="0" applyAlignment="0" applyProtection="0"/>
    <xf numFmtId="0" fontId="74" fillId="57" borderId="202" applyNumberFormat="0" applyAlignment="0" applyProtection="0"/>
    <xf numFmtId="0" fontId="57" fillId="57" borderId="196" applyNumberFormat="0" applyAlignment="0" applyProtection="0"/>
    <xf numFmtId="0" fontId="64" fillId="44" borderId="196" applyNumberFormat="0" applyAlignment="0" applyProtection="0"/>
    <xf numFmtId="0" fontId="16" fillId="60" borderId="197" applyNumberFormat="0" applyFont="0" applyAlignment="0" applyProtection="0"/>
    <xf numFmtId="0" fontId="67" fillId="57" borderId="198" applyNumberFormat="0" applyAlignment="0" applyProtection="0"/>
    <xf numFmtId="0" fontId="69" fillId="0" borderId="199" applyNumberFormat="0" applyFill="0" applyAlignment="0" applyProtection="0"/>
    <xf numFmtId="0" fontId="74" fillId="57" borderId="196" applyNumberFormat="0" applyAlignment="0" applyProtection="0"/>
    <xf numFmtId="0" fontId="74" fillId="57" borderId="202"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17" fillId="0" borderId="206">
      <alignment horizontal="left" vertical="center"/>
    </xf>
    <xf numFmtId="0" fontId="17" fillId="0" borderId="206">
      <alignment horizontal="left" vertical="center"/>
    </xf>
    <xf numFmtId="0" fontId="64" fillId="44" borderId="196" applyNumberFormat="0" applyAlignment="0" applyProtection="0"/>
    <xf numFmtId="0" fontId="74" fillId="57"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17" fillId="0" borderId="200">
      <alignment horizontal="left" vertical="center"/>
    </xf>
    <xf numFmtId="0" fontId="83" fillId="57" borderId="204" applyNumberFormat="0" applyAlignment="0" applyProtection="0"/>
    <xf numFmtId="0" fontId="74" fillId="57" borderId="196" applyNumberFormat="0" applyAlignment="0" applyProtection="0"/>
    <xf numFmtId="0" fontId="74" fillId="57" borderId="202" applyNumberFormat="0" applyAlignment="0" applyProtection="0"/>
    <xf numFmtId="0" fontId="69" fillId="0" borderId="199" applyNumberFormat="0" applyFill="0" applyAlignment="0" applyProtection="0"/>
    <xf numFmtId="0" fontId="83" fillId="57" borderId="198" applyNumberFormat="0" applyAlignment="0" applyProtection="0"/>
    <xf numFmtId="0" fontId="74" fillId="57" borderId="202" applyNumberFormat="0" applyAlignment="0" applyProtection="0"/>
    <xf numFmtId="0" fontId="74" fillId="57" borderId="207" applyNumberFormat="0" applyAlignment="0" applyProtection="0"/>
    <xf numFmtId="0" fontId="74" fillId="57" borderId="196" applyNumberFormat="0" applyAlignment="0" applyProtection="0"/>
    <xf numFmtId="0" fontId="74" fillId="57" borderId="202"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57" fillId="57" borderId="196" applyNumberFormat="0" applyAlignment="0" applyProtection="0"/>
    <xf numFmtId="0" fontId="74" fillId="57" borderId="202"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17" fillId="0" borderId="211">
      <alignment horizontal="left" vertical="center"/>
    </xf>
    <xf numFmtId="0" fontId="74" fillId="57" borderId="196" applyNumberFormat="0" applyAlignment="0" applyProtection="0"/>
    <xf numFmtId="0" fontId="83" fillId="57" borderId="204" applyNumberFormat="0" applyAlignment="0" applyProtection="0"/>
    <xf numFmtId="0" fontId="17" fillId="0" borderId="200">
      <alignment horizontal="left" vertical="center"/>
    </xf>
    <xf numFmtId="0" fontId="83" fillId="57" borderId="204" applyNumberFormat="0" applyAlignment="0" applyProtection="0"/>
    <xf numFmtId="0" fontId="83" fillId="57" borderId="204"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17" fillId="0" borderId="211">
      <alignment horizontal="left" vertical="center"/>
    </xf>
    <xf numFmtId="0" fontId="69" fillId="0" borderId="205" applyNumberFormat="0" applyFill="0" applyAlignment="0" applyProtection="0"/>
    <xf numFmtId="0" fontId="64" fillId="44" borderId="202" applyNumberFormat="0" applyAlignment="0" applyProtection="0"/>
    <xf numFmtId="0" fontId="57" fillId="57" borderId="202"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17" fillId="0" borderId="206">
      <alignment horizontal="left" vertical="center"/>
    </xf>
    <xf numFmtId="0" fontId="74" fillId="57" borderId="196" applyNumberFormat="0" applyAlignment="0" applyProtection="0"/>
    <xf numFmtId="0" fontId="74" fillId="57" borderId="196" applyNumberFormat="0" applyAlignment="0" applyProtection="0"/>
    <xf numFmtId="0" fontId="74" fillId="57" borderId="196" applyNumberFormat="0" applyAlignment="0" applyProtection="0"/>
    <xf numFmtId="0" fontId="74" fillId="57" borderId="202" applyNumberFormat="0" applyAlignment="0" applyProtection="0"/>
    <xf numFmtId="0" fontId="80" fillId="44" borderId="207"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3" fillId="57" borderId="204"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204" applyNumberFormat="0" applyAlignment="0" applyProtection="0"/>
    <xf numFmtId="0" fontId="83" fillId="57" borderId="204" applyNumberFormat="0" applyAlignment="0" applyProtection="0"/>
    <xf numFmtId="0" fontId="83" fillId="57" borderId="204" applyNumberFormat="0" applyAlignment="0" applyProtection="0"/>
    <xf numFmtId="0" fontId="83" fillId="57" borderId="204" applyNumberFormat="0" applyAlignment="0" applyProtection="0"/>
    <xf numFmtId="0" fontId="74" fillId="57" borderId="202" applyNumberFormat="0" applyAlignment="0" applyProtection="0"/>
    <xf numFmtId="0" fontId="83" fillId="57" borderId="204" applyNumberFormat="0" applyAlignment="0" applyProtection="0"/>
    <xf numFmtId="0" fontId="83" fillId="57" borderId="204" applyNumberFormat="0" applyAlignment="0" applyProtection="0"/>
    <xf numFmtId="0" fontId="74" fillId="57" borderId="196"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57" fillId="57" borderId="207" applyNumberFormat="0" applyAlignment="0" applyProtection="0"/>
    <xf numFmtId="0" fontId="74" fillId="57" borderId="207" applyNumberFormat="0" applyAlignment="0" applyProtection="0"/>
    <xf numFmtId="0" fontId="74" fillId="57" borderId="207" applyNumberFormat="0" applyAlignment="0" applyProtection="0"/>
    <xf numFmtId="0" fontId="74" fillId="57" borderId="207" applyNumberFormat="0" applyAlignment="0" applyProtection="0"/>
    <xf numFmtId="0" fontId="74" fillId="57" borderId="207" applyNumberFormat="0" applyAlignment="0" applyProtection="0"/>
    <xf numFmtId="0" fontId="74" fillId="57" borderId="207" applyNumberFormat="0" applyAlignment="0" applyProtection="0"/>
    <xf numFmtId="0" fontId="74" fillId="57" borderId="207"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3" fillId="57" borderId="204" applyNumberFormat="0" applyAlignment="0" applyProtection="0"/>
    <xf numFmtId="0" fontId="83" fillId="57" borderId="204" applyNumberFormat="0" applyAlignment="0" applyProtection="0"/>
    <xf numFmtId="0" fontId="83" fillId="57" borderId="204" applyNumberFormat="0" applyAlignment="0" applyProtection="0"/>
    <xf numFmtId="0" fontId="83" fillId="57" borderId="204" applyNumberFormat="0" applyAlignment="0" applyProtection="0"/>
    <xf numFmtId="0" fontId="83" fillId="57" borderId="204" applyNumberFormat="0" applyAlignment="0" applyProtection="0"/>
    <xf numFmtId="0" fontId="83" fillId="57" borderId="204" applyNumberFormat="0" applyAlignment="0" applyProtection="0"/>
    <xf numFmtId="0" fontId="83" fillId="57" borderId="204" applyNumberFormat="0" applyAlignment="0" applyProtection="0"/>
    <xf numFmtId="0" fontId="83" fillId="57" borderId="204" applyNumberFormat="0" applyAlignment="0" applyProtection="0"/>
    <xf numFmtId="0" fontId="83" fillId="57" borderId="204" applyNumberFormat="0" applyAlignment="0" applyProtection="0"/>
    <xf numFmtId="0" fontId="83" fillId="57" borderId="204" applyNumberFormat="0" applyAlignment="0" applyProtection="0"/>
    <xf numFmtId="0" fontId="83" fillId="57" borderId="204" applyNumberFormat="0" applyAlignment="0" applyProtection="0"/>
    <xf numFmtId="0" fontId="83" fillId="57" borderId="204" applyNumberFormat="0" applyAlignment="0" applyProtection="0"/>
    <xf numFmtId="0" fontId="83" fillId="57" borderId="204" applyNumberFormat="0" applyAlignment="0" applyProtection="0"/>
    <xf numFmtId="0" fontId="83" fillId="57" borderId="204" applyNumberFormat="0" applyAlignment="0" applyProtection="0"/>
    <xf numFmtId="0" fontId="83" fillId="57" borderId="204" applyNumberFormat="0" applyAlignment="0" applyProtection="0"/>
    <xf numFmtId="0" fontId="83" fillId="57" borderId="204" applyNumberFormat="0" applyAlignment="0" applyProtection="0"/>
    <xf numFmtId="0" fontId="83" fillId="57" borderId="204" applyNumberFormat="0" applyAlignment="0" applyProtection="0"/>
    <xf numFmtId="0" fontId="17" fillId="0" borderId="211">
      <alignment horizontal="left" vertical="center"/>
    </xf>
    <xf numFmtId="0" fontId="17" fillId="0" borderId="211">
      <alignment horizontal="left" vertical="center"/>
    </xf>
    <xf numFmtId="0" fontId="80" fillId="44" borderId="207" applyNumberFormat="0" applyAlignment="0" applyProtection="0"/>
    <xf numFmtId="0" fontId="69" fillId="0" borderId="210" applyNumberFormat="0" applyFill="0" applyAlignment="0" applyProtection="0"/>
    <xf numFmtId="0" fontId="16" fillId="60" borderId="197" applyNumberFormat="0" applyFont="0" applyAlignment="0" applyProtection="0"/>
    <xf numFmtId="0" fontId="74" fillId="57" borderId="196" applyNumberFormat="0" applyAlignment="0" applyProtection="0"/>
    <xf numFmtId="0" fontId="69" fillId="0" borderId="199" applyNumberFormat="0" applyFill="0" applyAlignment="0" applyProtection="0"/>
    <xf numFmtId="0" fontId="67" fillId="57" borderId="198" applyNumberFormat="0" applyAlignment="0" applyProtection="0"/>
    <xf numFmtId="0" fontId="57" fillId="57" borderId="202" applyNumberFormat="0" applyAlignment="0" applyProtection="0"/>
    <xf numFmtId="0" fontId="64" fillId="44" borderId="202" applyNumberFormat="0" applyAlignment="0" applyProtection="0"/>
    <xf numFmtId="0" fontId="16" fillId="60" borderId="203" applyNumberFormat="0" applyFont="0" applyAlignment="0" applyProtection="0"/>
    <xf numFmtId="0" fontId="67" fillId="57" borderId="204" applyNumberFormat="0" applyAlignment="0" applyProtection="0"/>
    <xf numFmtId="0" fontId="69" fillId="0" borderId="205" applyNumberFormat="0" applyFill="0" applyAlignment="0" applyProtection="0"/>
    <xf numFmtId="0" fontId="74" fillId="57" borderId="202" applyNumberFormat="0" applyAlignment="0" applyProtection="0"/>
    <xf numFmtId="0" fontId="74" fillId="57" borderId="202" applyNumberFormat="0" applyAlignment="0" applyProtection="0"/>
    <xf numFmtId="0" fontId="74" fillId="57" borderId="202" applyNumberFormat="0" applyAlignment="0" applyProtection="0"/>
    <xf numFmtId="0" fontId="74" fillId="57" borderId="202" applyNumberFormat="0" applyAlignment="0" applyProtection="0"/>
    <xf numFmtId="0" fontId="74" fillId="57" borderId="202" applyNumberFormat="0" applyAlignment="0" applyProtection="0"/>
    <xf numFmtId="0" fontId="74" fillId="57" borderId="202" applyNumberFormat="0" applyAlignment="0" applyProtection="0"/>
    <xf numFmtId="0" fontId="74" fillId="57" borderId="202" applyNumberFormat="0" applyAlignment="0" applyProtection="0"/>
    <xf numFmtId="0" fontId="74" fillId="57" borderId="202" applyNumberFormat="0" applyAlignment="0" applyProtection="0"/>
    <xf numFmtId="0" fontId="74" fillId="57" borderId="202" applyNumberFormat="0" applyAlignment="0" applyProtection="0"/>
    <xf numFmtId="0" fontId="74" fillId="57" borderId="202" applyNumberFormat="0" applyAlignment="0" applyProtection="0"/>
    <xf numFmtId="0" fontId="74" fillId="57" borderId="202" applyNumberFormat="0" applyAlignment="0" applyProtection="0"/>
    <xf numFmtId="0" fontId="74" fillId="57" borderId="202" applyNumberFormat="0" applyAlignment="0" applyProtection="0"/>
    <xf numFmtId="0" fontId="74" fillId="57" borderId="202" applyNumberFormat="0" applyAlignment="0" applyProtection="0"/>
    <xf numFmtId="0" fontId="74" fillId="57" borderId="202" applyNumberFormat="0" applyAlignment="0" applyProtection="0"/>
    <xf numFmtId="0" fontId="74" fillId="57" borderId="202" applyNumberFormat="0" applyAlignment="0" applyProtection="0"/>
    <xf numFmtId="0" fontId="74" fillId="57" borderId="202" applyNumberFormat="0" applyAlignment="0" applyProtection="0"/>
    <xf numFmtId="0" fontId="74" fillId="57" borderId="202" applyNumberFormat="0" applyAlignment="0" applyProtection="0"/>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3" fillId="57" borderId="204" applyNumberFormat="0" applyAlignment="0" applyProtection="0"/>
    <xf numFmtId="0" fontId="83" fillId="57" borderId="204" applyNumberFormat="0" applyAlignment="0" applyProtection="0"/>
    <xf numFmtId="0" fontId="83" fillId="57" borderId="204" applyNumberFormat="0" applyAlignment="0" applyProtection="0"/>
    <xf numFmtId="0" fontId="83" fillId="57" borderId="204" applyNumberFormat="0" applyAlignment="0" applyProtection="0"/>
    <xf numFmtId="0" fontId="83" fillId="57" borderId="204" applyNumberFormat="0" applyAlignment="0" applyProtection="0"/>
    <xf numFmtId="0" fontId="83" fillId="57" borderId="204" applyNumberFormat="0" applyAlignment="0" applyProtection="0"/>
    <xf numFmtId="0" fontId="83" fillId="57" borderId="204" applyNumberFormat="0" applyAlignment="0" applyProtection="0"/>
    <xf numFmtId="0" fontId="83" fillId="57" borderId="204" applyNumberFormat="0" applyAlignment="0" applyProtection="0"/>
    <xf numFmtId="0" fontId="83" fillId="57" borderId="204" applyNumberFormat="0" applyAlignment="0" applyProtection="0"/>
    <xf numFmtId="0" fontId="83" fillId="57" borderId="204" applyNumberFormat="0" applyAlignment="0" applyProtection="0"/>
    <xf numFmtId="0" fontId="83" fillId="57" borderId="204" applyNumberFormat="0" applyAlignment="0" applyProtection="0"/>
    <xf numFmtId="0" fontId="83" fillId="57" borderId="204" applyNumberFormat="0" applyAlignment="0" applyProtection="0"/>
    <xf numFmtId="0" fontId="83" fillId="57" borderId="204" applyNumberFormat="0" applyAlignment="0" applyProtection="0"/>
    <xf numFmtId="0" fontId="83" fillId="57" borderId="204" applyNumberFormat="0" applyAlignment="0" applyProtection="0"/>
    <xf numFmtId="0" fontId="83" fillId="57" borderId="204" applyNumberFormat="0" applyAlignment="0" applyProtection="0"/>
    <xf numFmtId="0" fontId="83" fillId="57" borderId="204" applyNumberFormat="0" applyAlignment="0" applyProtection="0"/>
    <xf numFmtId="0" fontId="83" fillId="57" borderId="204" applyNumberFormat="0" applyAlignment="0" applyProtection="0"/>
    <xf numFmtId="0" fontId="74" fillId="57" borderId="196" applyNumberFormat="0" applyAlignment="0" applyProtection="0"/>
    <xf numFmtId="0" fontId="64" fillId="44" borderId="196" applyNumberFormat="0" applyAlignment="0" applyProtection="0"/>
    <xf numFmtId="0" fontId="17" fillId="0" borderId="211">
      <alignment horizontal="left" vertical="center"/>
    </xf>
    <xf numFmtId="0" fontId="57" fillId="57" borderId="202" applyNumberFormat="0" applyAlignment="0" applyProtection="0"/>
    <xf numFmtId="0" fontId="64" fillId="44" borderId="202" applyNumberFormat="0" applyAlignment="0" applyProtection="0"/>
    <xf numFmtId="0" fontId="16" fillId="60" borderId="203" applyNumberFormat="0" applyFont="0" applyAlignment="0" applyProtection="0"/>
    <xf numFmtId="0" fontId="67" fillId="57" borderId="204" applyNumberFormat="0" applyAlignment="0" applyProtection="0"/>
    <xf numFmtId="0" fontId="69" fillId="0" borderId="205" applyNumberFormat="0" applyFill="0" applyAlignment="0" applyProtection="0"/>
    <xf numFmtId="0" fontId="74" fillId="57" borderId="202" applyNumberFormat="0" applyAlignment="0" applyProtection="0"/>
    <xf numFmtId="0" fontId="74" fillId="57" borderId="202" applyNumberFormat="0" applyAlignment="0" applyProtection="0"/>
    <xf numFmtId="0" fontId="74" fillId="57" borderId="202" applyNumberFormat="0" applyAlignment="0" applyProtection="0"/>
    <xf numFmtId="0" fontId="74" fillId="57" borderId="202" applyNumberFormat="0" applyAlignment="0" applyProtection="0"/>
    <xf numFmtId="0" fontId="74" fillId="57" borderId="202" applyNumberFormat="0" applyAlignment="0" applyProtection="0"/>
    <xf numFmtId="0" fontId="74" fillId="57" borderId="202" applyNumberFormat="0" applyAlignment="0" applyProtection="0"/>
    <xf numFmtId="0" fontId="74" fillId="57" borderId="202" applyNumberFormat="0" applyAlignment="0" applyProtection="0"/>
    <xf numFmtId="0" fontId="74" fillId="57" borderId="202" applyNumberFormat="0" applyAlignment="0" applyProtection="0"/>
    <xf numFmtId="0" fontId="74" fillId="57" borderId="202" applyNumberFormat="0" applyAlignment="0" applyProtection="0"/>
    <xf numFmtId="0" fontId="74" fillId="57" borderId="202" applyNumberFormat="0" applyAlignment="0" applyProtection="0"/>
    <xf numFmtId="0" fontId="74" fillId="57" borderId="202" applyNumberFormat="0" applyAlignment="0" applyProtection="0"/>
    <xf numFmtId="0" fontId="74" fillId="57" borderId="202" applyNumberFormat="0" applyAlignment="0" applyProtection="0"/>
    <xf numFmtId="0" fontId="74" fillId="57" borderId="202" applyNumberFormat="0" applyAlignment="0" applyProtection="0"/>
    <xf numFmtId="0" fontId="74" fillId="57" borderId="202" applyNumberFormat="0" applyAlignment="0" applyProtection="0"/>
    <xf numFmtId="0" fontId="74" fillId="57" borderId="202" applyNumberFormat="0" applyAlignment="0" applyProtection="0"/>
    <xf numFmtId="0" fontId="74" fillId="57" borderId="202" applyNumberFormat="0" applyAlignment="0" applyProtection="0"/>
    <xf numFmtId="0" fontId="74" fillId="57" borderId="202" applyNumberFormat="0" applyAlignment="0" applyProtection="0"/>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80" fillId="44" borderId="202"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3" fillId="57" borderId="204" applyNumberFormat="0" applyAlignment="0" applyProtection="0"/>
    <xf numFmtId="0" fontId="83" fillId="57" borderId="204" applyNumberFormat="0" applyAlignment="0" applyProtection="0"/>
    <xf numFmtId="0" fontId="83" fillId="57" borderId="204" applyNumberFormat="0" applyAlignment="0" applyProtection="0"/>
    <xf numFmtId="0" fontId="83" fillId="57" borderId="204" applyNumberFormat="0" applyAlignment="0" applyProtection="0"/>
    <xf numFmtId="0" fontId="83" fillId="57" borderId="204" applyNumberFormat="0" applyAlignment="0" applyProtection="0"/>
    <xf numFmtId="0" fontId="83" fillId="57" borderId="204" applyNumberFormat="0" applyAlignment="0" applyProtection="0"/>
    <xf numFmtId="0" fontId="83" fillId="57" borderId="204" applyNumberFormat="0" applyAlignment="0" applyProtection="0"/>
    <xf numFmtId="0" fontId="83" fillId="57" borderId="204" applyNumberFormat="0" applyAlignment="0" applyProtection="0"/>
    <xf numFmtId="0" fontId="83" fillId="57" borderId="204" applyNumberFormat="0" applyAlignment="0" applyProtection="0"/>
    <xf numFmtId="0" fontId="83" fillId="57" borderId="204" applyNumberFormat="0" applyAlignment="0" applyProtection="0"/>
    <xf numFmtId="0" fontId="83" fillId="57" borderId="204" applyNumberFormat="0" applyAlignment="0" applyProtection="0"/>
    <xf numFmtId="0" fontId="83" fillId="57" borderId="204" applyNumberFormat="0" applyAlignment="0" applyProtection="0"/>
    <xf numFmtId="0" fontId="83" fillId="57" borderId="204" applyNumberFormat="0" applyAlignment="0" applyProtection="0"/>
    <xf numFmtId="0" fontId="83" fillId="57" borderId="204" applyNumberFormat="0" applyAlignment="0" applyProtection="0"/>
    <xf numFmtId="0" fontId="83" fillId="57" borderId="204" applyNumberFormat="0" applyAlignment="0" applyProtection="0"/>
    <xf numFmtId="0" fontId="83" fillId="57" borderId="204" applyNumberFormat="0" applyAlignment="0" applyProtection="0"/>
    <xf numFmtId="0" fontId="83" fillId="57" borderId="204" applyNumberFormat="0" applyAlignment="0" applyProtection="0"/>
    <xf numFmtId="0" fontId="80" fillId="44" borderId="207" applyNumberFormat="0" applyAlignment="0" applyProtection="0"/>
    <xf numFmtId="0" fontId="17" fillId="0" borderId="211">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80" fillId="44"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3" fillId="57" borderId="198" applyNumberFormat="0" applyAlignment="0" applyProtection="0"/>
    <xf numFmtId="0" fontId="80" fillId="44" borderId="207" applyNumberFormat="0" applyAlignment="0" applyProtection="0"/>
    <xf numFmtId="0" fontId="80" fillId="44" borderId="207" applyNumberFormat="0" applyAlignment="0" applyProtection="0"/>
    <xf numFmtId="0" fontId="80" fillId="44" borderId="207" applyNumberFormat="0" applyAlignment="0" applyProtection="0"/>
    <xf numFmtId="0" fontId="80" fillId="44" borderId="207" applyNumberFormat="0" applyAlignment="0" applyProtection="0"/>
    <xf numFmtId="0" fontId="80" fillId="44" borderId="207" applyNumberFormat="0" applyAlignment="0" applyProtection="0"/>
    <xf numFmtId="0" fontId="80" fillId="44" borderId="207" applyNumberFormat="0" applyAlignment="0" applyProtection="0"/>
    <xf numFmtId="0" fontId="80" fillId="44" borderId="207" applyNumberFormat="0" applyAlignment="0" applyProtection="0"/>
    <xf numFmtId="0" fontId="80" fillId="44" borderId="207" applyNumberFormat="0" applyAlignment="0" applyProtection="0"/>
    <xf numFmtId="0" fontId="80" fillId="44" borderId="207" applyNumberFormat="0" applyAlignment="0" applyProtection="0"/>
    <xf numFmtId="0" fontId="80" fillId="44" borderId="207" applyNumberFormat="0" applyAlignment="0" applyProtection="0"/>
    <xf numFmtId="0" fontId="80" fillId="44" borderId="207" applyNumberFormat="0" applyAlignment="0" applyProtection="0"/>
    <xf numFmtId="0" fontId="80" fillId="44" borderId="207" applyNumberFormat="0" applyAlignment="0" applyProtection="0"/>
    <xf numFmtId="0" fontId="80" fillId="44" borderId="207" applyNumberFormat="0" applyAlignment="0" applyProtection="0"/>
    <xf numFmtId="0" fontId="80" fillId="44" borderId="207" applyNumberFormat="0" applyAlignment="0" applyProtection="0"/>
    <xf numFmtId="0" fontId="80" fillId="44" borderId="207" applyNumberFormat="0" applyAlignment="0" applyProtection="0"/>
    <xf numFmtId="0" fontId="80" fillId="44" borderId="207" applyNumberFormat="0" applyAlignment="0" applyProtection="0"/>
    <xf numFmtId="0" fontId="80" fillId="44" borderId="207" applyNumberFormat="0" applyAlignment="0" applyProtection="0"/>
    <xf numFmtId="0" fontId="80" fillId="44" borderId="207" applyNumberFormat="0" applyAlignment="0" applyProtection="0"/>
    <xf numFmtId="0" fontId="80" fillId="44" borderId="207" applyNumberForma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5" fillId="0" borderId="0"/>
    <xf numFmtId="5"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5" fontId="5" fillId="0" borderId="0" applyFont="0" applyFill="0" applyBorder="0" applyAlignment="0" applyProtection="0"/>
    <xf numFmtId="0" fontId="5" fillId="0" borderId="0"/>
    <xf numFmtId="0" fontId="5" fillId="0" borderId="0"/>
    <xf numFmtId="5" fontId="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5"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31" fillId="0" borderId="0"/>
    <xf numFmtId="0" fontId="6" fillId="0" borderId="0"/>
    <xf numFmtId="0" fontId="6" fillId="0" borderId="0"/>
    <xf numFmtId="0" fontId="31" fillId="0" borderId="0"/>
    <xf numFmtId="0" fontId="32" fillId="7" borderId="0"/>
    <xf numFmtId="9" fontId="14" fillId="0" borderId="0" applyFont="0" applyFill="0" applyBorder="0" applyAlignment="0" applyProtection="0"/>
    <xf numFmtId="0" fontId="53" fillId="0" borderId="0"/>
    <xf numFmtId="0" fontId="87"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14" fillId="0" borderId="0" applyFont="0"/>
    <xf numFmtId="169" fontId="14" fillId="0" borderId="0" applyFont="0" applyFill="0" applyBorder="0" applyAlignment="0" applyProtection="0"/>
    <xf numFmtId="5" fontId="14" fillId="0" borderId="0" applyFont="0" applyFill="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4" fillId="0" borderId="0" applyFont="0" applyFill="0" applyBorder="0" applyAlignment="0" applyProtection="0"/>
    <xf numFmtId="0" fontId="14" fillId="0" borderId="4" applyNumberFormat="0" applyFont="0" applyFill="0" applyAlignment="0" applyProtection="0">
      <alignment vertical="top"/>
    </xf>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14" fillId="0" borderId="0" applyFont="0"/>
    <xf numFmtId="10" fontId="14" fillId="0" borderId="0" applyFont="0" applyFill="0" applyBorder="0" applyAlignment="0" applyProtection="0"/>
    <xf numFmtId="0" fontId="4" fillId="0" borderId="0"/>
    <xf numFmtId="0" fontId="4" fillId="0" borderId="0"/>
    <xf numFmtId="0" fontId="4" fillId="14" borderId="115" applyNumberFormat="0" applyFont="0" applyAlignment="0" applyProtection="0"/>
    <xf numFmtId="0" fontId="4" fillId="0" borderId="0"/>
    <xf numFmtId="0" fontId="4" fillId="0" borderId="0"/>
    <xf numFmtId="0" fontId="14" fillId="0" borderId="0"/>
    <xf numFmtId="0" fontId="14" fillId="0" borderId="0"/>
    <xf numFmtId="0" fontId="57" fillId="57" borderId="177" applyNumberFormat="0" applyAlignment="0" applyProtection="0"/>
    <xf numFmtId="0" fontId="4" fillId="0" borderId="0"/>
    <xf numFmtId="0" fontId="4" fillId="0" borderId="0"/>
    <xf numFmtId="0" fontId="16" fillId="60" borderId="179" applyNumberFormat="0" applyFont="0" applyAlignment="0" applyProtection="0"/>
    <xf numFmtId="0" fontId="69" fillId="0" borderId="210" applyNumberFormat="0" applyFill="0" applyAlignment="0" applyProtection="0"/>
    <xf numFmtId="43" fontId="4" fillId="0" borderId="0" applyFont="0" applyFill="0" applyBorder="0" applyAlignment="0" applyProtection="0"/>
    <xf numFmtId="0" fontId="14" fillId="60" borderId="179" applyNumberFormat="0" applyFont="0" applyAlignment="0" applyProtection="0"/>
    <xf numFmtId="5" fontId="4" fillId="0" borderId="0" applyFont="0" applyFill="0" applyBorder="0" applyAlignment="0" applyProtection="0"/>
    <xf numFmtId="5" fontId="4" fillId="0" borderId="0" applyFont="0" applyFill="0" applyBorder="0" applyAlignment="0" applyProtection="0"/>
    <xf numFmtId="0" fontId="74" fillId="57" borderId="177" applyNumberFormat="0" applyAlignment="0" applyProtection="0"/>
    <xf numFmtId="0" fontId="57" fillId="57" borderId="177" applyNumberFormat="0" applyAlignment="0" applyProtection="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3" fillId="57" borderId="209" applyNumberFormat="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0" fontId="17" fillId="0" borderId="211">
      <alignment horizontal="left" vertical="center"/>
    </xf>
    <xf numFmtId="0" fontId="80" fillId="44" borderId="177" applyNumberFormat="0" applyAlignment="0" applyProtection="0"/>
    <xf numFmtId="0" fontId="14" fillId="60" borderId="179" applyNumberFormat="0" applyFont="0" applyAlignment="0" applyProtection="0"/>
    <xf numFmtId="0" fontId="83" fillId="57" borderId="209" applyNumberFormat="0" applyAlignment="0" applyProtection="0"/>
    <xf numFmtId="0" fontId="74" fillId="57" borderId="177"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4" fillId="57" borderId="177" applyNumberFormat="0" applyAlignment="0" applyProtection="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10" fontId="16" fillId="3" borderId="212"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74" fillId="57" borderId="177" applyNumberFormat="0" applyAlignment="0" applyProtection="0"/>
    <xf numFmtId="0" fontId="16" fillId="60" borderId="179" applyNumberFormat="0" applyFont="0" applyAlignment="0" applyProtection="0"/>
    <xf numFmtId="0" fontId="83" fillId="57" borderId="209" applyNumberFormat="0" applyAlignment="0" applyProtection="0"/>
    <xf numFmtId="0" fontId="14" fillId="60" borderId="179" applyNumberFormat="0" applyFont="0" applyAlignment="0" applyProtection="0"/>
    <xf numFmtId="0" fontId="80" fillId="44" borderId="177" applyNumberFormat="0" applyAlignment="0" applyProtection="0"/>
    <xf numFmtId="0" fontId="57"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64"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69" fillId="0" borderId="210" applyNumberFormat="0" applyFill="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80"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74" fillId="57" borderId="177" applyNumberFormat="0" applyAlignment="0" applyProtection="0"/>
    <xf numFmtId="0" fontId="69" fillId="0" borderId="210" applyNumberFormat="0" applyFill="0" applyAlignment="0" applyProtection="0"/>
    <xf numFmtId="0" fontId="67" fillId="57" borderId="209" applyNumberFormat="0" applyAlignment="0" applyProtection="0"/>
    <xf numFmtId="0" fontId="64" fillId="44" borderId="177" applyNumberFormat="0" applyAlignment="0" applyProtection="0"/>
    <xf numFmtId="0" fontId="57"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69" fillId="0" borderId="210" applyNumberFormat="0" applyFill="0" applyAlignment="0" applyProtection="0"/>
    <xf numFmtId="0" fontId="16" fillId="60" borderId="179" applyNumberFormat="0" applyFont="0" applyAlignment="0" applyProtection="0"/>
    <xf numFmtId="0" fontId="64" fillId="44" borderId="177" applyNumberFormat="0" applyAlignment="0" applyProtection="0"/>
    <xf numFmtId="0" fontId="57" fillId="57"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74" fillId="57" borderId="177"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6" fillId="60" borderId="179" applyNumberFormat="0" applyFon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64" fillId="44" borderId="177" applyNumberFormat="0" applyAlignment="0" applyProtection="0"/>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83" fillId="57" borderId="209" applyNumberFormat="0" applyAlignment="0" applyProtection="0"/>
    <xf numFmtId="0" fontId="14" fillId="60" borderId="179" applyNumberFormat="0" applyFont="0" applyAlignment="0" applyProtection="0"/>
    <xf numFmtId="0" fontId="57" fillId="57" borderId="177" applyNumberFormat="0" applyAlignment="0" applyProtection="0"/>
    <xf numFmtId="0" fontId="64" fillId="44" borderId="177" applyNumberFormat="0" applyAlignment="0" applyProtection="0"/>
    <xf numFmtId="0" fontId="74" fillId="57"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69" fillId="0" borderId="210" applyNumberFormat="0" applyFill="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74" fillId="57" borderId="177" applyNumberFormat="0" applyAlignment="0" applyProtection="0"/>
    <xf numFmtId="0" fontId="83" fillId="57" borderId="209" applyNumberFormat="0" applyAlignment="0" applyProtection="0"/>
    <xf numFmtId="0" fontId="83" fillId="57" borderId="209" applyNumberFormat="0" applyAlignment="0" applyProtection="0"/>
    <xf numFmtId="0" fontId="80" fillId="44" borderId="177" applyNumberFormat="0" applyAlignment="0" applyProtection="0"/>
    <xf numFmtId="0" fontId="4" fillId="0" borderId="0"/>
    <xf numFmtId="0" fontId="57" fillId="57" borderId="177" applyNumberFormat="0" applyAlignment="0" applyProtection="0"/>
    <xf numFmtId="0" fontId="64" fillId="44" borderId="177" applyNumberFormat="0" applyAlignment="0" applyProtection="0"/>
    <xf numFmtId="0" fontId="67" fillId="57" borderId="209" applyNumberFormat="0" applyAlignment="0" applyProtection="0"/>
    <xf numFmtId="0" fontId="69" fillId="0" borderId="210" applyNumberFormat="0" applyFill="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67" fillId="57" borderId="209" applyNumberFormat="0" applyAlignment="0" applyProtection="0"/>
    <xf numFmtId="0" fontId="14" fillId="60" borderId="179" applyNumberFormat="0" applyFon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67"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16" fillId="60" borderId="179" applyNumberFormat="0" applyFont="0" applyAlignment="0" applyProtection="0"/>
    <xf numFmtId="0" fontId="74" fillId="57" borderId="177" applyNumberFormat="0" applyAlignment="0" applyProtection="0"/>
    <xf numFmtId="0" fontId="57" fillId="57" borderId="177" applyNumberFormat="0" applyAlignment="0" applyProtection="0"/>
    <xf numFmtId="0" fontId="80" fillId="44" borderId="177" applyNumberFormat="0" applyAlignment="0" applyProtection="0"/>
    <xf numFmtId="0" fontId="64" fillId="44" borderId="177" applyNumberFormat="0" applyAlignment="0" applyProtection="0"/>
    <xf numFmtId="0" fontId="74" fillId="57"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69" fillId="0" borderId="210" applyNumberFormat="0" applyFill="0" applyAlignment="0" applyProtection="0"/>
    <xf numFmtId="0" fontId="14" fillId="60" borderId="179" applyNumberFormat="0" applyFont="0" applyAlignment="0" applyProtection="0"/>
    <xf numFmtId="0" fontId="74" fillId="57" borderId="177" applyNumberFormat="0" applyAlignment="0" applyProtection="0"/>
    <xf numFmtId="0" fontId="14" fillId="60" borderId="179" applyNumberFormat="0" applyFon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57" fillId="57" borderId="177" applyNumberFormat="0" applyAlignment="0" applyProtection="0"/>
    <xf numFmtId="0" fontId="14" fillId="60" borderId="179" applyNumberFormat="0" applyFon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3" fillId="57" borderId="209" applyNumberFormat="0" applyAlignment="0" applyProtection="0"/>
    <xf numFmtId="0" fontId="16" fillId="60" borderId="179" applyNumberFormat="0" applyFont="0" applyAlignment="0" applyProtection="0"/>
    <xf numFmtId="0" fontId="74" fillId="57"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3" fillId="57" borderId="209"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3" fillId="57" borderId="209" applyNumberFormat="0" applyAlignment="0" applyProtection="0"/>
    <xf numFmtId="0" fontId="67"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57" fillId="57" borderId="177" applyNumberFormat="0" applyAlignment="0" applyProtection="0"/>
    <xf numFmtId="0" fontId="64" fillId="44"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69" fillId="0" borderId="210" applyNumberFormat="0" applyFill="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64" fillId="44"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69" fillId="0" borderId="210" applyNumberFormat="0" applyFill="0" applyAlignment="0" applyProtection="0"/>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57" fillId="57"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69" fillId="0" borderId="210" applyNumberFormat="0" applyFill="0" applyAlignment="0" applyProtection="0"/>
    <xf numFmtId="0" fontId="64" fillId="44" borderId="177" applyNumberFormat="0" applyAlignment="0" applyProtection="0"/>
    <xf numFmtId="0" fontId="57"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57"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0" fillId="44" borderId="177" applyNumberFormat="0" applyAlignment="0" applyProtection="0"/>
    <xf numFmtId="0" fontId="16" fillId="60" borderId="179" applyNumberFormat="0" applyFont="0" applyAlignment="0" applyProtection="0"/>
    <xf numFmtId="0" fontId="74" fillId="57" borderId="177" applyNumberFormat="0" applyAlignment="0" applyProtection="0"/>
    <xf numFmtId="0" fontId="69" fillId="0" borderId="210" applyNumberFormat="0" applyFill="0" applyAlignment="0" applyProtection="0"/>
    <xf numFmtId="0" fontId="67" fillId="57" borderId="209" applyNumberFormat="0" applyAlignment="0" applyProtection="0"/>
    <xf numFmtId="0" fontId="57" fillId="57" borderId="177" applyNumberFormat="0" applyAlignment="0" applyProtection="0"/>
    <xf numFmtId="0" fontId="64" fillId="44"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69" fillId="0" borderId="210" applyNumberFormat="0" applyFill="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64" fillId="44" borderId="177" applyNumberFormat="0" applyAlignment="0" applyProtection="0"/>
    <xf numFmtId="0" fontId="57" fillId="57" borderId="177" applyNumberFormat="0" applyAlignment="0" applyProtection="0"/>
    <xf numFmtId="0" fontId="64" fillId="44"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69" fillId="0" borderId="210" applyNumberFormat="0" applyFill="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57" fillId="57" borderId="177" applyNumberFormat="0" applyAlignment="0" applyProtection="0"/>
    <xf numFmtId="0" fontId="64" fillId="44"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69" fillId="0" borderId="210" applyNumberFormat="0" applyFill="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57" fillId="57" borderId="177" applyNumberFormat="0" applyAlignment="0" applyProtection="0"/>
    <xf numFmtId="0" fontId="64" fillId="44"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69" fillId="0" borderId="210" applyNumberFormat="0" applyFill="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16" fillId="60" borderId="179" applyNumberFormat="0" applyFont="0" applyAlignment="0" applyProtection="0"/>
    <xf numFmtId="0" fontId="83" fillId="57" borderId="209" applyNumberFormat="0" applyAlignment="0" applyProtection="0"/>
    <xf numFmtId="0" fontId="14" fillId="60" borderId="179" applyNumberFormat="0" applyFont="0" applyAlignment="0" applyProtection="0"/>
    <xf numFmtId="0" fontId="80" fillId="44" borderId="177" applyNumberFormat="0" applyAlignment="0" applyProtection="0"/>
    <xf numFmtId="0" fontId="57"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64"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69" fillId="0" borderId="210" applyNumberFormat="0" applyFill="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80"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74" fillId="57" borderId="177" applyNumberFormat="0" applyAlignment="0" applyProtection="0"/>
    <xf numFmtId="0" fontId="69" fillId="0" borderId="210" applyNumberFormat="0" applyFill="0" applyAlignment="0" applyProtection="0"/>
    <xf numFmtId="0" fontId="67" fillId="57" borderId="209" applyNumberFormat="0" applyAlignment="0" applyProtection="0"/>
    <xf numFmtId="0" fontId="64" fillId="44" borderId="177" applyNumberFormat="0" applyAlignment="0" applyProtection="0"/>
    <xf numFmtId="0" fontId="57"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69" fillId="0" borderId="210" applyNumberFormat="0" applyFill="0" applyAlignment="0" applyProtection="0"/>
    <xf numFmtId="0" fontId="16" fillId="60" borderId="179" applyNumberFormat="0" applyFont="0" applyAlignment="0" applyProtection="0"/>
    <xf numFmtId="0" fontId="64" fillId="44" borderId="177" applyNumberFormat="0" applyAlignment="0" applyProtection="0"/>
    <xf numFmtId="0" fontId="57" fillId="57" borderId="177" applyNumberFormat="0" applyAlignment="0" applyProtection="0"/>
    <xf numFmtId="0" fontId="67" fillId="57" borderId="209" applyNumberFormat="0" applyAlignment="0" applyProtection="0"/>
    <xf numFmtId="0" fontId="16" fillId="60" borderId="179" applyNumberFormat="0" applyFont="0" applyAlignment="0" applyProtection="0"/>
    <xf numFmtId="0" fontId="67" fillId="57" borderId="209" applyNumberFormat="0" applyAlignment="0" applyProtection="0"/>
    <xf numFmtId="0" fontId="74" fillId="57" borderId="177"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6" fillId="60" borderId="179" applyNumberFormat="0" applyFon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64" fillId="44" borderId="177" applyNumberFormat="0" applyAlignment="0" applyProtection="0"/>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83" fillId="57" borderId="209" applyNumberFormat="0" applyAlignment="0" applyProtection="0"/>
    <xf numFmtId="0" fontId="14" fillId="60" borderId="179" applyNumberFormat="0" applyFont="0" applyAlignment="0" applyProtection="0"/>
    <xf numFmtId="0" fontId="57" fillId="57" borderId="177" applyNumberFormat="0" applyAlignment="0" applyProtection="0"/>
    <xf numFmtId="0" fontId="64" fillId="44" borderId="177" applyNumberFormat="0" applyAlignment="0" applyProtection="0"/>
    <xf numFmtId="0" fontId="74" fillId="57"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69" fillId="0" borderId="210" applyNumberFormat="0" applyFill="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74" fillId="57" borderId="177" applyNumberFormat="0" applyAlignment="0" applyProtection="0"/>
    <xf numFmtId="0" fontId="83" fillId="57" borderId="209" applyNumberFormat="0" applyAlignment="0" applyProtection="0"/>
    <xf numFmtId="0" fontId="83" fillId="57" borderId="209" applyNumberFormat="0" applyAlignment="0" applyProtection="0"/>
    <xf numFmtId="0" fontId="80" fillId="44" borderId="177" applyNumberFormat="0" applyAlignment="0" applyProtection="0"/>
    <xf numFmtId="0" fontId="57" fillId="57" borderId="177" applyNumberFormat="0" applyAlignment="0" applyProtection="0"/>
    <xf numFmtId="0" fontId="64" fillId="44" borderId="177" applyNumberFormat="0" applyAlignment="0" applyProtection="0"/>
    <xf numFmtId="0" fontId="67" fillId="57" borderId="209" applyNumberFormat="0" applyAlignment="0" applyProtection="0"/>
    <xf numFmtId="0" fontId="69" fillId="0" borderId="210" applyNumberFormat="0" applyFill="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67" fillId="57" borderId="209" applyNumberFormat="0" applyAlignment="0" applyProtection="0"/>
    <xf numFmtId="0" fontId="16" fillId="60" borderId="179" applyNumberFormat="0" applyFont="0" applyAlignment="0" applyProtection="0"/>
    <xf numFmtId="0" fontId="64" fillId="44" borderId="177" applyNumberFormat="0" applyAlignment="0" applyProtection="0"/>
    <xf numFmtId="0" fontId="14" fillId="60" borderId="179" applyNumberFormat="0" applyFont="0" applyAlignment="0" applyProtection="0"/>
    <xf numFmtId="0" fontId="74" fillId="57" borderId="177" applyNumberFormat="0" applyAlignment="0" applyProtection="0"/>
    <xf numFmtId="0" fontId="80" fillId="44" borderId="177" applyNumberFormat="0" applyAlignment="0" applyProtection="0"/>
    <xf numFmtId="0" fontId="57" fillId="57" borderId="177" applyNumberFormat="0" applyAlignment="0" applyProtection="0"/>
    <xf numFmtId="0" fontId="80"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67"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16" fillId="60" borderId="179" applyNumberFormat="0" applyFont="0" applyAlignment="0" applyProtection="0"/>
    <xf numFmtId="0" fontId="74" fillId="57" borderId="177" applyNumberFormat="0" applyAlignment="0" applyProtection="0"/>
    <xf numFmtId="0" fontId="57" fillId="57" borderId="177" applyNumberFormat="0" applyAlignment="0" applyProtection="0"/>
    <xf numFmtId="0" fontId="80" fillId="44" borderId="177" applyNumberFormat="0" applyAlignment="0" applyProtection="0"/>
    <xf numFmtId="0" fontId="64" fillId="44" borderId="177" applyNumberFormat="0" applyAlignment="0" applyProtection="0"/>
    <xf numFmtId="0" fontId="74" fillId="57"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69" fillId="0" borderId="210" applyNumberFormat="0" applyFill="0" applyAlignment="0" applyProtection="0"/>
    <xf numFmtId="0" fontId="14" fillId="60" borderId="179" applyNumberFormat="0" applyFont="0" applyAlignment="0" applyProtection="0"/>
    <xf numFmtId="0" fontId="74" fillId="57" borderId="177" applyNumberFormat="0" applyAlignment="0" applyProtection="0"/>
    <xf numFmtId="0" fontId="14" fillId="60" borderId="179" applyNumberFormat="0" applyFon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57" fillId="57" borderId="177" applyNumberFormat="0" applyAlignment="0" applyProtection="0"/>
    <xf numFmtId="0" fontId="14" fillId="60" borderId="179" applyNumberFormat="0" applyFon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3" fillId="57" borderId="209" applyNumberFormat="0" applyAlignment="0" applyProtection="0"/>
    <xf numFmtId="0" fontId="16" fillId="60" borderId="179" applyNumberFormat="0" applyFont="0" applyAlignment="0" applyProtection="0"/>
    <xf numFmtId="0" fontId="74" fillId="57"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3" fillId="57" borderId="209"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3" fillId="57" borderId="209" applyNumberFormat="0" applyAlignment="0" applyProtection="0"/>
    <xf numFmtId="0" fontId="67"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57" fillId="57" borderId="177" applyNumberFormat="0" applyAlignment="0" applyProtection="0"/>
    <xf numFmtId="0" fontId="64" fillId="44"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69" fillId="0" borderId="210" applyNumberFormat="0" applyFill="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64" fillId="44"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69" fillId="0" borderId="210" applyNumberFormat="0" applyFill="0" applyAlignment="0" applyProtection="0"/>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57" fillId="57"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69" fillId="0" borderId="210" applyNumberFormat="0" applyFill="0" applyAlignment="0" applyProtection="0"/>
    <xf numFmtId="0" fontId="64" fillId="44" borderId="177" applyNumberFormat="0" applyAlignment="0" applyProtection="0"/>
    <xf numFmtId="0" fontId="57"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57"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0" fillId="44" borderId="177" applyNumberFormat="0" applyAlignment="0" applyProtection="0"/>
    <xf numFmtId="0" fontId="69" fillId="0" borderId="210" applyNumberFormat="0" applyFill="0" applyAlignment="0" applyProtection="0"/>
    <xf numFmtId="0" fontId="16" fillId="60" borderId="179" applyNumberFormat="0" applyFont="0" applyAlignment="0" applyProtection="0"/>
    <xf numFmtId="0" fontId="74" fillId="57" borderId="177" applyNumberFormat="0" applyAlignment="0" applyProtection="0"/>
    <xf numFmtId="0" fontId="69" fillId="0" borderId="210" applyNumberFormat="0" applyFill="0" applyAlignment="0" applyProtection="0"/>
    <xf numFmtId="0" fontId="67" fillId="57" borderId="209" applyNumberFormat="0" applyAlignment="0" applyProtection="0"/>
    <xf numFmtId="0" fontId="57" fillId="57" borderId="177" applyNumberFormat="0" applyAlignment="0" applyProtection="0"/>
    <xf numFmtId="0" fontId="64" fillId="44"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69" fillId="0" borderId="210" applyNumberFormat="0" applyFill="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64" fillId="44" borderId="177" applyNumberFormat="0" applyAlignment="0" applyProtection="0"/>
    <xf numFmtId="0" fontId="57" fillId="57" borderId="177" applyNumberFormat="0" applyAlignment="0" applyProtection="0"/>
    <xf numFmtId="0" fontId="64" fillId="44"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69" fillId="0" borderId="210" applyNumberFormat="0" applyFill="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78" fillId="0" borderId="178" applyNumberFormat="0" applyFill="0" applyAlignment="0" applyProtection="0"/>
    <xf numFmtId="0" fontId="74" fillId="57" borderId="177" applyNumberFormat="0" applyAlignment="0" applyProtection="0"/>
    <xf numFmtId="0" fontId="17" fillId="0" borderId="211">
      <alignment horizontal="left" vertical="center"/>
    </xf>
    <xf numFmtId="0" fontId="17" fillId="0" borderId="211">
      <alignment horizontal="left" vertical="center"/>
    </xf>
    <xf numFmtId="0" fontId="74" fillId="57"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64" fillId="44" borderId="177" applyNumberFormat="0" applyAlignment="0" applyProtection="0"/>
    <xf numFmtId="0" fontId="80"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74" fillId="57" borderId="177" applyNumberFormat="0" applyAlignment="0" applyProtection="0"/>
    <xf numFmtId="0" fontId="83" fillId="57" borderId="209" applyNumberFormat="0" applyAlignment="0" applyProtection="0"/>
    <xf numFmtId="0" fontId="80" fillId="44"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80" fillId="44" borderId="177" applyNumberFormat="0" applyAlignment="0" applyProtection="0"/>
    <xf numFmtId="0" fontId="69" fillId="0" borderId="210" applyNumberFormat="0" applyFill="0" applyAlignment="0" applyProtection="0"/>
    <xf numFmtId="0" fontId="14" fillId="60" borderId="179" applyNumberFormat="0" applyFon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78" fillId="0" borderId="178" applyNumberFormat="0" applyFill="0" applyAlignment="0" applyProtection="0"/>
    <xf numFmtId="0" fontId="74" fillId="57" borderId="177" applyNumberFormat="0" applyAlignment="0" applyProtection="0"/>
    <xf numFmtId="0" fontId="16" fillId="60" borderId="179" applyNumberFormat="0" applyFont="0" applyAlignment="0" applyProtection="0"/>
    <xf numFmtId="0" fontId="74" fillId="57" borderId="177" applyNumberFormat="0" applyAlignment="0" applyProtection="0"/>
    <xf numFmtId="0" fontId="74" fillId="57" borderId="177"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0" fillId="44"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74" fillId="57" borderId="177" applyNumberFormat="0" applyAlignment="0" applyProtection="0"/>
    <xf numFmtId="0" fontId="80" fillId="44" borderId="177" applyNumberFormat="0" applyAlignment="0" applyProtection="0"/>
    <xf numFmtId="0" fontId="78" fillId="0" borderId="178" applyNumberFormat="0" applyFill="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3" fillId="57" borderId="209" applyNumberFormat="0" applyAlignment="0" applyProtection="0"/>
    <xf numFmtId="0" fontId="83" fillId="57" borderId="209"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74" fillId="57" borderId="177" applyNumberFormat="0" applyAlignment="0" applyProtection="0"/>
    <xf numFmtId="0" fontId="83" fillId="57" borderId="209" applyNumberFormat="0" applyAlignment="0" applyProtection="0"/>
    <xf numFmtId="0" fontId="80" fillId="44" borderId="177" applyNumberFormat="0" applyAlignment="0" applyProtection="0"/>
    <xf numFmtId="0" fontId="83" fillId="57" borderId="209" applyNumberFormat="0" applyAlignment="0" applyProtection="0"/>
    <xf numFmtId="0" fontId="17" fillId="0" borderId="211">
      <alignment horizontal="left" vertical="center"/>
    </xf>
    <xf numFmtId="0" fontId="78" fillId="0" borderId="178" applyNumberFormat="0" applyFill="0" applyAlignment="0" applyProtection="0"/>
    <xf numFmtId="0" fontId="80" fillId="44" borderId="177" applyNumberFormat="0" applyAlignment="0" applyProtection="0"/>
    <xf numFmtId="0" fontId="74" fillId="57" borderId="177" applyNumberFormat="0" applyAlignment="0" applyProtection="0"/>
    <xf numFmtId="0" fontId="83" fillId="57" borderId="209" applyNumberFormat="0" applyAlignment="0" applyProtection="0"/>
    <xf numFmtId="0" fontId="17" fillId="0" borderId="211">
      <alignment horizontal="left" vertical="center"/>
    </xf>
    <xf numFmtId="0" fontId="80" fillId="44" borderId="177" applyNumberFormat="0" applyAlignment="0" applyProtection="0"/>
    <xf numFmtId="0" fontId="83" fillId="57" borderId="209" applyNumberFormat="0" applyAlignment="0" applyProtection="0"/>
    <xf numFmtId="0" fontId="83" fillId="57" borderId="209"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80" fillId="44"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0" fillId="44" borderId="177" applyNumberFormat="0" applyAlignment="0" applyProtection="0"/>
    <xf numFmtId="0" fontId="80" fillId="44" borderId="177" applyNumberFormat="0" applyAlignment="0" applyProtection="0"/>
    <xf numFmtId="0" fontId="17" fillId="0" borderId="211">
      <alignment horizontal="left" vertical="center"/>
    </xf>
    <xf numFmtId="0" fontId="83" fillId="57" borderId="209"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4" fillId="57" borderId="177" applyNumberFormat="0" applyAlignment="0" applyProtection="0"/>
    <xf numFmtId="0" fontId="14" fillId="60" borderId="179" applyNumberFormat="0" applyFont="0" applyAlignment="0" applyProtection="0"/>
    <xf numFmtId="0" fontId="80" fillId="44" borderId="177" applyNumberFormat="0" applyAlignment="0" applyProtection="0"/>
    <xf numFmtId="0" fontId="67" fillId="57" borderId="209" applyNumberFormat="0" applyAlignment="0" applyProtection="0"/>
    <xf numFmtId="0" fontId="80" fillId="44" borderId="177" applyNumberFormat="0" applyAlignment="0" applyProtection="0"/>
    <xf numFmtId="0" fontId="80" fillId="44" borderId="177" applyNumberFormat="0" applyAlignment="0" applyProtection="0"/>
    <xf numFmtId="0" fontId="83" fillId="57" borderId="209" applyNumberFormat="0" applyAlignment="0" applyProtection="0"/>
    <xf numFmtId="0" fontId="17" fillId="0" borderId="211">
      <alignment horizontal="left" vertical="center"/>
    </xf>
    <xf numFmtId="10" fontId="16" fillId="3" borderId="212" applyNumberFormat="0" applyBorder="0" applyAlignment="0" applyProtection="0"/>
    <xf numFmtId="0" fontId="74"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64"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83" fillId="57" borderId="209" applyNumberFormat="0" applyAlignment="0" applyProtection="0"/>
    <xf numFmtId="0" fontId="74" fillId="57" borderId="177" applyNumberFormat="0" applyAlignment="0" applyProtection="0"/>
    <xf numFmtId="0" fontId="80"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69" fillId="0" borderId="210" applyNumberFormat="0" applyFill="0" applyAlignment="0" applyProtection="0"/>
    <xf numFmtId="0" fontId="67" fillId="57" borderId="209" applyNumberFormat="0" applyAlignment="0" applyProtection="0"/>
    <xf numFmtId="0" fontId="16" fillId="60" borderId="179" applyNumberFormat="0" applyFont="0" applyAlignment="0" applyProtection="0"/>
    <xf numFmtId="0" fontId="64" fillId="44" borderId="177" applyNumberFormat="0" applyAlignment="0" applyProtection="0"/>
    <xf numFmtId="0" fontId="74" fillId="57" borderId="177" applyNumberFormat="0" applyAlignment="0" applyProtection="0"/>
    <xf numFmtId="0" fontId="57" fillId="57" borderId="177" applyNumberFormat="0" applyAlignment="0" applyProtection="0"/>
    <xf numFmtId="0" fontId="74"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3" fillId="57" borderId="209" applyNumberFormat="0" applyAlignment="0" applyProtection="0"/>
    <xf numFmtId="0" fontId="74" fillId="57" borderId="177" applyNumberFormat="0" applyAlignment="0" applyProtection="0"/>
    <xf numFmtId="0" fontId="17" fillId="0" borderId="211">
      <alignment horizontal="left" vertical="center"/>
    </xf>
    <xf numFmtId="0" fontId="74" fillId="57" borderId="177" applyNumberFormat="0" applyAlignment="0" applyProtection="0"/>
    <xf numFmtId="0" fontId="74" fillId="57" borderId="177" applyNumberFormat="0" applyAlignment="0" applyProtection="0"/>
    <xf numFmtId="0" fontId="67" fillId="57" borderId="209" applyNumberFormat="0" applyAlignment="0" applyProtection="0"/>
    <xf numFmtId="0" fontId="69" fillId="0" borderId="210" applyNumberFormat="0" applyFill="0" applyAlignment="0" applyProtection="0"/>
    <xf numFmtId="0" fontId="16" fillId="60" borderId="179" applyNumberFormat="0" applyFont="0" applyAlignment="0" applyProtection="0"/>
    <xf numFmtId="0" fontId="67"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74" fillId="57" borderId="177" applyNumberFormat="0" applyAlignment="0" applyProtection="0"/>
    <xf numFmtId="0" fontId="74" fillId="57" borderId="177" applyNumberFormat="0" applyAlignment="0" applyProtection="0"/>
    <xf numFmtId="0" fontId="67" fillId="57" borderId="209" applyNumberFormat="0" applyAlignment="0" applyProtection="0"/>
    <xf numFmtId="0" fontId="16" fillId="60" borderId="179" applyNumberFormat="0" applyFon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64"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10" fontId="16" fillId="3" borderId="212" applyNumberFormat="0" applyBorder="0" applyAlignment="0" applyProtection="0"/>
    <xf numFmtId="0" fontId="16" fillId="60" borderId="179" applyNumberFormat="0" applyFon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78" fillId="0" borderId="178" applyNumberFormat="0" applyFill="0" applyAlignment="0" applyProtection="0"/>
    <xf numFmtId="0" fontId="78" fillId="0" borderId="178" applyNumberFormat="0" applyFill="0" applyAlignment="0" applyProtection="0"/>
    <xf numFmtId="0" fontId="78" fillId="0" borderId="178" applyNumberFormat="0" applyFill="0" applyAlignment="0" applyProtection="0"/>
    <xf numFmtId="0" fontId="78" fillId="0" borderId="178" applyNumberFormat="0" applyFill="0" applyAlignment="0" applyProtection="0"/>
    <xf numFmtId="0" fontId="78" fillId="0" borderId="178" applyNumberFormat="0" applyFill="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4" fillId="57" borderId="177" applyNumberFormat="0" applyAlignment="0" applyProtection="0"/>
    <xf numFmtId="0" fontId="57" fillId="57" borderId="177" applyNumberFormat="0" applyAlignment="0" applyProtection="0"/>
    <xf numFmtId="0" fontId="80" fillId="44" borderId="177" applyNumberFormat="0" applyAlignment="0" applyProtection="0"/>
    <xf numFmtId="0" fontId="64" fillId="44"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69" fillId="0" borderId="210" applyNumberFormat="0" applyFill="0" applyAlignment="0" applyProtection="0"/>
    <xf numFmtId="0" fontId="14" fillId="60" borderId="179" applyNumberFormat="0" applyFont="0" applyAlignment="0" applyProtection="0"/>
    <xf numFmtId="0" fontId="74" fillId="57" borderId="177" applyNumberFormat="0" applyAlignment="0" applyProtection="0"/>
    <xf numFmtId="0" fontId="14" fillId="60" borderId="179" applyNumberFormat="0" applyFon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57" fillId="57" borderId="177" applyNumberFormat="0" applyAlignment="0" applyProtection="0"/>
    <xf numFmtId="0" fontId="14" fillId="60" borderId="179" applyNumberFormat="0" applyFont="0" applyAlignment="0" applyProtection="0"/>
    <xf numFmtId="0" fontId="74" fillId="57" borderId="177" applyNumberFormat="0" applyAlignment="0" applyProtection="0"/>
    <xf numFmtId="0" fontId="74"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4"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4" fillId="57" borderId="177" applyNumberFormat="0" applyAlignment="0" applyProtection="0"/>
    <xf numFmtId="0" fontId="80" fillId="44" borderId="177" applyNumberFormat="0" applyAlignment="0" applyProtection="0"/>
    <xf numFmtId="0" fontId="83" fillId="57" borderId="209" applyNumberFormat="0" applyAlignment="0" applyProtection="0"/>
    <xf numFmtId="0" fontId="67"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10" fontId="16" fillId="3" borderId="212" applyNumberFormat="0" applyBorder="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17" fillId="0" borderId="211">
      <alignment horizontal="left" vertical="center"/>
    </xf>
    <xf numFmtId="0" fontId="80" fillId="44" borderId="177" applyNumberFormat="0" applyAlignment="0" applyProtection="0"/>
    <xf numFmtId="0" fontId="69" fillId="0" borderId="210" applyNumberFormat="0" applyFill="0" applyAlignment="0" applyProtection="0"/>
    <xf numFmtId="0" fontId="16" fillId="60" borderId="179" applyNumberFormat="0" applyFont="0" applyAlignment="0" applyProtection="0"/>
    <xf numFmtId="0" fontId="74" fillId="57" borderId="177" applyNumberFormat="0" applyAlignment="0" applyProtection="0"/>
    <xf numFmtId="0" fontId="69" fillId="0" borderId="210" applyNumberFormat="0" applyFill="0" applyAlignment="0" applyProtection="0"/>
    <xf numFmtId="0" fontId="67" fillId="57" borderId="209" applyNumberFormat="0" applyAlignment="0" applyProtection="0"/>
    <xf numFmtId="0" fontId="57" fillId="57" borderId="177" applyNumberFormat="0" applyAlignment="0" applyProtection="0"/>
    <xf numFmtId="0" fontId="64" fillId="44"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17" fillId="0" borderId="211">
      <alignment horizontal="left" vertical="center"/>
    </xf>
    <xf numFmtId="0" fontId="57" fillId="57" borderId="177" applyNumberFormat="0" applyAlignment="0" applyProtection="0"/>
    <xf numFmtId="0" fontId="69" fillId="0" borderId="210" applyNumberFormat="0" applyFill="0" applyAlignment="0" applyProtection="0"/>
    <xf numFmtId="0" fontId="74" fillId="57" borderId="177" applyNumberFormat="0" applyAlignment="0" applyProtection="0"/>
    <xf numFmtId="0" fontId="17" fillId="0" borderId="211">
      <alignment horizontal="left" vertical="center"/>
    </xf>
    <xf numFmtId="10" fontId="16" fillId="3" borderId="212" applyNumberFormat="0" applyBorder="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67" fillId="57" borderId="209" applyNumberFormat="0" applyAlignment="0" applyProtection="0"/>
    <xf numFmtId="0" fontId="74" fillId="57" borderId="177" applyNumberFormat="0" applyAlignment="0" applyProtection="0"/>
    <xf numFmtId="0" fontId="69" fillId="0" borderId="210" applyNumberFormat="0" applyFill="0" applyAlignment="0" applyProtection="0"/>
    <xf numFmtId="0" fontId="74" fillId="57" borderId="177" applyNumberFormat="0" applyAlignment="0" applyProtection="0"/>
    <xf numFmtId="0" fontId="74" fillId="57" borderId="177" applyNumberFormat="0" applyAlignment="0" applyProtection="0"/>
    <xf numFmtId="0" fontId="69" fillId="0" borderId="210" applyNumberFormat="0" applyFill="0" applyAlignment="0" applyProtection="0"/>
    <xf numFmtId="0" fontId="67" fillId="57" borderId="209" applyNumberFormat="0" applyAlignment="0" applyProtection="0"/>
    <xf numFmtId="0" fontId="16" fillId="60" borderId="179" applyNumberFormat="0" applyFont="0" applyAlignment="0" applyProtection="0"/>
    <xf numFmtId="0" fontId="64" fillId="44" borderId="177" applyNumberFormat="0" applyAlignment="0" applyProtection="0"/>
    <xf numFmtId="0" fontId="80" fillId="44" borderId="177" applyNumberFormat="0" applyAlignment="0" applyProtection="0"/>
    <xf numFmtId="0" fontId="63" fillId="0" borderId="178" applyNumberFormat="0" applyFill="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80" fillId="44" borderId="177" applyNumberFormat="0" applyAlignment="0" applyProtection="0"/>
    <xf numFmtId="0" fontId="74" fillId="57" borderId="177" applyNumberFormat="0" applyAlignment="0" applyProtection="0"/>
    <xf numFmtId="0" fontId="57" fillId="57"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83" fillId="57" borderId="209"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83" fillId="57" borderId="209" applyNumberFormat="0" applyAlignment="0" applyProtection="0"/>
    <xf numFmtId="0" fontId="69" fillId="0" borderId="210" applyNumberFormat="0" applyFill="0" applyAlignment="0" applyProtection="0"/>
    <xf numFmtId="0" fontId="17" fillId="0" borderId="211">
      <alignment horizontal="left" vertical="center"/>
    </xf>
    <xf numFmtId="0" fontId="80" fillId="44" borderId="177" applyNumberFormat="0" applyAlignment="0" applyProtection="0"/>
    <xf numFmtId="0" fontId="14" fillId="60" borderId="179" applyNumberFormat="0" applyFont="0" applyAlignment="0" applyProtection="0"/>
    <xf numFmtId="0" fontId="83" fillId="57" borderId="209" applyNumberFormat="0" applyAlignment="0" applyProtection="0"/>
    <xf numFmtId="0" fontId="16" fillId="60" borderId="179" applyNumberFormat="0" applyFont="0" applyAlignment="0" applyProtection="0"/>
    <xf numFmtId="0" fontId="74" fillId="57"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83" fillId="57" borderId="209" applyNumberFormat="0" applyAlignment="0" applyProtection="0"/>
    <xf numFmtId="0" fontId="17" fillId="0" borderId="211">
      <alignment horizontal="left" vertical="center"/>
    </xf>
    <xf numFmtId="0" fontId="80" fillId="44" borderId="177" applyNumberFormat="0" applyAlignment="0" applyProtection="0"/>
    <xf numFmtId="0" fontId="83" fillId="57" borderId="209" applyNumberFormat="0" applyAlignment="0" applyProtection="0"/>
    <xf numFmtId="0" fontId="80" fillId="44" borderId="177" applyNumberFormat="0" applyAlignment="0" applyProtection="0"/>
    <xf numFmtId="0" fontId="14" fillId="60" borderId="179" applyNumberFormat="0" applyFont="0" applyAlignment="0" applyProtection="0"/>
    <xf numFmtId="0" fontId="83" fillId="57" borderId="209"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3" fillId="57" borderId="209" applyNumberFormat="0" applyAlignment="0" applyProtection="0"/>
    <xf numFmtId="0" fontId="80" fillId="44" borderId="177" applyNumberFormat="0" applyAlignment="0" applyProtection="0"/>
    <xf numFmtId="0" fontId="83" fillId="57" borderId="209" applyNumberFormat="0" applyAlignment="0" applyProtection="0"/>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0" fillId="44"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83" fillId="57" borderId="209" applyNumberFormat="0" applyAlignment="0" applyProtection="0"/>
    <xf numFmtId="0" fontId="14" fillId="60" borderId="179" applyNumberFormat="0" applyFont="0" applyAlignment="0" applyProtection="0"/>
    <xf numFmtId="0" fontId="80" fillId="44" borderId="177" applyNumberFormat="0" applyAlignment="0" applyProtection="0"/>
    <xf numFmtId="0" fontId="83" fillId="57" borderId="209" applyNumberFormat="0" applyAlignment="0" applyProtection="0"/>
    <xf numFmtId="0" fontId="17" fillId="0" borderId="211">
      <alignment horizontal="left" vertical="center"/>
    </xf>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57" fillId="57" borderId="177" applyNumberFormat="0" applyAlignment="0" applyProtection="0"/>
    <xf numFmtId="0" fontId="64" fillId="44" borderId="177" applyNumberFormat="0" applyAlignment="0" applyProtection="0"/>
    <xf numFmtId="0" fontId="80" fillId="44"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69" fillId="0" borderId="210" applyNumberFormat="0" applyFill="0" applyAlignment="0" applyProtection="0"/>
    <xf numFmtId="0" fontId="80" fillId="44" borderId="177" applyNumberFormat="0" applyAlignment="0" applyProtection="0"/>
    <xf numFmtId="0" fontId="80" fillId="44" borderId="177" applyNumberFormat="0" applyAlignment="0" applyProtection="0"/>
    <xf numFmtId="0" fontId="74" fillId="57" borderId="177" applyNumberFormat="0" applyAlignment="0" applyProtection="0"/>
    <xf numFmtId="0" fontId="83" fillId="57" borderId="209" applyNumberFormat="0" applyAlignment="0" applyProtection="0"/>
    <xf numFmtId="0" fontId="74" fillId="57" borderId="177" applyNumberFormat="0" applyAlignment="0" applyProtection="0"/>
    <xf numFmtId="0" fontId="14" fillId="60" borderId="179" applyNumberFormat="0" applyFont="0" applyAlignment="0" applyProtection="0"/>
    <xf numFmtId="0" fontId="74" fillId="57" borderId="177" applyNumberFormat="0" applyAlignment="0" applyProtection="0"/>
    <xf numFmtId="0" fontId="78" fillId="0" borderId="178" applyNumberFormat="0" applyFill="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78" fillId="0" borderId="178" applyNumberFormat="0" applyFill="0" applyAlignment="0" applyProtection="0"/>
    <xf numFmtId="0" fontId="78" fillId="0" borderId="178" applyNumberFormat="0" applyFill="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64" fillId="44" borderId="177" applyNumberFormat="0" applyAlignment="0" applyProtection="0"/>
    <xf numFmtId="0" fontId="74" fillId="57" borderId="177" applyNumberFormat="0" applyAlignment="0" applyProtection="0"/>
    <xf numFmtId="0" fontId="67" fillId="57" borderId="209" applyNumberFormat="0" applyAlignment="0" applyProtection="0"/>
    <xf numFmtId="0" fontId="64"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17" fillId="0" borderId="211">
      <alignment horizontal="left" vertical="center"/>
    </xf>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69" fillId="0" borderId="210" applyNumberFormat="0" applyFill="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0" fillId="44" borderId="177" applyNumberFormat="0" applyAlignment="0" applyProtection="0"/>
    <xf numFmtId="0" fontId="83" fillId="57" borderId="209" applyNumberFormat="0" applyAlignment="0" applyProtection="0"/>
    <xf numFmtId="0" fontId="83" fillId="57" borderId="209" applyNumberFormat="0" applyAlignment="0" applyProtection="0"/>
    <xf numFmtId="0" fontId="14" fillId="60" borderId="179" applyNumberFormat="0" applyFont="0" applyAlignment="0" applyProtection="0"/>
    <xf numFmtId="0" fontId="83" fillId="57" borderId="209" applyNumberFormat="0" applyAlignment="0" applyProtection="0"/>
    <xf numFmtId="0" fontId="17" fillId="0" borderId="211">
      <alignment horizontal="left" vertical="center"/>
    </xf>
    <xf numFmtId="0" fontId="80" fillId="44" borderId="177" applyNumberFormat="0" applyAlignment="0" applyProtection="0"/>
    <xf numFmtId="0" fontId="74" fillId="57" borderId="177" applyNumberFormat="0" applyAlignment="0" applyProtection="0"/>
    <xf numFmtId="0" fontId="16" fillId="60" borderId="179" applyNumberFormat="0" applyFont="0" applyAlignment="0" applyProtection="0"/>
    <xf numFmtId="0" fontId="83" fillId="57" borderId="209" applyNumberFormat="0" applyAlignment="0" applyProtection="0"/>
    <xf numFmtId="0" fontId="14" fillId="60" borderId="179" applyNumberFormat="0" applyFont="0" applyAlignment="0" applyProtection="0"/>
    <xf numFmtId="0" fontId="80" fillId="44" borderId="177" applyNumberFormat="0" applyAlignment="0" applyProtection="0"/>
    <xf numFmtId="0" fontId="83" fillId="57" borderId="209" applyNumberFormat="0" applyAlignment="0" applyProtection="0"/>
    <xf numFmtId="0" fontId="17" fillId="0" borderId="211">
      <alignment horizontal="left" vertical="center"/>
    </xf>
    <xf numFmtId="0" fontId="57"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64" fillId="44" borderId="177" applyNumberFormat="0" applyAlignment="0" applyProtection="0"/>
    <xf numFmtId="0" fontId="80"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6" fillId="60" borderId="179" applyNumberFormat="0" applyFont="0" applyAlignment="0" applyProtection="0"/>
    <xf numFmtId="0" fontId="67" fillId="57" borderId="209" applyNumberFormat="0" applyAlignment="0" applyProtection="0"/>
    <xf numFmtId="10" fontId="16" fillId="3" borderId="212" applyNumberFormat="0" applyBorder="0" applyAlignment="0" applyProtection="0"/>
    <xf numFmtId="0" fontId="69" fillId="0" borderId="210" applyNumberFormat="0" applyFill="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74" fillId="57" borderId="177" applyNumberFormat="0" applyAlignment="0" applyProtection="0"/>
    <xf numFmtId="0" fontId="80" fillId="44" borderId="177" applyNumberFormat="0" applyAlignment="0" applyProtection="0"/>
    <xf numFmtId="0" fontId="74" fillId="57" borderId="177" applyNumberFormat="0" applyAlignment="0" applyProtection="0"/>
    <xf numFmtId="0" fontId="17" fillId="0" borderId="211">
      <alignment horizontal="left" vertical="center"/>
    </xf>
    <xf numFmtId="0" fontId="74" fillId="57" borderId="177" applyNumberFormat="0" applyAlignment="0" applyProtection="0"/>
    <xf numFmtId="0" fontId="83" fillId="57" borderId="209" applyNumberFormat="0" applyAlignment="0" applyProtection="0"/>
    <xf numFmtId="0" fontId="83" fillId="57" borderId="209" applyNumberFormat="0" applyAlignment="0" applyProtection="0"/>
    <xf numFmtId="0" fontId="14" fillId="60" borderId="179" applyNumberFormat="0" applyFont="0" applyAlignment="0" applyProtection="0"/>
    <xf numFmtId="0" fontId="80" fillId="44" borderId="177" applyNumberFormat="0" applyAlignment="0" applyProtection="0"/>
    <xf numFmtId="0" fontId="78" fillId="0" borderId="178" applyNumberFormat="0" applyFill="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74" fillId="57" borderId="177" applyNumberFormat="0" applyAlignment="0" applyProtection="0"/>
    <xf numFmtId="0" fontId="17" fillId="0" borderId="211">
      <alignment horizontal="left" vertical="center"/>
    </xf>
    <xf numFmtId="0" fontId="69" fillId="0" borderId="210" applyNumberFormat="0" applyFill="0" applyAlignment="0" applyProtection="0"/>
    <xf numFmtId="0" fontId="67" fillId="57" borderId="209" applyNumberFormat="0" applyAlignment="0" applyProtection="0"/>
    <xf numFmtId="0" fontId="64" fillId="44" borderId="177" applyNumberFormat="0" applyAlignment="0" applyProtection="0"/>
    <xf numFmtId="0" fontId="57" fillId="57" borderId="177" applyNumberFormat="0" applyAlignment="0" applyProtection="0"/>
    <xf numFmtId="0" fontId="80" fillId="44" borderId="177" applyNumberFormat="0" applyAlignment="0" applyProtection="0"/>
    <xf numFmtId="0" fontId="74" fillId="57" borderId="177" applyNumberFormat="0" applyAlignment="0" applyProtection="0"/>
    <xf numFmtId="0" fontId="80" fillId="44" borderId="177" applyNumberFormat="0" applyAlignment="0" applyProtection="0"/>
    <xf numFmtId="0" fontId="74"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69" fillId="0" borderId="210" applyNumberFormat="0" applyFill="0" applyAlignment="0" applyProtection="0"/>
    <xf numFmtId="0" fontId="16" fillId="60" borderId="179" applyNumberFormat="0" applyFont="0" applyAlignment="0" applyProtection="0"/>
    <xf numFmtId="0" fontId="64" fillId="44" borderId="177" applyNumberFormat="0" applyAlignment="0" applyProtection="0"/>
    <xf numFmtId="0" fontId="57" fillId="57" borderId="177" applyNumberFormat="0" applyAlignment="0" applyProtection="0"/>
    <xf numFmtId="0" fontId="67" fillId="57" borderId="209" applyNumberFormat="0" applyAlignment="0" applyProtection="0"/>
    <xf numFmtId="0" fontId="17" fillId="0" borderId="211">
      <alignment horizontal="left" vertical="center"/>
    </xf>
    <xf numFmtId="0" fontId="16" fillId="60" borderId="179" applyNumberFormat="0" applyFont="0" applyAlignment="0" applyProtection="0"/>
    <xf numFmtId="0" fontId="67" fillId="57" borderId="209" applyNumberFormat="0" applyAlignment="0" applyProtection="0"/>
    <xf numFmtId="0" fontId="74" fillId="57" borderId="177"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6" fillId="60" borderId="179" applyNumberFormat="0" applyFon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0" fillId="44" borderId="177" applyNumberFormat="0" applyAlignment="0" applyProtection="0"/>
    <xf numFmtId="0" fontId="80"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83"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0" fillId="44" borderId="177" applyNumberFormat="0" applyAlignment="0" applyProtection="0"/>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10" fontId="16" fillId="3" borderId="212" applyNumberFormat="0" applyBorder="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74" fillId="57" borderId="177" applyNumberFormat="0" applyAlignment="0" applyProtection="0"/>
    <xf numFmtId="0" fontId="14" fillId="60" borderId="179" applyNumberFormat="0" applyFont="0" applyAlignment="0" applyProtection="0"/>
    <xf numFmtId="0" fontId="74" fillId="57" borderId="177" applyNumberFormat="0" applyAlignment="0" applyProtection="0"/>
    <xf numFmtId="0" fontId="64" fillId="44" borderId="177" applyNumberFormat="0" applyAlignment="0" applyProtection="0"/>
    <xf numFmtId="0" fontId="74" fillId="57" borderId="177" applyNumberFormat="0" applyAlignment="0" applyProtection="0"/>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83" fillId="57" borderId="209" applyNumberFormat="0" applyAlignment="0" applyProtection="0"/>
    <xf numFmtId="0" fontId="14" fillId="60" borderId="179" applyNumberFormat="0" applyFont="0" applyAlignment="0" applyProtection="0"/>
    <xf numFmtId="0" fontId="57" fillId="57" borderId="177" applyNumberFormat="0" applyAlignment="0" applyProtection="0"/>
    <xf numFmtId="0" fontId="64"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4" fillId="57"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69" fillId="0" borderId="210" applyNumberFormat="0" applyFill="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17" fillId="0" borderId="211">
      <alignment horizontal="left" vertical="center"/>
    </xf>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17" fillId="0" borderId="211">
      <alignment horizontal="left" vertical="center"/>
    </xf>
    <xf numFmtId="0" fontId="80" fillId="44" borderId="177" applyNumberFormat="0" applyAlignment="0" applyProtection="0"/>
    <xf numFmtId="0" fontId="14" fillId="60" borderId="179" applyNumberFormat="0" applyFont="0" applyAlignment="0" applyProtection="0"/>
    <xf numFmtId="0" fontId="74" fillId="57" borderId="177" applyNumberFormat="0" applyAlignment="0" applyProtection="0"/>
    <xf numFmtId="0" fontId="83" fillId="57" borderId="209" applyNumberFormat="0" applyAlignment="0" applyProtection="0"/>
    <xf numFmtId="0" fontId="17" fillId="0" borderId="211">
      <alignment horizontal="left" vertical="center"/>
    </xf>
    <xf numFmtId="0" fontId="83" fillId="57" borderId="209" applyNumberFormat="0" applyAlignment="0" applyProtection="0"/>
    <xf numFmtId="0" fontId="80" fillId="44" borderId="177" applyNumberFormat="0" applyAlignment="0" applyProtection="0"/>
    <xf numFmtId="0" fontId="17" fillId="0" borderId="211">
      <alignment horizontal="left" vertical="center"/>
    </xf>
    <xf numFmtId="0" fontId="74" fillId="57" borderId="177" applyNumberFormat="0" applyAlignment="0" applyProtection="0"/>
    <xf numFmtId="0" fontId="17" fillId="0" borderId="211">
      <alignment horizontal="left" vertical="center"/>
    </xf>
    <xf numFmtId="0" fontId="57" fillId="57" borderId="177" applyNumberFormat="0" applyAlignment="0" applyProtection="0"/>
    <xf numFmtId="0" fontId="64" fillId="44" borderId="177" applyNumberFormat="0" applyAlignment="0" applyProtection="0"/>
    <xf numFmtId="0" fontId="67" fillId="57" borderId="209" applyNumberFormat="0" applyAlignment="0" applyProtection="0"/>
    <xf numFmtId="0" fontId="69" fillId="0" borderId="210" applyNumberFormat="0" applyFill="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7" fillId="0" borderId="211">
      <alignment horizontal="left" vertical="center"/>
    </xf>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3" fillId="57" borderId="209" applyNumberFormat="0" applyAlignment="0" applyProtection="0"/>
    <xf numFmtId="0" fontId="74" fillId="57" borderId="177" applyNumberFormat="0" applyAlignment="0" applyProtection="0"/>
    <xf numFmtId="0" fontId="57" fillId="57" borderId="177" applyNumberFormat="0" applyAlignment="0" applyProtection="0"/>
    <xf numFmtId="0" fontId="80" fillId="44"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67" fillId="57" borderId="209" applyNumberFormat="0" applyAlignment="0" applyProtection="0"/>
    <xf numFmtId="0" fontId="16" fillId="60" borderId="179" applyNumberFormat="0" applyFont="0" applyAlignment="0" applyProtection="0"/>
    <xf numFmtId="0" fontId="64" fillId="44" borderId="177" applyNumberFormat="0" applyAlignment="0" applyProtection="0"/>
    <xf numFmtId="0" fontId="14" fillId="60" borderId="179" applyNumberFormat="0" applyFon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3" fillId="57" borderId="209" applyNumberFormat="0" applyAlignment="0" applyProtection="0"/>
    <xf numFmtId="0" fontId="57" fillId="57" borderId="177" applyNumberFormat="0" applyAlignment="0" applyProtection="0"/>
    <xf numFmtId="0" fontId="17" fillId="0" borderId="211">
      <alignment horizontal="left" vertical="center"/>
    </xf>
    <xf numFmtId="0" fontId="80"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67"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80" fillId="44" borderId="177" applyNumberFormat="0" applyAlignment="0" applyProtection="0"/>
    <xf numFmtId="0" fontId="14" fillId="60" borderId="179" applyNumberFormat="0" applyFont="0" applyAlignment="0" applyProtection="0"/>
    <xf numFmtId="0" fontId="16" fillId="60" borderId="179" applyNumberFormat="0" applyFont="0" applyAlignment="0" applyProtection="0"/>
    <xf numFmtId="0" fontId="16" fillId="60" borderId="179" applyNumberFormat="0" applyFont="0" applyAlignment="0" applyProtection="0"/>
    <xf numFmtId="0" fontId="83" fillId="57" borderId="209" applyNumberFormat="0" applyAlignment="0" applyProtection="0"/>
    <xf numFmtId="0" fontId="14" fillId="60" borderId="179" applyNumberFormat="0" applyFont="0" applyAlignment="0" applyProtection="0"/>
    <xf numFmtId="0" fontId="83" fillId="57" borderId="209" applyNumberFormat="0" applyAlignment="0" applyProtection="0"/>
    <xf numFmtId="0" fontId="17" fillId="0" borderId="211">
      <alignment horizontal="left" vertical="center"/>
    </xf>
    <xf numFmtId="0" fontId="74" fillId="57" borderId="177" applyNumberFormat="0" applyAlignment="0" applyProtection="0"/>
    <xf numFmtId="0" fontId="80" fillId="44" borderId="177" applyNumberFormat="0" applyAlignment="0" applyProtection="0"/>
    <xf numFmtId="0" fontId="57" fillId="57" borderId="177" applyNumberFormat="0" applyAlignment="0" applyProtection="0"/>
    <xf numFmtId="0" fontId="80" fillId="44" borderId="177" applyNumberFormat="0" applyAlignment="0" applyProtection="0"/>
    <xf numFmtId="0" fontId="64" fillId="44" borderId="177" applyNumberFormat="0" applyAlignment="0" applyProtection="0"/>
    <xf numFmtId="0" fontId="74" fillId="57"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69" fillId="0" borderId="210" applyNumberFormat="0" applyFill="0" applyAlignment="0" applyProtection="0"/>
    <xf numFmtId="0" fontId="80" fillId="44" borderId="177" applyNumberFormat="0" applyAlignment="0" applyProtection="0"/>
    <xf numFmtId="0" fontId="14" fillId="60" borderId="179" applyNumberFormat="0" applyFont="0" applyAlignment="0" applyProtection="0"/>
    <xf numFmtId="0" fontId="74" fillId="57"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74" fillId="57" borderId="177" applyNumberFormat="0" applyAlignment="0" applyProtection="0"/>
    <xf numFmtId="0" fontId="14" fillId="60" borderId="179" applyNumberFormat="0" applyFont="0" applyAlignment="0" applyProtection="0"/>
    <xf numFmtId="0" fontId="78" fillId="0" borderId="178" applyNumberFormat="0" applyFill="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57" fillId="57" borderId="177" applyNumberFormat="0" applyAlignment="0" applyProtection="0"/>
    <xf numFmtId="0" fontId="57" fillId="57" borderId="177" applyNumberFormat="0" applyAlignment="0" applyProtection="0"/>
    <xf numFmtId="0" fontId="14" fillId="60" borderId="179" applyNumberFormat="0" applyFont="0" applyAlignment="0" applyProtection="0"/>
    <xf numFmtId="0" fontId="74" fillId="57" borderId="177" applyNumberFormat="0" applyAlignment="0" applyProtection="0"/>
    <xf numFmtId="0" fontId="74"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3" fillId="57" borderId="209" applyNumberFormat="0" applyAlignment="0" applyProtection="0"/>
    <xf numFmtId="0" fontId="16" fillId="60" borderId="179" applyNumberFormat="0" applyFon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7" fillId="0" borderId="211">
      <alignment horizontal="left" vertical="center"/>
    </xf>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14" fillId="60" borderId="179" applyNumberFormat="0" applyFont="0" applyAlignment="0" applyProtection="0"/>
    <xf numFmtId="0" fontId="83" fillId="57" borderId="209"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0" fillId="44" borderId="177" applyNumberFormat="0" applyAlignment="0" applyProtection="0"/>
    <xf numFmtId="0" fontId="83" fillId="57" borderId="209" applyNumberFormat="0" applyAlignment="0" applyProtection="0"/>
    <xf numFmtId="0" fontId="14" fillId="60" borderId="179" applyNumberFormat="0" applyFont="0" applyAlignment="0" applyProtection="0"/>
    <xf numFmtId="0" fontId="83"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4" fillId="57" borderId="177" applyNumberFormat="0" applyAlignment="0" applyProtection="0"/>
    <xf numFmtId="0" fontId="74" fillId="57" borderId="177" applyNumberFormat="0" applyAlignment="0" applyProtection="0"/>
    <xf numFmtId="0" fontId="17" fillId="0" borderId="211">
      <alignment horizontal="left" vertical="center"/>
    </xf>
    <xf numFmtId="0" fontId="74" fillId="57" borderId="177" applyNumberFormat="0" applyAlignment="0" applyProtection="0"/>
    <xf numFmtId="0" fontId="83" fillId="57" borderId="209"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3" fillId="57" borderId="209" applyNumberFormat="0" applyAlignment="0" applyProtection="0"/>
    <xf numFmtId="0" fontId="67" fillId="57" borderId="209" applyNumberFormat="0" applyAlignment="0" applyProtection="0"/>
    <xf numFmtId="0" fontId="74" fillId="57" borderId="177" applyNumberFormat="0" applyAlignment="0" applyProtection="0"/>
    <xf numFmtId="0" fontId="17" fillId="0" borderId="211">
      <alignment horizontal="left" vertical="center"/>
    </xf>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10" fontId="16" fillId="3" borderId="212" applyNumberFormat="0" applyBorder="0" applyAlignment="0" applyProtection="0"/>
    <xf numFmtId="0" fontId="80" fillId="44" borderId="177" applyNumberFormat="0" applyAlignment="0" applyProtection="0"/>
    <xf numFmtId="0" fontId="74" fillId="57" borderId="177" applyNumberFormat="0" applyAlignment="0" applyProtection="0"/>
    <xf numFmtId="0" fontId="57" fillId="57" borderId="177" applyNumberFormat="0" applyAlignment="0" applyProtection="0"/>
    <xf numFmtId="0" fontId="64" fillId="44"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69" fillId="0" borderId="210" applyNumberFormat="0" applyFill="0" applyAlignment="0" applyProtection="0"/>
    <xf numFmtId="0" fontId="74" fillId="57" borderId="177" applyNumberFormat="0" applyAlignment="0" applyProtection="0"/>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3" fillId="57" borderId="209" applyNumberFormat="0" applyAlignment="0" applyProtection="0"/>
    <xf numFmtId="0" fontId="83" fillId="57" borderId="209" applyNumberFormat="0" applyAlignment="0" applyProtection="0"/>
    <xf numFmtId="0" fontId="80" fillId="44" borderId="177" applyNumberFormat="0" applyAlignment="0" applyProtection="0"/>
    <xf numFmtId="0" fontId="14" fillId="60" borderId="179" applyNumberFormat="0" applyFont="0" applyAlignment="0" applyProtection="0"/>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7" fillId="0" borderId="211">
      <alignment horizontal="left" vertical="center"/>
    </xf>
    <xf numFmtId="0" fontId="17" fillId="0" borderId="211">
      <alignment horizontal="left" vertical="center"/>
    </xf>
    <xf numFmtId="0" fontId="64" fillId="44"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17" fillId="0" borderId="211">
      <alignment horizontal="left" vertical="center"/>
    </xf>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69" fillId="0" borderId="210" applyNumberFormat="0" applyFill="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57" fillId="57"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17" fillId="0" borderId="211">
      <alignment horizontal="left" vertical="center"/>
    </xf>
    <xf numFmtId="0" fontId="74" fillId="57" borderId="177" applyNumberFormat="0" applyAlignment="0" applyProtection="0"/>
    <xf numFmtId="0" fontId="74" fillId="57" borderId="177" applyNumberFormat="0" applyAlignment="0" applyProtection="0"/>
    <xf numFmtId="0" fontId="83" fillId="57" borderId="209" applyNumberFormat="0" applyAlignment="0" applyProtection="0"/>
    <xf numFmtId="0" fontId="17" fillId="0" borderId="211">
      <alignment horizontal="left" vertical="center"/>
    </xf>
    <xf numFmtId="0" fontId="83" fillId="57" borderId="209" applyNumberFormat="0" applyAlignment="0" applyProtection="0"/>
    <xf numFmtId="0" fontId="83" fillId="57" borderId="209"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7" fillId="0" borderId="211">
      <alignment horizontal="left" vertical="center"/>
    </xf>
    <xf numFmtId="0" fontId="69" fillId="0" borderId="210" applyNumberFormat="0" applyFill="0" applyAlignment="0" applyProtection="0"/>
    <xf numFmtId="0" fontId="64" fillId="44" borderId="177" applyNumberFormat="0" applyAlignment="0" applyProtection="0"/>
    <xf numFmtId="0" fontId="57"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17" fillId="0" borderId="211">
      <alignment horizontal="left" vertical="center"/>
    </xf>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57"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17" fillId="0" borderId="211">
      <alignment horizontal="left" vertical="center"/>
    </xf>
    <xf numFmtId="0" fontId="17" fillId="0" borderId="211">
      <alignment horizontal="left" vertical="center"/>
    </xf>
    <xf numFmtId="0" fontId="80" fillId="44" borderId="177" applyNumberFormat="0" applyAlignment="0" applyProtection="0"/>
    <xf numFmtId="0" fontId="69" fillId="0" borderId="210" applyNumberFormat="0" applyFill="0" applyAlignment="0" applyProtection="0"/>
    <xf numFmtId="0" fontId="16" fillId="60" borderId="179" applyNumberFormat="0" applyFont="0" applyAlignment="0" applyProtection="0"/>
    <xf numFmtId="0" fontId="74" fillId="57" borderId="177" applyNumberFormat="0" applyAlignment="0" applyProtection="0"/>
    <xf numFmtId="0" fontId="69" fillId="0" borderId="210" applyNumberFormat="0" applyFill="0" applyAlignment="0" applyProtection="0"/>
    <xf numFmtId="0" fontId="67" fillId="57" borderId="209" applyNumberFormat="0" applyAlignment="0" applyProtection="0"/>
    <xf numFmtId="0" fontId="57" fillId="57" borderId="177" applyNumberFormat="0" applyAlignment="0" applyProtection="0"/>
    <xf numFmtId="0" fontId="64" fillId="44"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69" fillId="0" borderId="210" applyNumberFormat="0" applyFill="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64" fillId="44" borderId="177" applyNumberFormat="0" applyAlignment="0" applyProtection="0"/>
    <xf numFmtId="0" fontId="17" fillId="0" borderId="211">
      <alignment horizontal="left" vertical="center"/>
    </xf>
    <xf numFmtId="0" fontId="57" fillId="57" borderId="177" applyNumberFormat="0" applyAlignment="0" applyProtection="0"/>
    <xf numFmtId="0" fontId="64" fillId="44"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69" fillId="0" borderId="210" applyNumberFormat="0" applyFill="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0"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0" fillId="44" borderId="177" applyNumberFormat="0" applyAlignment="0" applyProtection="0"/>
    <xf numFmtId="0" fontId="57" fillId="57" borderId="177" applyNumberFormat="0" applyAlignment="0" applyProtection="0"/>
    <xf numFmtId="0" fontId="64" fillId="44"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69" fillId="0" borderId="210" applyNumberFormat="0" applyFill="0" applyAlignment="0" applyProtection="0"/>
    <xf numFmtId="0" fontId="14" fillId="60" borderId="179" applyNumberFormat="0" applyFont="0" applyAlignment="0" applyProtection="0"/>
    <xf numFmtId="0" fontId="17" fillId="0" borderId="211">
      <alignment horizontal="left" vertical="center"/>
    </xf>
    <xf numFmtId="0" fontId="83" fillId="57" borderId="209" applyNumberFormat="0" applyAlignment="0" applyProtection="0"/>
    <xf numFmtId="0" fontId="17" fillId="0" borderId="211">
      <alignment horizontal="left" vertical="center"/>
    </xf>
    <xf numFmtId="0" fontId="78" fillId="0" borderId="178" applyNumberFormat="0" applyFill="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74" fillId="57" borderId="177" applyNumberFormat="0" applyAlignment="0" applyProtection="0"/>
    <xf numFmtId="0" fontId="17" fillId="0" borderId="211">
      <alignment horizontal="left" vertical="center"/>
    </xf>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16" fillId="60" borderId="179" applyNumberFormat="0" applyFon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83" fillId="57" borderId="209" applyNumberFormat="0" applyAlignment="0" applyProtection="0"/>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0" fillId="44" borderId="177" applyNumberFormat="0" applyAlignment="0" applyProtection="0"/>
    <xf numFmtId="0" fontId="14" fillId="60" borderId="179" applyNumberFormat="0" applyFont="0" applyAlignment="0" applyProtection="0"/>
    <xf numFmtId="0" fontId="83" fillId="57" borderId="209" applyNumberFormat="0" applyAlignment="0" applyProtection="0"/>
    <xf numFmtId="0" fontId="14" fillId="60" borderId="179" applyNumberFormat="0" applyFont="0" applyAlignment="0" applyProtection="0"/>
    <xf numFmtId="0" fontId="80" fillId="44" borderId="177" applyNumberFormat="0" applyAlignment="0" applyProtection="0"/>
    <xf numFmtId="0" fontId="17" fillId="0" borderId="211">
      <alignment horizontal="left" vertical="center"/>
    </xf>
    <xf numFmtId="0" fontId="80" fillId="44" borderId="177" applyNumberFormat="0" applyAlignment="0" applyProtection="0"/>
    <xf numFmtId="0" fontId="57" fillId="57" borderId="177" applyNumberFormat="0" applyAlignment="0" applyProtection="0"/>
    <xf numFmtId="0" fontId="64" fillId="44"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69" fillId="0" borderId="210" applyNumberFormat="0" applyFill="0" applyAlignment="0" applyProtection="0"/>
    <xf numFmtId="0" fontId="80" fillId="44" borderId="177" applyNumberFormat="0" applyAlignment="0" applyProtection="0"/>
    <xf numFmtId="0" fontId="17" fillId="0" borderId="211">
      <alignment horizontal="left" vertical="center"/>
    </xf>
    <xf numFmtId="0" fontId="83" fillId="57" borderId="209" applyNumberFormat="0" applyAlignment="0" applyProtection="0"/>
    <xf numFmtId="0" fontId="78" fillId="0" borderId="178" applyNumberFormat="0" applyFill="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14" fillId="60" borderId="179" applyNumberFormat="0" applyFon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80" fillId="44" borderId="177" applyNumberFormat="0" applyAlignment="0" applyProtection="0"/>
    <xf numFmtId="0" fontId="80" fillId="44" borderId="177" applyNumberFormat="0" applyAlignment="0" applyProtection="0"/>
    <xf numFmtId="0" fontId="83" fillId="57" borderId="209" applyNumberFormat="0" applyAlignment="0" applyProtection="0"/>
    <xf numFmtId="0" fontId="14" fillId="60" borderId="179" applyNumberFormat="0" applyFont="0" applyAlignment="0" applyProtection="0"/>
    <xf numFmtId="0" fontId="83" fillId="57" borderId="209" applyNumberFormat="0" applyAlignment="0" applyProtection="0"/>
    <xf numFmtId="0" fontId="17" fillId="0" borderId="211">
      <alignment horizontal="left" vertical="center"/>
    </xf>
    <xf numFmtId="0" fontId="80" fillId="44" borderId="177" applyNumberFormat="0" applyAlignment="0" applyProtection="0"/>
    <xf numFmtId="0" fontId="74" fillId="57" borderId="177" applyNumberFormat="0" applyAlignment="0" applyProtection="0"/>
    <xf numFmtId="0" fontId="16" fillId="60" borderId="179" applyNumberFormat="0" applyFont="0" applyAlignment="0" applyProtection="0"/>
    <xf numFmtId="0" fontId="83" fillId="57" borderId="209" applyNumberFormat="0" applyAlignment="0" applyProtection="0"/>
    <xf numFmtId="0" fontId="14" fillId="60" borderId="179" applyNumberFormat="0" applyFont="0" applyAlignment="0" applyProtection="0"/>
    <xf numFmtId="0" fontId="80" fillId="44" borderId="177" applyNumberFormat="0" applyAlignment="0" applyProtection="0"/>
    <xf numFmtId="0" fontId="17" fillId="0" borderId="211">
      <alignment horizontal="left" vertical="center"/>
    </xf>
    <xf numFmtId="0" fontId="57"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64" fillId="44" borderId="177" applyNumberFormat="0" applyAlignment="0" applyProtection="0"/>
    <xf numFmtId="0" fontId="80"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6" fillId="60" borderId="179" applyNumberFormat="0" applyFont="0" applyAlignment="0" applyProtection="0"/>
    <xf numFmtId="0" fontId="67" fillId="57" borderId="209" applyNumberFormat="0" applyAlignment="0" applyProtection="0"/>
    <xf numFmtId="10" fontId="16" fillId="3" borderId="212" applyNumberFormat="0" applyBorder="0" applyAlignment="0" applyProtection="0"/>
    <xf numFmtId="0" fontId="69" fillId="0" borderId="210" applyNumberFormat="0" applyFill="0" applyAlignment="0" applyProtection="0"/>
    <xf numFmtId="0" fontId="14" fillId="60" borderId="179" applyNumberFormat="0" applyFon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74" fillId="57" borderId="177" applyNumberFormat="0" applyAlignment="0" applyProtection="0"/>
    <xf numFmtId="0" fontId="80" fillId="44" borderId="177" applyNumberFormat="0" applyAlignment="0" applyProtection="0"/>
    <xf numFmtId="0" fontId="74" fillId="57" borderId="177" applyNumberFormat="0" applyAlignment="0" applyProtection="0"/>
    <xf numFmtId="0" fontId="17" fillId="0" borderId="211">
      <alignment horizontal="left" vertical="center"/>
    </xf>
    <xf numFmtId="0" fontId="74" fillId="57" borderId="177" applyNumberFormat="0" applyAlignment="0" applyProtection="0"/>
    <xf numFmtId="0" fontId="83"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80" fillId="44" borderId="177" applyNumberFormat="0" applyAlignment="0" applyProtection="0"/>
    <xf numFmtId="0" fontId="78" fillId="0" borderId="178" applyNumberFormat="0" applyFill="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74" fillId="57" borderId="177" applyNumberFormat="0" applyAlignment="0" applyProtection="0"/>
    <xf numFmtId="0" fontId="69" fillId="0" borderId="210" applyNumberFormat="0" applyFill="0" applyAlignment="0" applyProtection="0"/>
    <xf numFmtId="0" fontId="67" fillId="57" borderId="209" applyNumberFormat="0" applyAlignment="0" applyProtection="0"/>
    <xf numFmtId="0" fontId="64" fillId="44" borderId="177" applyNumberFormat="0" applyAlignment="0" applyProtection="0"/>
    <xf numFmtId="0" fontId="57"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74"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69" fillId="0" borderId="210" applyNumberFormat="0" applyFill="0" applyAlignment="0" applyProtection="0"/>
    <xf numFmtId="0" fontId="16" fillId="60" borderId="179" applyNumberFormat="0" applyFont="0" applyAlignment="0" applyProtection="0"/>
    <xf numFmtId="0" fontId="64" fillId="44" borderId="177" applyNumberFormat="0" applyAlignment="0" applyProtection="0"/>
    <xf numFmtId="0" fontId="57" fillId="57" borderId="177" applyNumberFormat="0" applyAlignment="0" applyProtection="0"/>
    <xf numFmtId="0" fontId="67" fillId="57" borderId="209" applyNumberFormat="0" applyAlignment="0" applyProtection="0"/>
    <xf numFmtId="0" fontId="16" fillId="60" borderId="179" applyNumberFormat="0" applyFont="0" applyAlignment="0" applyProtection="0"/>
    <xf numFmtId="0" fontId="67" fillId="57" borderId="209" applyNumberFormat="0" applyAlignment="0" applyProtection="0"/>
    <xf numFmtId="0" fontId="74" fillId="57" borderId="177"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6" fillId="60" borderId="179" applyNumberFormat="0" applyFon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10" fontId="16" fillId="3" borderId="212" applyNumberFormat="0" applyBorder="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64" fillId="44" borderId="177" applyNumberFormat="0" applyAlignment="0" applyProtection="0"/>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83" fillId="57" borderId="209" applyNumberFormat="0" applyAlignment="0" applyProtection="0"/>
    <xf numFmtId="0" fontId="14" fillId="60" borderId="179" applyNumberFormat="0" applyFont="0" applyAlignment="0" applyProtection="0"/>
    <xf numFmtId="0" fontId="57" fillId="57" borderId="177" applyNumberFormat="0" applyAlignment="0" applyProtection="0"/>
    <xf numFmtId="0" fontId="64"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4" fillId="57"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69" fillId="0" borderId="210" applyNumberFormat="0" applyFill="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17" fillId="0" borderId="211">
      <alignment horizontal="left" vertical="center"/>
    </xf>
    <xf numFmtId="0" fontId="80" fillId="44" borderId="177" applyNumberFormat="0" applyAlignment="0" applyProtection="0"/>
    <xf numFmtId="0" fontId="14" fillId="60" borderId="179" applyNumberFormat="0" applyFont="0" applyAlignment="0" applyProtection="0"/>
    <xf numFmtId="0" fontId="74" fillId="57" borderId="177" applyNumberFormat="0" applyAlignment="0" applyProtection="0"/>
    <xf numFmtId="0" fontId="83" fillId="57" borderId="209" applyNumberFormat="0" applyAlignment="0" applyProtection="0"/>
    <xf numFmtId="0" fontId="17" fillId="0" borderId="211">
      <alignment horizontal="left" vertical="center"/>
    </xf>
    <xf numFmtId="0" fontId="83" fillId="57" borderId="209" applyNumberFormat="0" applyAlignment="0" applyProtection="0"/>
    <xf numFmtId="0" fontId="80" fillId="44" borderId="177" applyNumberFormat="0" applyAlignment="0" applyProtection="0"/>
    <xf numFmtId="0" fontId="17" fillId="0" borderId="211">
      <alignment horizontal="left" vertical="center"/>
    </xf>
    <xf numFmtId="0" fontId="17" fillId="0" borderId="211">
      <alignment horizontal="left" vertical="center"/>
    </xf>
    <xf numFmtId="0" fontId="57" fillId="57" borderId="177" applyNumberFormat="0" applyAlignment="0" applyProtection="0"/>
    <xf numFmtId="0" fontId="64" fillId="44" borderId="177" applyNumberFormat="0" applyAlignment="0" applyProtection="0"/>
    <xf numFmtId="0" fontId="67" fillId="57" borderId="209" applyNumberFormat="0" applyAlignment="0" applyProtection="0"/>
    <xf numFmtId="0" fontId="69" fillId="0" borderId="210" applyNumberFormat="0" applyFill="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7" fillId="0" borderId="211">
      <alignment horizontal="left" vertical="center"/>
    </xf>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3" fillId="57" borderId="209" applyNumberFormat="0" applyAlignment="0" applyProtection="0"/>
    <xf numFmtId="0" fontId="74" fillId="57" borderId="177" applyNumberFormat="0" applyAlignment="0" applyProtection="0"/>
    <xf numFmtId="0" fontId="64" fillId="44" borderId="177" applyNumberFormat="0" applyAlignment="0" applyProtection="0"/>
    <xf numFmtId="0" fontId="74" fillId="57" borderId="177" applyNumberFormat="0" applyAlignment="0" applyProtection="0"/>
    <xf numFmtId="0" fontId="80" fillId="44" borderId="177" applyNumberFormat="0" applyAlignment="0" applyProtection="0"/>
    <xf numFmtId="0" fontId="74" fillId="57" borderId="177" applyNumberFormat="0" applyAlignment="0" applyProtection="0"/>
    <xf numFmtId="0" fontId="67" fillId="57" borderId="209" applyNumberFormat="0" applyAlignment="0" applyProtection="0"/>
    <xf numFmtId="0" fontId="16" fillId="60" borderId="179" applyNumberFormat="0" applyFont="0" applyAlignment="0" applyProtection="0"/>
    <xf numFmtId="0" fontId="64" fillId="44" borderId="177" applyNumberFormat="0" applyAlignment="0" applyProtection="0"/>
    <xf numFmtId="0" fontId="14" fillId="60" borderId="179" applyNumberFormat="0" applyFont="0" applyAlignment="0" applyProtection="0"/>
    <xf numFmtId="0" fontId="74" fillId="57" borderId="177" applyNumberFormat="0" applyAlignment="0" applyProtection="0"/>
    <xf numFmtId="0" fontId="80" fillId="44" borderId="177" applyNumberFormat="0" applyAlignment="0" applyProtection="0"/>
    <xf numFmtId="0" fontId="57" fillId="57" borderId="177" applyNumberFormat="0" applyAlignment="0" applyProtection="0"/>
    <xf numFmtId="0" fontId="17" fillId="0" borderId="211">
      <alignment horizontal="left" vertical="center"/>
    </xf>
    <xf numFmtId="0" fontId="80"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67"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83" fillId="57" borderId="209" applyNumberFormat="0" applyAlignment="0" applyProtection="0"/>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0" fillId="44" borderId="177" applyNumberFormat="0" applyAlignment="0" applyProtection="0"/>
    <xf numFmtId="0" fontId="14" fillId="60" borderId="179" applyNumberFormat="0" applyFont="0" applyAlignment="0" applyProtection="0"/>
    <xf numFmtId="0" fontId="16" fillId="60" borderId="179" applyNumberFormat="0" applyFont="0" applyAlignment="0" applyProtection="0"/>
    <xf numFmtId="0" fontId="83" fillId="57" borderId="209" applyNumberFormat="0" applyAlignment="0" applyProtection="0"/>
    <xf numFmtId="0" fontId="14" fillId="60" borderId="179" applyNumberFormat="0" applyFont="0" applyAlignment="0" applyProtection="0"/>
    <xf numFmtId="0" fontId="83" fillId="57" borderId="209" applyNumberFormat="0" applyAlignment="0" applyProtection="0"/>
    <xf numFmtId="0" fontId="17" fillId="0" borderId="211">
      <alignment horizontal="left" vertical="center"/>
    </xf>
    <xf numFmtId="0" fontId="74" fillId="57" borderId="177" applyNumberFormat="0" applyAlignment="0" applyProtection="0"/>
    <xf numFmtId="0" fontId="80" fillId="44" borderId="177" applyNumberFormat="0" applyAlignment="0" applyProtection="0"/>
    <xf numFmtId="0" fontId="57" fillId="57" borderId="177" applyNumberFormat="0" applyAlignment="0" applyProtection="0"/>
    <xf numFmtId="0" fontId="80" fillId="44" borderId="177" applyNumberFormat="0" applyAlignment="0" applyProtection="0"/>
    <xf numFmtId="0" fontId="64" fillId="44" borderId="177" applyNumberFormat="0" applyAlignment="0" applyProtection="0"/>
    <xf numFmtId="0" fontId="74" fillId="57"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69" fillId="0" borderId="210" applyNumberFormat="0" applyFill="0" applyAlignment="0" applyProtection="0"/>
    <xf numFmtId="0" fontId="80" fillId="44" borderId="177" applyNumberFormat="0" applyAlignment="0" applyProtection="0"/>
    <xf numFmtId="0" fontId="14" fillId="60" borderId="179" applyNumberFormat="0" applyFont="0" applyAlignment="0" applyProtection="0"/>
    <xf numFmtId="0" fontId="74" fillId="57" borderId="177" applyNumberFormat="0" applyAlignment="0" applyProtection="0"/>
    <xf numFmtId="0" fontId="74" fillId="57" borderId="177" applyNumberFormat="0" applyAlignment="0" applyProtection="0"/>
    <xf numFmtId="0" fontId="83" fillId="57" borderId="209" applyNumberFormat="0" applyAlignment="0" applyProtection="0"/>
    <xf numFmtId="0" fontId="80" fillId="44" borderId="177" applyNumberFormat="0" applyAlignment="0" applyProtection="0"/>
    <xf numFmtId="0" fontId="14" fillId="60" borderId="179" applyNumberFormat="0" applyFont="0" applyAlignment="0" applyProtection="0"/>
    <xf numFmtId="0" fontId="78" fillId="0" borderId="178" applyNumberFormat="0" applyFill="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57" fillId="57" borderId="177" applyNumberFormat="0" applyAlignment="0" applyProtection="0"/>
    <xf numFmtId="0" fontId="14" fillId="60" borderId="179" applyNumberFormat="0" applyFont="0" applyAlignment="0" applyProtection="0"/>
    <xf numFmtId="0" fontId="74" fillId="57" borderId="177" applyNumberFormat="0" applyAlignment="0" applyProtection="0"/>
    <xf numFmtId="0" fontId="74"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3" fillId="57" borderId="209" applyNumberFormat="0" applyAlignment="0" applyProtection="0"/>
    <xf numFmtId="0" fontId="16" fillId="60" borderId="179" applyNumberFormat="0" applyFon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7" fillId="0" borderId="211">
      <alignment horizontal="left" vertical="center"/>
    </xf>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14" fillId="60" borderId="179" applyNumberFormat="0" applyFont="0" applyAlignment="0" applyProtection="0"/>
    <xf numFmtId="0" fontId="83" fillId="57" borderId="209"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10" fontId="16" fillId="3" borderId="212" applyNumberFormat="0" applyBorder="0" applyAlignment="0" applyProtection="0"/>
    <xf numFmtId="0" fontId="80" fillId="44" borderId="177" applyNumberFormat="0" applyAlignment="0" applyProtection="0"/>
    <xf numFmtId="0" fontId="83" fillId="57" borderId="209" applyNumberFormat="0" applyAlignment="0" applyProtection="0"/>
    <xf numFmtId="0" fontId="14" fillId="60" borderId="179" applyNumberFormat="0" applyFont="0" applyAlignment="0" applyProtection="0"/>
    <xf numFmtId="0" fontId="83"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4" fillId="57" borderId="177" applyNumberFormat="0" applyAlignment="0" applyProtection="0"/>
    <xf numFmtId="0" fontId="74" fillId="57" borderId="177" applyNumberFormat="0" applyAlignment="0" applyProtection="0"/>
    <xf numFmtId="0" fontId="17" fillId="0" borderId="211">
      <alignment horizontal="left" vertical="center"/>
    </xf>
    <xf numFmtId="0" fontId="74" fillId="57" borderId="177" applyNumberFormat="0" applyAlignment="0" applyProtection="0"/>
    <xf numFmtId="0" fontId="83" fillId="57" borderId="209"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3" fillId="57" borderId="209" applyNumberFormat="0" applyAlignment="0" applyProtection="0"/>
    <xf numFmtId="0" fontId="67" fillId="57" borderId="209" applyNumberFormat="0" applyAlignment="0" applyProtection="0"/>
    <xf numFmtId="0" fontId="74" fillId="57" borderId="177" applyNumberFormat="0" applyAlignment="0" applyProtection="0"/>
    <xf numFmtId="0" fontId="17" fillId="0" borderId="211">
      <alignment horizontal="left" vertical="center"/>
    </xf>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74" fillId="57" borderId="177" applyNumberFormat="0" applyAlignment="0" applyProtection="0"/>
    <xf numFmtId="0" fontId="57" fillId="57" borderId="177" applyNumberFormat="0" applyAlignment="0" applyProtection="0"/>
    <xf numFmtId="0" fontId="64" fillId="44"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69" fillId="0" borderId="210" applyNumberFormat="0" applyFill="0" applyAlignment="0" applyProtection="0"/>
    <xf numFmtId="0" fontId="74" fillId="57" borderId="177" applyNumberFormat="0" applyAlignment="0" applyProtection="0"/>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3"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7" fillId="0" borderId="211">
      <alignment horizontal="left" vertical="center"/>
    </xf>
    <xf numFmtId="0" fontId="17" fillId="0" borderId="211">
      <alignment horizontal="left" vertical="center"/>
    </xf>
    <xf numFmtId="0" fontId="64" fillId="44"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17" fillId="0" borderId="211">
      <alignment horizontal="left" vertical="center"/>
    </xf>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69" fillId="0" borderId="210" applyNumberFormat="0" applyFill="0" applyAlignment="0" applyProtection="0"/>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57" fillId="57"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83" fillId="57" borderId="209" applyNumberFormat="0" applyAlignment="0" applyProtection="0"/>
    <xf numFmtId="0" fontId="17" fillId="0" borderId="211">
      <alignment horizontal="left" vertical="center"/>
    </xf>
    <xf numFmtId="0" fontId="83" fillId="57" borderId="209" applyNumberFormat="0" applyAlignment="0" applyProtection="0"/>
    <xf numFmtId="0" fontId="83" fillId="57" borderId="209"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69" fillId="0" borderId="210" applyNumberFormat="0" applyFill="0" applyAlignment="0" applyProtection="0"/>
    <xf numFmtId="0" fontId="64" fillId="44" borderId="177" applyNumberFormat="0" applyAlignment="0" applyProtection="0"/>
    <xf numFmtId="0" fontId="57"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17" fillId="0" borderId="211">
      <alignment horizontal="left" vertical="center"/>
    </xf>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57"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0" fillId="44" borderId="177" applyNumberFormat="0" applyAlignment="0" applyProtection="0"/>
    <xf numFmtId="0" fontId="69" fillId="0" borderId="210" applyNumberFormat="0" applyFill="0" applyAlignment="0" applyProtection="0"/>
    <xf numFmtId="0" fontId="16" fillId="60" borderId="179" applyNumberFormat="0" applyFont="0" applyAlignment="0" applyProtection="0"/>
    <xf numFmtId="0" fontId="74" fillId="57" borderId="177" applyNumberFormat="0" applyAlignment="0" applyProtection="0"/>
    <xf numFmtId="0" fontId="69" fillId="0" borderId="210" applyNumberFormat="0" applyFill="0" applyAlignment="0" applyProtection="0"/>
    <xf numFmtId="0" fontId="67" fillId="57" borderId="209" applyNumberFormat="0" applyAlignment="0" applyProtection="0"/>
    <xf numFmtId="0" fontId="57" fillId="57" borderId="177" applyNumberFormat="0" applyAlignment="0" applyProtection="0"/>
    <xf numFmtId="0" fontId="64" fillId="44"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69" fillId="0" borderId="210" applyNumberFormat="0" applyFill="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64" fillId="44" borderId="177" applyNumberFormat="0" applyAlignment="0" applyProtection="0"/>
    <xf numFmtId="0" fontId="57" fillId="57" borderId="177" applyNumberFormat="0" applyAlignment="0" applyProtection="0"/>
    <xf numFmtId="0" fontId="64" fillId="44"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69" fillId="0" borderId="210" applyNumberFormat="0" applyFill="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0"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17" fillId="0" borderId="211">
      <alignment horizontal="left" vertical="center"/>
    </xf>
    <xf numFmtId="10" fontId="16" fillId="3" borderId="212" applyNumberFormat="0" applyBorder="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3" fillId="57" borderId="209" applyNumberFormat="0" applyAlignment="0" applyProtection="0"/>
    <xf numFmtId="0" fontId="83" fillId="57" borderId="209"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3" fillId="57" borderId="209" applyNumberFormat="0" applyAlignment="0" applyProtection="0"/>
    <xf numFmtId="0" fontId="80" fillId="44" borderId="177" applyNumberFormat="0" applyAlignment="0" applyProtection="0"/>
    <xf numFmtId="0" fontId="80" fillId="44" borderId="177" applyNumberFormat="0" applyAlignment="0" applyProtection="0"/>
    <xf numFmtId="0" fontId="16" fillId="60" borderId="179" applyNumberFormat="0" applyFont="0" applyAlignment="0" applyProtection="0"/>
    <xf numFmtId="0" fontId="69" fillId="0" borderId="210" applyNumberFormat="0" applyFill="0" applyAlignment="0" applyProtection="0"/>
    <xf numFmtId="0" fontId="83" fillId="57" borderId="209" applyNumberFormat="0" applyAlignment="0" applyProtection="0"/>
    <xf numFmtId="0" fontId="83" fillId="57" borderId="209" applyNumberFormat="0" applyAlignment="0" applyProtection="0"/>
    <xf numFmtId="0" fontId="69" fillId="0" borderId="210" applyNumberFormat="0" applyFill="0" applyAlignment="0" applyProtection="0"/>
    <xf numFmtId="0" fontId="74" fillId="57" borderId="177" applyNumberFormat="0" applyAlignment="0" applyProtection="0"/>
    <xf numFmtId="0" fontId="74" fillId="57" borderId="177" applyNumberFormat="0" applyAlignment="0" applyProtection="0"/>
    <xf numFmtId="0" fontId="78" fillId="0" borderId="178" applyNumberFormat="0" applyFill="0" applyAlignment="0" applyProtection="0"/>
    <xf numFmtId="0" fontId="78" fillId="0" borderId="178" applyNumberFormat="0" applyFill="0" applyAlignment="0" applyProtection="0"/>
    <xf numFmtId="0" fontId="78" fillId="0" borderId="178" applyNumberFormat="0" applyFill="0" applyAlignment="0" applyProtection="0"/>
    <xf numFmtId="0" fontId="78" fillId="0" borderId="178" applyNumberFormat="0" applyFill="0" applyAlignment="0" applyProtection="0"/>
    <xf numFmtId="0" fontId="78" fillId="0" borderId="178" applyNumberFormat="0" applyFill="0" applyAlignment="0" applyProtection="0"/>
    <xf numFmtId="0" fontId="78" fillId="0" borderId="178" applyNumberFormat="0" applyFill="0" applyAlignment="0" applyProtection="0"/>
    <xf numFmtId="0" fontId="17" fillId="0" borderId="211">
      <alignment horizontal="left" vertical="center"/>
    </xf>
    <xf numFmtId="0" fontId="83" fillId="57" borderId="209"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57"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3"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0" fillId="44" borderId="177" applyNumberFormat="0" applyAlignment="0" applyProtection="0"/>
    <xf numFmtId="0" fontId="80" fillId="44" borderId="177" applyNumberFormat="0" applyAlignment="0" applyProtection="0"/>
    <xf numFmtId="0" fontId="83" fillId="57" borderId="209" applyNumberFormat="0" applyAlignment="0" applyProtection="0"/>
    <xf numFmtId="0" fontId="83" fillId="57" borderId="209" applyNumberFormat="0" applyAlignment="0" applyProtection="0"/>
    <xf numFmtId="0" fontId="14" fillId="60" borderId="179" applyNumberFormat="0" applyFont="0" applyAlignment="0" applyProtection="0"/>
    <xf numFmtId="0" fontId="80" fillId="44" borderId="177" applyNumberFormat="0" applyAlignment="0" applyProtection="0"/>
    <xf numFmtId="0" fontId="74" fillId="57" borderId="177" applyNumberFormat="0" applyAlignment="0" applyProtection="0"/>
    <xf numFmtId="0" fontId="83"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0" fillId="44" borderId="177" applyNumberFormat="0" applyAlignment="0" applyProtection="0"/>
    <xf numFmtId="0" fontId="17" fillId="0" borderId="211">
      <alignment horizontal="left" vertical="center"/>
    </xf>
    <xf numFmtId="0" fontId="83" fillId="57" borderId="209" applyNumberFormat="0" applyAlignment="0" applyProtection="0"/>
    <xf numFmtId="0" fontId="17" fillId="0" borderId="211">
      <alignment horizontal="left" vertical="center"/>
    </xf>
    <xf numFmtId="0" fontId="74" fillId="57" borderId="177" applyNumberFormat="0" applyAlignment="0" applyProtection="0"/>
    <xf numFmtId="0" fontId="64"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0" fillId="44" borderId="177" applyNumberFormat="0" applyAlignment="0" applyProtection="0"/>
    <xf numFmtId="0" fontId="78" fillId="0" borderId="178" applyNumberFormat="0" applyFill="0" applyAlignment="0" applyProtection="0"/>
    <xf numFmtId="0" fontId="14" fillId="60" borderId="179" applyNumberFormat="0" applyFont="0" applyAlignment="0" applyProtection="0"/>
    <xf numFmtId="0" fontId="17" fillId="0" borderId="211">
      <alignment horizontal="left" vertical="center"/>
    </xf>
    <xf numFmtId="0" fontId="80"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69" fillId="0" borderId="210" applyNumberFormat="0" applyFill="0" applyAlignment="0" applyProtection="0"/>
    <xf numFmtId="0" fontId="80" fillId="44" borderId="177" applyNumberFormat="0" applyAlignment="0" applyProtection="0"/>
    <xf numFmtId="0" fontId="74" fillId="57" borderId="177" applyNumberFormat="0" applyAlignment="0" applyProtection="0"/>
    <xf numFmtId="0" fontId="17" fillId="0" borderId="211">
      <alignment horizontal="left" vertical="center"/>
    </xf>
    <xf numFmtId="0" fontId="80" fillId="44" borderId="177" applyNumberFormat="0" applyAlignment="0" applyProtection="0"/>
    <xf numFmtId="0" fontId="80" fillId="44" borderId="177" applyNumberFormat="0" applyAlignment="0" applyProtection="0"/>
    <xf numFmtId="0" fontId="57" fillId="57" borderId="177" applyNumberFormat="0" applyAlignment="0" applyProtection="0"/>
    <xf numFmtId="0" fontId="14" fillId="60" borderId="179" applyNumberFormat="0" applyFont="0" applyAlignment="0" applyProtection="0"/>
    <xf numFmtId="0" fontId="80" fillId="44" borderId="177" applyNumberFormat="0" applyAlignment="0" applyProtection="0"/>
    <xf numFmtId="0" fontId="83" fillId="57" borderId="209" applyNumberFormat="0" applyAlignment="0" applyProtection="0"/>
    <xf numFmtId="0" fontId="83" fillId="57" borderId="209" applyNumberFormat="0" applyAlignment="0" applyProtection="0"/>
    <xf numFmtId="0" fontId="80" fillId="44" borderId="177" applyNumberFormat="0" applyAlignment="0" applyProtection="0"/>
    <xf numFmtId="0" fontId="80" fillId="44" borderId="177" applyNumberFormat="0" applyAlignment="0" applyProtection="0"/>
    <xf numFmtId="0" fontId="74" fillId="57" borderId="177" applyNumberFormat="0" applyAlignment="0" applyProtection="0"/>
    <xf numFmtId="0" fontId="83" fillId="57" borderId="209" applyNumberFormat="0" applyAlignment="0" applyProtection="0"/>
    <xf numFmtId="0" fontId="14" fillId="60" borderId="179" applyNumberFormat="0" applyFont="0" applyAlignment="0" applyProtection="0"/>
    <xf numFmtId="0" fontId="80" fillId="44" borderId="177" applyNumberFormat="0" applyAlignment="0" applyProtection="0"/>
    <xf numFmtId="0" fontId="83"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0" fillId="44" borderId="177" applyNumberFormat="0" applyAlignment="0" applyProtection="0"/>
    <xf numFmtId="0" fontId="14" fillId="60" borderId="179" applyNumberFormat="0" applyFont="0" applyAlignment="0" applyProtection="0"/>
    <xf numFmtId="0" fontId="74" fillId="57" borderId="177" applyNumberFormat="0" applyAlignment="0" applyProtection="0"/>
    <xf numFmtId="0" fontId="67"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4" fillId="57" borderId="177" applyNumberFormat="0" applyAlignment="0" applyProtection="0"/>
    <xf numFmtId="0" fontId="67"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17" fillId="0" borderId="211">
      <alignment horizontal="left" vertical="center"/>
    </xf>
    <xf numFmtId="0" fontId="83" fillId="57" borderId="209" applyNumberFormat="0" applyAlignment="0" applyProtection="0"/>
    <xf numFmtId="0" fontId="14" fillId="60" borderId="179" applyNumberFormat="0" applyFont="0" applyAlignment="0" applyProtection="0"/>
    <xf numFmtId="0" fontId="74" fillId="57" borderId="177" applyNumberFormat="0" applyAlignment="0" applyProtection="0"/>
    <xf numFmtId="0" fontId="80" fillId="44" borderId="177" applyNumberFormat="0" applyAlignment="0" applyProtection="0"/>
    <xf numFmtId="0" fontId="78" fillId="0" borderId="178" applyNumberFormat="0" applyFill="0" applyAlignment="0" applyProtection="0"/>
    <xf numFmtId="0" fontId="80" fillId="44" borderId="177" applyNumberFormat="0" applyAlignment="0" applyProtection="0"/>
    <xf numFmtId="0" fontId="14" fillId="60" borderId="179" applyNumberFormat="0" applyFont="0" applyAlignment="0" applyProtection="0"/>
    <xf numFmtId="0" fontId="83" fillId="57" borderId="209" applyNumberFormat="0" applyAlignment="0" applyProtection="0"/>
    <xf numFmtId="0" fontId="14" fillId="60" borderId="179" applyNumberFormat="0" applyFont="0" applyAlignment="0" applyProtection="0"/>
    <xf numFmtId="0" fontId="80" fillId="44" borderId="177" applyNumberFormat="0" applyAlignment="0" applyProtection="0"/>
    <xf numFmtId="0" fontId="17" fillId="0" borderId="211">
      <alignment horizontal="left" vertical="center"/>
    </xf>
    <xf numFmtId="0" fontId="80" fillId="44" borderId="177" applyNumberFormat="0" applyAlignment="0" applyProtection="0"/>
    <xf numFmtId="0" fontId="83" fillId="57" borderId="209" applyNumberFormat="0" applyAlignment="0" applyProtection="0"/>
    <xf numFmtId="0" fontId="83" fillId="57" borderId="209" applyNumberFormat="0" applyAlignment="0" applyProtection="0"/>
    <xf numFmtId="0" fontId="14" fillId="60" borderId="179" applyNumberFormat="0" applyFon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0" fillId="44" borderId="177" applyNumberFormat="0" applyAlignment="0" applyProtection="0"/>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64" fillId="44" borderId="177" applyNumberFormat="0" applyAlignment="0" applyProtection="0"/>
    <xf numFmtId="0" fontId="78" fillId="0" borderId="178" applyNumberFormat="0" applyFill="0" applyAlignment="0" applyProtection="0"/>
    <xf numFmtId="0" fontId="67" fillId="57" borderId="209" applyNumberFormat="0" applyAlignment="0" applyProtection="0"/>
    <xf numFmtId="0" fontId="16" fillId="60" borderId="179" applyNumberFormat="0" applyFont="0" applyAlignment="0" applyProtection="0"/>
    <xf numFmtId="0" fontId="64" fillId="44" borderId="177" applyNumberFormat="0" applyAlignment="0" applyProtection="0"/>
    <xf numFmtId="0" fontId="14" fillId="60" borderId="179" applyNumberFormat="0" applyFont="0" applyAlignment="0" applyProtection="0"/>
    <xf numFmtId="0" fontId="78" fillId="0" borderId="178" applyNumberFormat="0" applyFill="0" applyAlignment="0" applyProtection="0"/>
    <xf numFmtId="0" fontId="57" fillId="57" borderId="177" applyNumberFormat="0" applyAlignment="0" applyProtection="0"/>
    <xf numFmtId="0" fontId="74" fillId="57" borderId="177" applyNumberFormat="0" applyAlignment="0" applyProtection="0"/>
    <xf numFmtId="0" fontId="67" fillId="57" borderId="209" applyNumberFormat="0" applyAlignment="0" applyProtection="0"/>
    <xf numFmtId="0" fontId="63" fillId="0" borderId="178" applyNumberFormat="0" applyFill="0" applyAlignment="0" applyProtection="0"/>
    <xf numFmtId="0" fontId="14" fillId="60" borderId="179" applyNumberFormat="0" applyFont="0" applyAlignment="0" applyProtection="0"/>
    <xf numFmtId="0" fontId="17" fillId="0" borderId="211">
      <alignment horizontal="left" vertical="center"/>
    </xf>
    <xf numFmtId="0" fontId="69" fillId="0" borderId="210" applyNumberFormat="0" applyFill="0" applyAlignment="0" applyProtection="0"/>
    <xf numFmtId="0" fontId="80" fillId="44" borderId="177" applyNumberFormat="0" applyAlignment="0" applyProtection="0"/>
    <xf numFmtId="0" fontId="83" fillId="57" borderId="209" applyNumberFormat="0" applyAlignment="0" applyProtection="0"/>
    <xf numFmtId="0" fontId="17" fillId="0" borderId="211">
      <alignment horizontal="left" vertical="center"/>
    </xf>
    <xf numFmtId="0" fontId="80" fillId="44" borderId="177" applyNumberFormat="0" applyAlignment="0" applyProtection="0"/>
    <xf numFmtId="0" fontId="80" fillId="44" borderId="177" applyNumberFormat="0" applyAlignment="0" applyProtection="0"/>
    <xf numFmtId="0" fontId="83" fillId="57" borderId="209" applyNumberFormat="0" applyAlignment="0" applyProtection="0"/>
    <xf numFmtId="0" fontId="64" fillId="44"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80" fillId="44" borderId="177" applyNumberFormat="0" applyAlignment="0" applyProtection="0"/>
    <xf numFmtId="0" fontId="64" fillId="44" borderId="177" applyNumberFormat="0" applyAlignment="0" applyProtection="0"/>
    <xf numFmtId="0" fontId="74" fillId="57" borderId="177" applyNumberFormat="0" applyAlignment="0" applyProtection="0"/>
    <xf numFmtId="0" fontId="17" fillId="0" borderId="211">
      <alignment horizontal="left" vertical="center"/>
    </xf>
    <xf numFmtId="0" fontId="17" fillId="0" borderId="211">
      <alignment horizontal="left" vertical="center"/>
    </xf>
    <xf numFmtId="0" fontId="80"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80" fillId="44" borderId="177" applyNumberFormat="0" applyAlignment="0" applyProtection="0"/>
    <xf numFmtId="0" fontId="83" fillId="57" borderId="209" applyNumberFormat="0" applyAlignment="0" applyProtection="0"/>
    <xf numFmtId="0" fontId="80" fillId="44" borderId="177" applyNumberFormat="0" applyAlignment="0" applyProtection="0"/>
    <xf numFmtId="0" fontId="74" fillId="57" borderId="177" applyNumberFormat="0" applyAlignment="0" applyProtection="0"/>
    <xf numFmtId="0" fontId="83" fillId="57" borderId="209" applyNumberFormat="0" applyAlignment="0" applyProtection="0"/>
    <xf numFmtId="0" fontId="14" fillId="60" borderId="179" applyNumberFormat="0" applyFont="0" applyAlignment="0" applyProtection="0"/>
    <xf numFmtId="0" fontId="69" fillId="0" borderId="210" applyNumberFormat="0" applyFill="0" applyAlignment="0" applyProtection="0"/>
    <xf numFmtId="0" fontId="80" fillId="44" borderId="177" applyNumberFormat="0" applyAlignment="0" applyProtection="0"/>
    <xf numFmtId="0" fontId="83" fillId="57" borderId="209" applyNumberFormat="0" applyAlignment="0" applyProtection="0"/>
    <xf numFmtId="0" fontId="83"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4" fillId="57" borderId="177" applyNumberFormat="0" applyAlignment="0" applyProtection="0"/>
    <xf numFmtId="0" fontId="83" fillId="57" borderId="209" applyNumberFormat="0" applyAlignment="0" applyProtection="0"/>
    <xf numFmtId="0" fontId="83" fillId="57" borderId="209" applyNumberFormat="0" applyAlignment="0" applyProtection="0"/>
    <xf numFmtId="0" fontId="14" fillId="60" borderId="179" applyNumberFormat="0" applyFont="0" applyAlignment="0" applyProtection="0"/>
    <xf numFmtId="0" fontId="80" fillId="44" borderId="177" applyNumberFormat="0" applyAlignment="0" applyProtection="0"/>
    <xf numFmtId="0" fontId="80" fillId="44" borderId="177" applyNumberFormat="0" applyAlignment="0" applyProtection="0"/>
    <xf numFmtId="0" fontId="17" fillId="0" borderId="211">
      <alignment horizontal="left" vertical="center"/>
    </xf>
    <xf numFmtId="0" fontId="74" fillId="57" borderId="177" applyNumberFormat="0" applyAlignment="0" applyProtection="0"/>
    <xf numFmtId="0" fontId="14" fillId="60" borderId="179" applyNumberFormat="0" applyFont="0" applyAlignment="0" applyProtection="0"/>
    <xf numFmtId="0" fontId="80" fillId="44" borderId="177" applyNumberFormat="0" applyAlignment="0" applyProtection="0"/>
    <xf numFmtId="0" fontId="14" fillId="60" borderId="179" applyNumberFormat="0" applyFont="0" applyAlignment="0" applyProtection="0"/>
    <xf numFmtId="0" fontId="80" fillId="44" borderId="177" applyNumberFormat="0" applyAlignment="0" applyProtection="0"/>
    <xf numFmtId="0" fontId="74" fillId="57" borderId="177" applyNumberFormat="0" applyAlignment="0" applyProtection="0"/>
    <xf numFmtId="0" fontId="83"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0"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3" fillId="57" borderId="209" applyNumberFormat="0" applyAlignment="0" applyProtection="0"/>
    <xf numFmtId="0" fontId="67" fillId="57" borderId="209" applyNumberFormat="0" applyAlignment="0" applyProtection="0"/>
    <xf numFmtId="0" fontId="17" fillId="0" borderId="211">
      <alignment horizontal="left" vertical="center"/>
    </xf>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57" fillId="57" borderId="177" applyNumberFormat="0" applyAlignment="0" applyProtection="0"/>
    <xf numFmtId="0" fontId="83"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69" fillId="0" borderId="210" applyNumberFormat="0" applyFill="0" applyAlignment="0" applyProtection="0"/>
    <xf numFmtId="0" fontId="74" fillId="57" borderId="177" applyNumberFormat="0" applyAlignment="0" applyProtection="0"/>
    <xf numFmtId="0" fontId="74" fillId="57" borderId="177" applyNumberFormat="0" applyAlignment="0" applyProtection="0"/>
    <xf numFmtId="0" fontId="57" fillId="57" borderId="177" applyNumberFormat="0" applyAlignment="0" applyProtection="0"/>
    <xf numFmtId="0" fontId="83" fillId="57" borderId="209" applyNumberFormat="0" applyAlignment="0" applyProtection="0"/>
    <xf numFmtId="0" fontId="69" fillId="0" borderId="210" applyNumberFormat="0" applyFill="0" applyAlignment="0" applyProtection="0"/>
    <xf numFmtId="0" fontId="17" fillId="0" borderId="211">
      <alignment horizontal="left" vertical="center"/>
    </xf>
    <xf numFmtId="0" fontId="14" fillId="60" borderId="179" applyNumberFormat="0" applyFont="0" applyAlignment="0" applyProtection="0"/>
    <xf numFmtId="0" fontId="16" fillId="60" borderId="179" applyNumberFormat="0" applyFont="0" applyAlignment="0" applyProtection="0"/>
    <xf numFmtId="0" fontId="74" fillId="57" borderId="177" applyNumberFormat="0" applyAlignment="0" applyProtection="0"/>
    <xf numFmtId="0" fontId="17" fillId="0" borderId="211">
      <alignment horizontal="left" vertical="center"/>
    </xf>
    <xf numFmtId="0" fontId="74" fillId="57" borderId="177" applyNumberFormat="0" applyAlignment="0" applyProtection="0"/>
    <xf numFmtId="0" fontId="74" fillId="57" borderId="177" applyNumberFormat="0" applyAlignment="0" applyProtection="0"/>
    <xf numFmtId="0" fontId="83" fillId="57" borderId="209" applyNumberFormat="0" applyAlignment="0" applyProtection="0"/>
    <xf numFmtId="0" fontId="14" fillId="60" borderId="179" applyNumberFormat="0" applyFont="0" applyAlignment="0" applyProtection="0"/>
    <xf numFmtId="0" fontId="80" fillId="44" borderId="177" applyNumberFormat="0" applyAlignment="0" applyProtection="0"/>
    <xf numFmtId="0" fontId="80" fillId="44"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80" fillId="44" borderId="177" applyNumberFormat="0" applyAlignment="0" applyProtection="0"/>
    <xf numFmtId="0" fontId="80" fillId="44" borderId="177" applyNumberFormat="0" applyAlignment="0" applyProtection="0"/>
    <xf numFmtId="0" fontId="83" fillId="57" borderId="209" applyNumberFormat="0" applyAlignment="0" applyProtection="0"/>
    <xf numFmtId="0" fontId="14" fillId="60" borderId="179" applyNumberFormat="0" applyFont="0" applyAlignment="0" applyProtection="0"/>
    <xf numFmtId="0" fontId="83" fillId="57" borderId="209" applyNumberFormat="0" applyAlignment="0" applyProtection="0"/>
    <xf numFmtId="0" fontId="74" fillId="57" borderId="177" applyNumberFormat="0" applyAlignment="0" applyProtection="0"/>
    <xf numFmtId="0" fontId="80"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83" fillId="57" borderId="209" applyNumberFormat="0" applyAlignment="0" applyProtection="0"/>
    <xf numFmtId="0" fontId="74" fillId="57" borderId="177" applyNumberFormat="0" applyAlignment="0" applyProtection="0"/>
    <xf numFmtId="0" fontId="83" fillId="57" borderId="209" applyNumberFormat="0" applyAlignment="0" applyProtection="0"/>
    <xf numFmtId="0" fontId="14" fillId="60" borderId="179" applyNumberFormat="0" applyFont="0" applyAlignment="0" applyProtection="0"/>
    <xf numFmtId="0" fontId="83" fillId="57" borderId="209" applyNumberFormat="0" applyAlignment="0" applyProtection="0"/>
    <xf numFmtId="0" fontId="78" fillId="0" borderId="178" applyNumberFormat="0" applyFill="0" applyAlignment="0" applyProtection="0"/>
    <xf numFmtId="0" fontId="80" fillId="44" borderId="177" applyNumberFormat="0" applyAlignment="0" applyProtection="0"/>
    <xf numFmtId="0" fontId="74" fillId="57" borderId="177" applyNumberFormat="0" applyAlignment="0" applyProtection="0"/>
    <xf numFmtId="0" fontId="17" fillId="0" borderId="211">
      <alignment horizontal="left" vertical="center"/>
    </xf>
    <xf numFmtId="0" fontId="80" fillId="44" borderId="177" applyNumberFormat="0" applyAlignment="0" applyProtection="0"/>
    <xf numFmtId="0" fontId="80" fillId="44" borderId="177" applyNumberFormat="0" applyAlignment="0" applyProtection="0"/>
    <xf numFmtId="0" fontId="74" fillId="57" borderId="177" applyNumberFormat="0" applyAlignment="0" applyProtection="0"/>
    <xf numFmtId="0" fontId="83" fillId="57" borderId="209" applyNumberFormat="0" applyAlignment="0" applyProtection="0"/>
    <xf numFmtId="0" fontId="78" fillId="0" borderId="178" applyNumberFormat="0" applyFill="0" applyAlignment="0" applyProtection="0"/>
    <xf numFmtId="0" fontId="80" fillId="44" borderId="177" applyNumberFormat="0" applyAlignment="0" applyProtection="0"/>
    <xf numFmtId="0" fontId="74" fillId="57" borderId="177" applyNumberFormat="0" applyAlignment="0" applyProtection="0"/>
    <xf numFmtId="0" fontId="83"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0" fillId="44" borderId="177" applyNumberFormat="0" applyAlignment="0" applyProtection="0"/>
    <xf numFmtId="0" fontId="17" fillId="0" borderId="211">
      <alignment horizontal="left" vertical="center"/>
    </xf>
    <xf numFmtId="0" fontId="83" fillId="57" borderId="209" applyNumberFormat="0" applyAlignment="0" applyProtection="0"/>
    <xf numFmtId="0" fontId="14" fillId="60" borderId="179" applyNumberFormat="0" applyFont="0" applyAlignment="0" applyProtection="0"/>
    <xf numFmtId="0" fontId="74" fillId="57" borderId="177" applyNumberFormat="0" applyAlignment="0" applyProtection="0"/>
    <xf numFmtId="0" fontId="74" fillId="57" borderId="177" applyNumberFormat="0" applyAlignment="0" applyProtection="0"/>
    <xf numFmtId="0" fontId="83" fillId="57" borderId="209" applyNumberFormat="0" applyAlignment="0" applyProtection="0"/>
    <xf numFmtId="0" fontId="83" fillId="57" borderId="209" applyNumberFormat="0" applyAlignment="0" applyProtection="0"/>
    <xf numFmtId="0" fontId="14" fillId="60" borderId="179" applyNumberFormat="0" applyFont="0" applyAlignment="0" applyProtection="0"/>
    <xf numFmtId="0" fontId="80" fillId="44" borderId="177" applyNumberFormat="0" applyAlignment="0" applyProtection="0"/>
    <xf numFmtId="0" fontId="80" fillId="44" borderId="177" applyNumberFormat="0" applyAlignment="0" applyProtection="0"/>
    <xf numFmtId="0" fontId="17" fillId="0" borderId="211">
      <alignment horizontal="left" vertical="center"/>
    </xf>
    <xf numFmtId="0" fontId="83" fillId="57" borderId="209" applyNumberFormat="0" applyAlignment="0" applyProtection="0"/>
    <xf numFmtId="0" fontId="83" fillId="57" borderId="209" applyNumberFormat="0" applyAlignment="0" applyProtection="0"/>
    <xf numFmtId="0" fontId="80" fillId="44" borderId="177" applyNumberFormat="0" applyAlignment="0" applyProtection="0"/>
    <xf numFmtId="0" fontId="78" fillId="0" borderId="178" applyNumberFormat="0" applyFill="0" applyAlignment="0" applyProtection="0"/>
    <xf numFmtId="0" fontId="78" fillId="0" borderId="178" applyNumberFormat="0" applyFill="0" applyAlignment="0" applyProtection="0"/>
    <xf numFmtId="0" fontId="78" fillId="0" borderId="178" applyNumberFormat="0" applyFill="0" applyAlignment="0" applyProtection="0"/>
    <xf numFmtId="0" fontId="74" fillId="57" borderId="177" applyNumberFormat="0" applyAlignment="0" applyProtection="0"/>
    <xf numFmtId="0" fontId="83" fillId="57" borderId="209" applyNumberFormat="0" applyAlignment="0" applyProtection="0"/>
    <xf numFmtId="0" fontId="14" fillId="60" borderId="179" applyNumberFormat="0" applyFont="0" applyAlignment="0" applyProtection="0"/>
    <xf numFmtId="0" fontId="74" fillId="57" borderId="177" applyNumberFormat="0" applyAlignment="0" applyProtection="0"/>
    <xf numFmtId="0" fontId="80"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83" fillId="57" borderId="209" applyNumberFormat="0" applyAlignment="0" applyProtection="0"/>
    <xf numFmtId="0" fontId="57" fillId="57" borderId="177" applyNumberFormat="0" applyAlignment="0" applyProtection="0"/>
    <xf numFmtId="0" fontId="17" fillId="0" borderId="211">
      <alignment horizontal="left" vertical="center"/>
    </xf>
    <xf numFmtId="0" fontId="74" fillId="57" borderId="177" applyNumberFormat="0" applyAlignment="0" applyProtection="0"/>
    <xf numFmtId="0" fontId="17" fillId="0" borderId="211">
      <alignment horizontal="left" vertical="center"/>
    </xf>
    <xf numFmtId="0" fontId="83" fillId="57" borderId="209" applyNumberFormat="0" applyAlignment="0" applyProtection="0"/>
    <xf numFmtId="0" fontId="17" fillId="0" borderId="211">
      <alignment horizontal="left" vertical="center"/>
    </xf>
    <xf numFmtId="0" fontId="74" fillId="57" borderId="177" applyNumberFormat="0" applyAlignment="0" applyProtection="0"/>
    <xf numFmtId="0" fontId="17" fillId="0" borderId="211">
      <alignment horizontal="left" vertical="center"/>
    </xf>
    <xf numFmtId="0" fontId="83" fillId="57" borderId="209" applyNumberFormat="0" applyAlignment="0" applyProtection="0"/>
    <xf numFmtId="0" fontId="74" fillId="57" borderId="177" applyNumberFormat="0" applyAlignment="0" applyProtection="0"/>
    <xf numFmtId="0" fontId="83" fillId="57" borderId="209" applyNumberFormat="0" applyAlignment="0" applyProtection="0"/>
    <xf numFmtId="0" fontId="14" fillId="60" borderId="179" applyNumberFormat="0" applyFon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3" fillId="57" borderId="209" applyNumberFormat="0" applyAlignment="0" applyProtection="0"/>
    <xf numFmtId="0" fontId="83" fillId="57" borderId="209" applyNumberFormat="0" applyAlignment="0" applyProtection="0"/>
    <xf numFmtId="0" fontId="64"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69" fillId="0" borderId="210" applyNumberFormat="0" applyFill="0" applyAlignment="0" applyProtection="0"/>
    <xf numFmtId="0" fontId="83" fillId="57" borderId="209" applyNumberFormat="0" applyAlignment="0" applyProtection="0"/>
    <xf numFmtId="0" fontId="17" fillId="0" borderId="211">
      <alignment horizontal="left" vertical="center"/>
    </xf>
    <xf numFmtId="0" fontId="80" fillId="44" borderId="177"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78" fillId="0" borderId="178" applyNumberFormat="0" applyFill="0" applyAlignment="0" applyProtection="0"/>
    <xf numFmtId="0" fontId="17" fillId="0" borderId="211">
      <alignment horizontal="left" vertical="center"/>
    </xf>
    <xf numFmtId="0" fontId="83" fillId="57" borderId="209" applyNumberFormat="0" applyAlignment="0" applyProtection="0"/>
    <xf numFmtId="0" fontId="16" fillId="60" borderId="179" applyNumberFormat="0" applyFont="0" applyAlignment="0" applyProtection="0"/>
    <xf numFmtId="0" fontId="80" fillId="44" borderId="177" applyNumberFormat="0" applyAlignment="0" applyProtection="0"/>
    <xf numFmtId="0" fontId="74" fillId="57" borderId="177" applyNumberFormat="0" applyAlignment="0" applyProtection="0"/>
    <xf numFmtId="0" fontId="14" fillId="60" borderId="179" applyNumberFormat="0" applyFont="0" applyAlignment="0" applyProtection="0"/>
    <xf numFmtId="10" fontId="16" fillId="3" borderId="212" applyNumberFormat="0" applyBorder="0" applyAlignment="0" applyProtection="0"/>
    <xf numFmtId="0" fontId="80" fillId="44" borderId="177" applyNumberFormat="0" applyAlignment="0" applyProtection="0"/>
    <xf numFmtId="0" fontId="83"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80" fillId="44" borderId="177" applyNumberFormat="0" applyAlignment="0" applyProtection="0"/>
    <xf numFmtId="0" fontId="80" fillId="44" borderId="177" applyNumberFormat="0" applyAlignment="0" applyProtection="0"/>
    <xf numFmtId="0" fontId="83" fillId="57" borderId="209" applyNumberFormat="0" applyAlignment="0" applyProtection="0"/>
    <xf numFmtId="0" fontId="17" fillId="0" borderId="211">
      <alignment horizontal="left" vertical="center"/>
    </xf>
    <xf numFmtId="0" fontId="17" fillId="0" borderId="211">
      <alignment horizontal="left" vertical="center"/>
    </xf>
    <xf numFmtId="0" fontId="80" fillId="44" borderId="177" applyNumberFormat="0" applyAlignment="0" applyProtection="0"/>
    <xf numFmtId="0" fontId="67" fillId="57" borderId="209" applyNumberFormat="0" applyAlignment="0" applyProtection="0"/>
    <xf numFmtId="0" fontId="14" fillId="60" borderId="179" applyNumberFormat="0" applyFont="0" applyAlignment="0" applyProtection="0"/>
    <xf numFmtId="0" fontId="83" fillId="57" borderId="209" applyNumberFormat="0" applyAlignment="0" applyProtection="0"/>
    <xf numFmtId="0" fontId="17" fillId="0" borderId="211">
      <alignment horizontal="left" vertical="center"/>
    </xf>
    <xf numFmtId="0" fontId="80" fillId="44" borderId="177" applyNumberFormat="0" applyAlignment="0" applyProtection="0"/>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16"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17" fillId="0" borderId="211">
      <alignment horizontal="left" vertical="center"/>
    </xf>
    <xf numFmtId="0" fontId="80" fillId="44" borderId="177" applyNumberForma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0" fillId="44" borderId="177" applyNumberFormat="0" applyAlignment="0" applyProtection="0"/>
    <xf numFmtId="0" fontId="17" fillId="0" borderId="211">
      <alignment horizontal="left" vertical="center"/>
    </xf>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83" fillId="57" borderId="209" applyNumberFormat="0" applyAlignment="0" applyProtection="0"/>
    <xf numFmtId="0" fontId="16" fillId="60" borderId="179" applyNumberFormat="0" applyFont="0" applyAlignment="0" applyProtection="0"/>
    <xf numFmtId="0" fontId="14" fillId="60" borderId="179" applyNumberFormat="0" applyFont="0" applyAlignment="0" applyProtection="0"/>
    <xf numFmtId="0" fontId="80" fillId="44" borderId="177" applyNumberFormat="0" applyAlignment="0" applyProtection="0"/>
    <xf numFmtId="0" fontId="80" fillId="44" borderId="177" applyNumberFormat="0" applyAlignment="0" applyProtection="0"/>
    <xf numFmtId="0" fontId="83" fillId="57" borderId="209" applyNumberFormat="0" applyAlignment="0" applyProtection="0"/>
    <xf numFmtId="0" fontId="83" fillId="57" borderId="209" applyNumberFormat="0" applyAlignment="0" applyProtection="0"/>
    <xf numFmtId="0" fontId="14" fillId="60" borderId="179" applyNumberFormat="0" applyFont="0" applyAlignment="0" applyProtection="0"/>
    <xf numFmtId="0" fontId="80" fillId="44" borderId="177" applyNumberFormat="0" applyAlignment="0" applyProtection="0"/>
    <xf numFmtId="0" fontId="80" fillId="44" borderId="177" applyNumberFormat="0" applyAlignment="0" applyProtection="0"/>
    <xf numFmtId="0" fontId="83" fillId="57" borderId="209" applyNumberFormat="0" applyAlignment="0" applyProtection="0"/>
    <xf numFmtId="0" fontId="83" fillId="57" borderId="209" applyNumberFormat="0" applyAlignment="0" applyProtection="0"/>
    <xf numFmtId="0" fontId="14" fillId="60" borderId="179" applyNumberFormat="0" applyFont="0" applyAlignment="0" applyProtection="0"/>
    <xf numFmtId="0" fontId="80" fillId="44" borderId="177" applyNumberFormat="0" applyAlignment="0" applyProtection="0"/>
    <xf numFmtId="0" fontId="69" fillId="0" borderId="210" applyNumberFormat="0" applyFill="0" applyAlignment="0" applyProtection="0"/>
    <xf numFmtId="0" fontId="83" fillId="57" borderId="209" applyNumberFormat="0" applyAlignment="0" applyProtection="0"/>
    <xf numFmtId="0" fontId="14" fillId="60" borderId="179" applyNumberFormat="0" applyFon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74" fillId="57" borderId="177" applyNumberFormat="0" applyAlignment="0" applyProtection="0"/>
    <xf numFmtId="10" fontId="16" fillId="3" borderId="212" applyNumberFormat="0" applyBorder="0" applyAlignment="0" applyProtection="0"/>
    <xf numFmtId="0" fontId="83" fillId="57" borderId="209" applyNumberFormat="0" applyAlignment="0" applyProtection="0"/>
    <xf numFmtId="0" fontId="80" fillId="44" borderId="177" applyNumberFormat="0" applyAlignment="0" applyProtection="0"/>
    <xf numFmtId="0" fontId="74" fillId="57" borderId="177" applyNumberFormat="0" applyAlignment="0" applyProtection="0"/>
    <xf numFmtId="0" fontId="17" fillId="0" borderId="211">
      <alignment horizontal="left" vertical="center"/>
    </xf>
    <xf numFmtId="0" fontId="80" fillId="44" borderId="177" applyNumberFormat="0" applyAlignment="0" applyProtection="0"/>
    <xf numFmtId="0" fontId="14" fillId="60" borderId="179" applyNumberFormat="0" applyFont="0" applyAlignment="0" applyProtection="0"/>
    <xf numFmtId="0" fontId="83" fillId="57" borderId="209" applyNumberFormat="0" applyAlignment="0" applyProtection="0"/>
    <xf numFmtId="0" fontId="74" fillId="57" borderId="177" applyNumberFormat="0" applyAlignment="0" applyProtection="0"/>
    <xf numFmtId="0" fontId="57"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6"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17" fillId="0" borderId="211">
      <alignment horizontal="left" vertical="center"/>
    </xf>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3"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0" fillId="44" borderId="177" applyNumberFormat="0" applyAlignment="0" applyProtection="0"/>
    <xf numFmtId="0" fontId="80" fillId="44" borderId="177" applyNumberFormat="0" applyAlignment="0" applyProtection="0"/>
    <xf numFmtId="0" fontId="83" fillId="57" borderId="209" applyNumberFormat="0" applyAlignment="0" applyProtection="0"/>
    <xf numFmtId="0" fontId="83" fillId="57" borderId="209" applyNumberFormat="0" applyAlignment="0" applyProtection="0"/>
    <xf numFmtId="0" fontId="14" fillId="60" borderId="179" applyNumberFormat="0" applyFont="0" applyAlignment="0" applyProtection="0"/>
    <xf numFmtId="0" fontId="80" fillId="44" borderId="177" applyNumberFormat="0" applyAlignment="0" applyProtection="0"/>
    <xf numFmtId="0" fontId="74" fillId="57" borderId="177" applyNumberFormat="0" applyAlignment="0" applyProtection="0"/>
    <xf numFmtId="0" fontId="83" fillId="57" borderId="209" applyNumberFormat="0" applyAlignment="0" applyProtection="0"/>
    <xf numFmtId="0" fontId="14" fillId="60" borderId="179" applyNumberFormat="0" applyFont="0" applyAlignment="0" applyProtection="0"/>
    <xf numFmtId="0" fontId="64" fillId="44" borderId="177" applyNumberFormat="0" applyAlignment="0" applyProtection="0"/>
    <xf numFmtId="0" fontId="80" fillId="44" borderId="177" applyNumberFormat="0" applyAlignment="0" applyProtection="0"/>
    <xf numFmtId="10" fontId="16" fillId="3" borderId="212" applyNumberFormat="0" applyBorder="0" applyAlignment="0" applyProtection="0"/>
    <xf numFmtId="0" fontId="80" fillId="44" borderId="177" applyNumberFormat="0" applyAlignment="0" applyProtection="0"/>
    <xf numFmtId="0" fontId="17" fillId="0" borderId="211">
      <alignment horizontal="left" vertical="center"/>
    </xf>
    <xf numFmtId="0" fontId="83" fillId="57" borderId="209" applyNumberFormat="0" applyAlignment="0" applyProtection="0"/>
    <xf numFmtId="0" fontId="80" fillId="44" borderId="177" applyNumberFormat="0" applyAlignment="0" applyProtection="0"/>
    <xf numFmtId="0" fontId="74" fillId="57" borderId="177" applyNumberFormat="0" applyAlignment="0" applyProtection="0"/>
    <xf numFmtId="0" fontId="17" fillId="0" borderId="211">
      <alignment horizontal="left" vertical="center"/>
    </xf>
    <xf numFmtId="0" fontId="80" fillId="44" borderId="177" applyNumberFormat="0" applyAlignment="0" applyProtection="0"/>
    <xf numFmtId="0" fontId="14" fillId="60" borderId="179" applyNumberFormat="0" applyFont="0" applyAlignment="0" applyProtection="0"/>
    <xf numFmtId="0" fontId="83" fillId="57" borderId="209" applyNumberFormat="0" applyAlignment="0" applyProtection="0"/>
    <xf numFmtId="0" fontId="74" fillId="57" borderId="177" applyNumberFormat="0" applyAlignment="0" applyProtection="0"/>
    <xf numFmtId="0" fontId="64"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3" fillId="57" borderId="209" applyNumberFormat="0" applyAlignment="0" applyProtection="0"/>
    <xf numFmtId="0" fontId="83" fillId="57" borderId="209" applyNumberFormat="0" applyAlignment="0" applyProtection="0"/>
    <xf numFmtId="0" fontId="17" fillId="0" borderId="211">
      <alignment horizontal="left" vertical="center"/>
    </xf>
    <xf numFmtId="0" fontId="17" fillId="0" borderId="211">
      <alignment horizontal="left" vertical="center"/>
    </xf>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80" fillId="44" borderId="177" applyNumberFormat="0" applyAlignment="0" applyProtection="0"/>
    <xf numFmtId="0" fontId="74" fillId="57" borderId="177" applyNumberFormat="0" applyAlignment="0" applyProtection="0"/>
    <xf numFmtId="0" fontId="57" fillId="57" borderId="177" applyNumberFormat="0" applyAlignment="0" applyProtection="0"/>
    <xf numFmtId="0" fontId="74" fillId="57" borderId="177" applyNumberFormat="0" applyAlignment="0" applyProtection="0"/>
    <xf numFmtId="0" fontId="83" fillId="57" borderId="209" applyNumberFormat="0" applyAlignment="0" applyProtection="0"/>
    <xf numFmtId="0" fontId="16" fillId="60" borderId="179" applyNumberFormat="0" applyFont="0" applyAlignment="0" applyProtection="0"/>
    <xf numFmtId="0" fontId="17" fillId="0" borderId="211">
      <alignment horizontal="left" vertical="center"/>
    </xf>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3" fillId="57" borderId="209" applyNumberFormat="0" applyAlignment="0" applyProtection="0"/>
    <xf numFmtId="10" fontId="16" fillId="3" borderId="212" applyNumberFormat="0" applyBorder="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3"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57" fillId="57" borderId="177" applyNumberFormat="0" applyAlignment="0" applyProtection="0"/>
    <xf numFmtId="0" fontId="64" fillId="44"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69" fillId="0" borderId="210" applyNumberFormat="0" applyFill="0" applyAlignment="0" applyProtection="0"/>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10" fontId="16" fillId="3" borderId="212" applyNumberFormat="0" applyBorder="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69" fillId="0" borderId="210" applyNumberFormat="0" applyFill="0" applyAlignment="0" applyProtection="0"/>
    <xf numFmtId="0" fontId="17" fillId="0" borderId="211">
      <alignment horizontal="left" vertical="center"/>
    </xf>
    <xf numFmtId="0" fontId="74" fillId="57"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57" fillId="57" borderId="177" applyNumberFormat="0" applyAlignment="0" applyProtection="0"/>
    <xf numFmtId="0" fontId="17" fillId="0" borderId="211">
      <alignment horizontal="left" vertical="center"/>
    </xf>
    <xf numFmtId="0" fontId="57" fillId="57" borderId="177" applyNumberFormat="0" applyAlignment="0" applyProtection="0"/>
    <xf numFmtId="0" fontId="64" fillId="44"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69" fillId="0" borderId="210" applyNumberFormat="0" applyFill="0" applyAlignment="0" applyProtection="0"/>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10" fontId="16" fillId="3" borderId="212" applyNumberFormat="0" applyBorder="0" applyAlignment="0" applyProtection="0"/>
    <xf numFmtId="0" fontId="14" fillId="60" borderId="179" applyNumberFormat="0" applyFont="0" applyAlignment="0" applyProtection="0"/>
    <xf numFmtId="0" fontId="80" fillId="44" borderId="177" applyNumberFormat="0" applyAlignment="0" applyProtection="0"/>
    <xf numFmtId="0" fontId="67" fillId="57" borderId="209" applyNumberFormat="0" applyAlignment="0" applyProtection="0"/>
    <xf numFmtId="0" fontId="83" fillId="57" borderId="209" applyNumberFormat="0" applyAlignment="0" applyProtection="0"/>
    <xf numFmtId="0" fontId="14" fillId="60" borderId="179" applyNumberFormat="0" applyFont="0" applyAlignment="0" applyProtection="0"/>
    <xf numFmtId="0" fontId="83" fillId="57" borderId="209" applyNumberFormat="0" applyAlignment="0" applyProtection="0"/>
    <xf numFmtId="0" fontId="80" fillId="44" borderId="177" applyNumberFormat="0" applyAlignment="0" applyProtection="0"/>
    <xf numFmtId="0" fontId="14" fillId="60" borderId="179" applyNumberFormat="0" applyFon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0" fillId="44" borderId="177" applyNumberFormat="0" applyAlignment="0" applyProtection="0"/>
    <xf numFmtId="0" fontId="74" fillId="57" borderId="177" applyNumberFormat="0" applyAlignment="0" applyProtection="0"/>
    <xf numFmtId="0" fontId="80" fillId="44" borderId="177" applyNumberFormat="0" applyAlignment="0" applyProtection="0"/>
    <xf numFmtId="0" fontId="74" fillId="57" borderId="177" applyNumberFormat="0" applyAlignment="0" applyProtection="0"/>
    <xf numFmtId="0" fontId="16" fillId="60" borderId="179" applyNumberFormat="0" applyFont="0" applyAlignment="0" applyProtection="0"/>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4" fillId="57" borderId="177" applyNumberFormat="0" applyAlignment="0" applyProtection="0"/>
    <xf numFmtId="0" fontId="17" fillId="0" borderId="211">
      <alignment horizontal="left" vertical="center"/>
    </xf>
    <xf numFmtId="0" fontId="74" fillId="57" borderId="177" applyNumberFormat="0" applyAlignment="0" applyProtection="0"/>
    <xf numFmtId="0" fontId="16" fillId="60" borderId="179" applyNumberFormat="0" applyFont="0" applyAlignment="0" applyProtection="0"/>
    <xf numFmtId="0" fontId="83" fillId="57" borderId="209" applyNumberFormat="0" applyAlignment="0" applyProtection="0"/>
    <xf numFmtId="0" fontId="14" fillId="60" borderId="179" applyNumberFormat="0" applyFont="0" applyAlignment="0" applyProtection="0"/>
    <xf numFmtId="0" fontId="80" fillId="44" borderId="177" applyNumberFormat="0" applyAlignment="0" applyProtection="0"/>
    <xf numFmtId="0" fontId="80" fillId="44" borderId="177" applyNumberFormat="0" applyAlignment="0" applyProtection="0"/>
    <xf numFmtId="0" fontId="57"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64"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14" fillId="60" borderId="179" applyNumberFormat="0" applyFont="0" applyAlignment="0" applyProtection="0"/>
    <xf numFmtId="0" fontId="69" fillId="0" borderId="210" applyNumberFormat="0" applyFill="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80" fillId="44" borderId="177" applyNumberFormat="0" applyAlignment="0" applyProtection="0"/>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74" fillId="57" borderId="177" applyNumberFormat="0" applyAlignment="0" applyProtection="0"/>
    <xf numFmtId="0" fontId="69" fillId="0" borderId="210" applyNumberFormat="0" applyFill="0" applyAlignment="0" applyProtection="0"/>
    <xf numFmtId="0" fontId="67" fillId="57" borderId="209" applyNumberFormat="0" applyAlignment="0" applyProtection="0"/>
    <xf numFmtId="0" fontId="64" fillId="44" borderId="177" applyNumberFormat="0" applyAlignment="0" applyProtection="0"/>
    <xf numFmtId="0" fontId="57"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74" fillId="57" borderId="177" applyNumberFormat="0" applyAlignment="0" applyProtection="0"/>
    <xf numFmtId="0" fontId="80" fillId="44" borderId="177" applyNumberFormat="0" applyAlignment="0" applyProtection="0"/>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69" fillId="0" borderId="210" applyNumberFormat="0" applyFill="0" applyAlignment="0" applyProtection="0"/>
    <xf numFmtId="0" fontId="16" fillId="60" borderId="179" applyNumberFormat="0" applyFont="0" applyAlignment="0" applyProtection="0"/>
    <xf numFmtId="0" fontId="64" fillId="44" borderId="177" applyNumberFormat="0" applyAlignment="0" applyProtection="0"/>
    <xf numFmtId="0" fontId="57" fillId="57" borderId="177" applyNumberFormat="0" applyAlignment="0" applyProtection="0"/>
    <xf numFmtId="0" fontId="67" fillId="57" borderId="209" applyNumberFormat="0" applyAlignment="0" applyProtection="0"/>
    <xf numFmtId="0" fontId="16" fillId="60" borderId="179" applyNumberFormat="0" applyFont="0" applyAlignment="0" applyProtection="0"/>
    <xf numFmtId="0" fontId="67" fillId="57" borderId="209" applyNumberFormat="0" applyAlignment="0" applyProtection="0"/>
    <xf numFmtId="0" fontId="74" fillId="57" borderId="177"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6" fillId="60" borderId="179" applyNumberFormat="0" applyFon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17" fillId="0" borderId="211">
      <alignment horizontal="left" vertical="center"/>
    </xf>
    <xf numFmtId="0" fontId="80"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3" fillId="57" borderId="209"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64" fillId="44" borderId="177" applyNumberFormat="0" applyAlignment="0" applyProtection="0"/>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83" fillId="57" borderId="209" applyNumberFormat="0" applyAlignment="0" applyProtection="0"/>
    <xf numFmtId="0" fontId="14" fillId="60" borderId="179" applyNumberFormat="0" applyFont="0" applyAlignment="0" applyProtection="0"/>
    <xf numFmtId="0" fontId="57" fillId="57" borderId="177" applyNumberFormat="0" applyAlignment="0" applyProtection="0"/>
    <xf numFmtId="0" fontId="64"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67" fillId="57" borderId="209" applyNumberFormat="0" applyAlignment="0" applyProtection="0"/>
    <xf numFmtId="0" fontId="80" fillId="44" borderId="177" applyNumberFormat="0" applyAlignment="0" applyProtection="0"/>
    <xf numFmtId="0" fontId="74" fillId="57" borderId="177" applyNumberFormat="0" applyAlignment="0" applyProtection="0"/>
    <xf numFmtId="0" fontId="17" fillId="0" borderId="211">
      <alignment horizontal="left" vertical="center"/>
    </xf>
    <xf numFmtId="0" fontId="80" fillId="44" borderId="177" applyNumberFormat="0" applyAlignment="0" applyProtection="0"/>
    <xf numFmtId="0" fontId="74" fillId="57"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69" fillId="0" borderId="210" applyNumberFormat="0" applyFill="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6"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64"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74" fillId="57" borderId="177" applyNumberFormat="0" applyAlignment="0" applyProtection="0"/>
    <xf numFmtId="0" fontId="83" fillId="57" borderId="209" applyNumberFormat="0" applyAlignment="0" applyProtection="0"/>
    <xf numFmtId="0" fontId="74" fillId="57" borderId="177" applyNumberFormat="0" applyAlignment="0" applyProtection="0"/>
    <xf numFmtId="0" fontId="83" fillId="57" borderId="209" applyNumberFormat="0" applyAlignment="0" applyProtection="0"/>
    <xf numFmtId="0" fontId="80" fillId="44" borderId="177" applyNumberFormat="0" applyAlignment="0" applyProtection="0"/>
    <xf numFmtId="0" fontId="80" fillId="44" borderId="177" applyNumberFormat="0" applyAlignment="0" applyProtection="0"/>
    <xf numFmtId="0" fontId="57" fillId="57" borderId="177" applyNumberFormat="0" applyAlignment="0" applyProtection="0"/>
    <xf numFmtId="0" fontId="64" fillId="44" borderId="177" applyNumberFormat="0" applyAlignment="0" applyProtection="0"/>
    <xf numFmtId="0" fontId="67" fillId="57" borderId="209" applyNumberFormat="0" applyAlignment="0" applyProtection="0"/>
    <xf numFmtId="0" fontId="69" fillId="0" borderId="210" applyNumberFormat="0" applyFill="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3"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0" fillId="44" borderId="177" applyNumberFormat="0" applyAlignment="0" applyProtection="0"/>
    <xf numFmtId="0" fontId="80" fillId="44"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67" fillId="57" borderId="209" applyNumberFormat="0" applyAlignment="0" applyProtection="0"/>
    <xf numFmtId="0" fontId="16" fillId="60" borderId="179" applyNumberFormat="0" applyFont="0" applyAlignment="0" applyProtection="0"/>
    <xf numFmtId="0" fontId="64" fillId="44" borderId="177" applyNumberFormat="0" applyAlignment="0" applyProtection="0"/>
    <xf numFmtId="0" fontId="14" fillId="60" borderId="179" applyNumberFormat="0" applyFont="0" applyAlignment="0" applyProtection="0"/>
    <xf numFmtId="0" fontId="74" fillId="57" borderId="177" applyNumberFormat="0" applyAlignment="0" applyProtection="0"/>
    <xf numFmtId="0" fontId="80" fillId="44" borderId="177" applyNumberFormat="0" applyAlignment="0" applyProtection="0"/>
    <xf numFmtId="0" fontId="57"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67"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57" fillId="57"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16"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74" fillId="57" borderId="177" applyNumberFormat="0" applyAlignment="0" applyProtection="0"/>
    <xf numFmtId="0" fontId="57" fillId="57" borderId="177" applyNumberFormat="0" applyAlignment="0" applyProtection="0"/>
    <xf numFmtId="0" fontId="80" fillId="44" borderId="177" applyNumberFormat="0" applyAlignment="0" applyProtection="0"/>
    <xf numFmtId="0" fontId="64" fillId="44" borderId="177" applyNumberFormat="0" applyAlignment="0" applyProtection="0"/>
    <xf numFmtId="0" fontId="74" fillId="57"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69" fillId="0" borderId="210" applyNumberFormat="0" applyFill="0" applyAlignment="0" applyProtection="0"/>
    <xf numFmtId="0" fontId="14" fillId="60" borderId="179" applyNumberFormat="0" applyFont="0" applyAlignment="0" applyProtection="0"/>
    <xf numFmtId="0" fontId="74" fillId="57" borderId="177" applyNumberFormat="0" applyAlignment="0" applyProtection="0"/>
    <xf numFmtId="0" fontId="14" fillId="60" borderId="179" applyNumberFormat="0" applyFont="0" applyAlignment="0" applyProtection="0"/>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57" fillId="57" borderId="177" applyNumberFormat="0" applyAlignment="0" applyProtection="0"/>
    <xf numFmtId="0" fontId="14" fillId="60" borderId="179" applyNumberFormat="0" applyFon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3" fillId="57" borderId="209" applyNumberFormat="0" applyAlignment="0" applyProtection="0"/>
    <xf numFmtId="0" fontId="14" fillId="60" borderId="179" applyNumberFormat="0" applyFont="0" applyAlignment="0" applyProtection="0"/>
    <xf numFmtId="0" fontId="83" fillId="57" borderId="209" applyNumberFormat="0" applyAlignment="0" applyProtection="0"/>
    <xf numFmtId="0" fontId="80" fillId="44" borderId="177" applyNumberFormat="0" applyAlignment="0" applyProtection="0"/>
    <xf numFmtId="0" fontId="17" fillId="0" borderId="211">
      <alignment horizontal="left" vertical="center"/>
    </xf>
    <xf numFmtId="0" fontId="74" fillId="57" borderId="177" applyNumberFormat="0" applyAlignment="0" applyProtection="0"/>
    <xf numFmtId="0" fontId="83" fillId="57" borderId="209"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3" fillId="57" borderId="209" applyNumberFormat="0" applyAlignment="0" applyProtection="0"/>
    <xf numFmtId="0" fontId="16" fillId="60" borderId="179" applyNumberFormat="0" applyFont="0" applyAlignment="0" applyProtection="0"/>
    <xf numFmtId="0" fontId="74" fillId="57"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67" fillId="57" borderId="209" applyNumberFormat="0" applyAlignment="0" applyProtection="0"/>
    <xf numFmtId="0" fontId="74" fillId="57" borderId="177" applyNumberFormat="0" applyAlignment="0" applyProtection="0"/>
    <xf numFmtId="0" fontId="14" fillId="60" borderId="179" applyNumberFormat="0" applyFont="0" applyAlignment="0" applyProtection="0"/>
    <xf numFmtId="0" fontId="83" fillId="57" borderId="209" applyNumberFormat="0" applyAlignment="0" applyProtection="0"/>
    <xf numFmtId="0" fontId="17" fillId="0" borderId="211">
      <alignment horizontal="left" vertical="center"/>
    </xf>
    <xf numFmtId="0" fontId="17" fillId="0" borderId="211">
      <alignment horizontal="left" vertical="center"/>
    </xf>
    <xf numFmtId="0" fontId="67" fillId="57" borderId="209" applyNumberFormat="0" applyAlignment="0" applyProtection="0"/>
    <xf numFmtId="0" fontId="83" fillId="57" borderId="209" applyNumberFormat="0" applyAlignment="0" applyProtection="0"/>
    <xf numFmtId="0" fontId="14" fillId="60" borderId="179" applyNumberFormat="0" applyFont="0" applyAlignment="0" applyProtection="0"/>
    <xf numFmtId="0" fontId="80" fillId="44" borderId="177" applyNumberFormat="0" applyAlignment="0" applyProtection="0"/>
    <xf numFmtId="10" fontId="16" fillId="3" borderId="212" applyNumberFormat="0" applyBorder="0" applyAlignment="0" applyProtection="0"/>
    <xf numFmtId="0" fontId="69" fillId="0" borderId="210" applyNumberFormat="0" applyFill="0" applyAlignment="0" applyProtection="0"/>
    <xf numFmtId="0" fontId="14" fillId="60" borderId="179" applyNumberFormat="0" applyFont="0" applyAlignment="0" applyProtection="0"/>
    <xf numFmtId="0" fontId="74" fillId="57" borderId="177" applyNumberFormat="0" applyAlignment="0" applyProtection="0"/>
    <xf numFmtId="0" fontId="74" fillId="57" borderId="177" applyNumberFormat="0" applyAlignment="0" applyProtection="0"/>
    <xf numFmtId="0" fontId="83" fillId="57" borderId="209" applyNumberFormat="0" applyAlignment="0" applyProtection="0"/>
    <xf numFmtId="0" fontId="74" fillId="57" borderId="177" applyNumberFormat="0" applyAlignment="0" applyProtection="0"/>
    <xf numFmtId="0" fontId="83" fillId="57" borderId="209"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3" fillId="57" borderId="209" applyNumberFormat="0" applyAlignment="0" applyProtection="0"/>
    <xf numFmtId="0" fontId="67"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57" fillId="57" borderId="177" applyNumberFormat="0" applyAlignment="0" applyProtection="0"/>
    <xf numFmtId="0" fontId="64" fillId="44"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69" fillId="0" borderId="210" applyNumberFormat="0" applyFill="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3"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0"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64" fillId="44" borderId="177" applyNumberFormat="0" applyAlignment="0" applyProtection="0"/>
    <xf numFmtId="0" fontId="14" fillId="60" borderId="179" applyNumberFormat="0" applyFon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7" fillId="0" borderId="211">
      <alignment horizontal="left" vertical="center"/>
    </xf>
    <xf numFmtId="0" fontId="17" fillId="0" borderId="211">
      <alignment horizontal="left" vertical="center"/>
    </xf>
    <xf numFmtId="0" fontId="64" fillId="44"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69" fillId="0" borderId="210" applyNumberFormat="0" applyFill="0" applyAlignment="0" applyProtection="0"/>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57" fillId="57"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83" fillId="57" borderId="209" applyNumberFormat="0" applyAlignment="0" applyProtection="0"/>
    <xf numFmtId="0" fontId="17" fillId="0" borderId="211">
      <alignment horizontal="left" vertical="center"/>
    </xf>
    <xf numFmtId="0" fontId="83" fillId="57" borderId="209" applyNumberFormat="0" applyAlignment="0" applyProtection="0"/>
    <xf numFmtId="0" fontId="83" fillId="57" borderId="209"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69" fillId="0" borderId="210" applyNumberFormat="0" applyFill="0" applyAlignment="0" applyProtection="0"/>
    <xf numFmtId="0" fontId="64" fillId="44" borderId="177" applyNumberFormat="0" applyAlignment="0" applyProtection="0"/>
    <xf numFmtId="0" fontId="57"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57"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0" fillId="44" borderId="177" applyNumberFormat="0" applyAlignment="0" applyProtection="0"/>
    <xf numFmtId="0" fontId="69" fillId="0" borderId="210" applyNumberFormat="0" applyFill="0" applyAlignment="0" applyProtection="0"/>
    <xf numFmtId="0" fontId="16" fillId="60" borderId="179" applyNumberFormat="0" applyFont="0" applyAlignment="0" applyProtection="0"/>
    <xf numFmtId="0" fontId="74" fillId="57" borderId="177" applyNumberFormat="0" applyAlignment="0" applyProtection="0"/>
    <xf numFmtId="0" fontId="69" fillId="0" borderId="210" applyNumberFormat="0" applyFill="0" applyAlignment="0" applyProtection="0"/>
    <xf numFmtId="0" fontId="67" fillId="57" borderId="209" applyNumberFormat="0" applyAlignment="0" applyProtection="0"/>
    <xf numFmtId="0" fontId="57" fillId="57" borderId="177" applyNumberFormat="0" applyAlignment="0" applyProtection="0"/>
    <xf numFmtId="0" fontId="64" fillId="44"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69" fillId="0" borderId="210" applyNumberFormat="0" applyFill="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7" fillId="0" borderId="211">
      <alignment horizontal="left" vertical="center"/>
    </xf>
    <xf numFmtId="0" fontId="83" fillId="57" borderId="209" applyNumberFormat="0" applyAlignment="0" applyProtection="0"/>
    <xf numFmtId="0" fontId="80" fillId="44" borderId="177" applyNumberFormat="0" applyAlignment="0" applyProtection="0"/>
    <xf numFmtId="0" fontId="74" fillId="57" borderId="177" applyNumberFormat="0" applyAlignment="0" applyProtection="0"/>
    <xf numFmtId="0" fontId="17" fillId="0" borderId="211">
      <alignment horizontal="left" vertical="center"/>
    </xf>
    <xf numFmtId="0" fontId="80" fillId="44" borderId="177" applyNumberFormat="0" applyAlignment="0" applyProtection="0"/>
    <xf numFmtId="0" fontId="14" fillId="60" borderId="179" applyNumberFormat="0" applyFon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64" fillId="44" borderId="177" applyNumberFormat="0" applyAlignment="0" applyProtection="0"/>
    <xf numFmtId="0" fontId="57" fillId="57" borderId="177" applyNumberFormat="0" applyAlignment="0" applyProtection="0"/>
    <xf numFmtId="0" fontId="64" fillId="44"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69" fillId="0" borderId="210" applyNumberFormat="0" applyFill="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7" fillId="0" borderId="211">
      <alignment horizontal="left" vertical="center"/>
    </xf>
    <xf numFmtId="0" fontId="17" fillId="0" borderId="211">
      <alignment horizontal="left" vertical="center"/>
    </xf>
    <xf numFmtId="0" fontId="83" fillId="57" borderId="209" applyNumberFormat="0" applyAlignment="0" applyProtection="0"/>
    <xf numFmtId="0" fontId="74" fillId="57" borderId="177" applyNumberFormat="0" applyAlignment="0" applyProtection="0"/>
    <xf numFmtId="0" fontId="80" fillId="44" borderId="177" applyNumberFormat="0" applyAlignment="0" applyProtection="0"/>
    <xf numFmtId="0" fontId="74" fillId="57" borderId="177" applyNumberFormat="0" applyAlignment="0" applyProtection="0"/>
    <xf numFmtId="0" fontId="17" fillId="0" borderId="211">
      <alignment horizontal="left" vertical="center"/>
    </xf>
    <xf numFmtId="0" fontId="80" fillId="44" borderId="177" applyNumberFormat="0" applyAlignment="0" applyProtection="0"/>
    <xf numFmtId="0" fontId="83" fillId="57" borderId="209"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0" fillId="44"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74" fillId="57"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57" fillId="57" borderId="177" applyNumberFormat="0" applyAlignment="0" applyProtection="0"/>
    <xf numFmtId="0" fontId="64" fillId="44"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69" fillId="0" borderId="210" applyNumberFormat="0" applyFill="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16" fillId="60" borderId="179" applyNumberFormat="0" applyFont="0" applyAlignment="0" applyProtection="0"/>
    <xf numFmtId="0" fontId="83" fillId="57" borderId="209" applyNumberFormat="0" applyAlignment="0" applyProtection="0"/>
    <xf numFmtId="0" fontId="14" fillId="60" borderId="179" applyNumberFormat="0" applyFont="0" applyAlignment="0" applyProtection="0"/>
    <xf numFmtId="0" fontId="80" fillId="44" borderId="177" applyNumberFormat="0" applyAlignment="0" applyProtection="0"/>
    <xf numFmtId="0" fontId="17" fillId="0" borderId="211">
      <alignment horizontal="left" vertical="center"/>
    </xf>
    <xf numFmtId="0" fontId="57"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64"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6" fillId="60" borderId="179" applyNumberFormat="0" applyFont="0" applyAlignment="0" applyProtection="0"/>
    <xf numFmtId="0" fontId="67" fillId="57" borderId="209" applyNumberFormat="0" applyAlignment="0" applyProtection="0"/>
    <xf numFmtId="10" fontId="16" fillId="3" borderId="212" applyNumberFormat="0" applyBorder="0" applyAlignment="0" applyProtection="0"/>
    <xf numFmtId="0" fontId="69" fillId="0" borderId="210" applyNumberFormat="0" applyFill="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80"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74" fillId="57" borderId="177" applyNumberFormat="0" applyAlignment="0" applyProtection="0"/>
    <xf numFmtId="0" fontId="69" fillId="0" borderId="210" applyNumberFormat="0" applyFill="0" applyAlignment="0" applyProtection="0"/>
    <xf numFmtId="0" fontId="67" fillId="57" borderId="209" applyNumberFormat="0" applyAlignment="0" applyProtection="0"/>
    <xf numFmtId="0" fontId="64" fillId="44" borderId="177" applyNumberFormat="0" applyAlignment="0" applyProtection="0"/>
    <xf numFmtId="0" fontId="57"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74"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69" fillId="0" borderId="210" applyNumberFormat="0" applyFill="0" applyAlignment="0" applyProtection="0"/>
    <xf numFmtId="0" fontId="16" fillId="60" borderId="179" applyNumberFormat="0" applyFont="0" applyAlignment="0" applyProtection="0"/>
    <xf numFmtId="0" fontId="64" fillId="44" borderId="177" applyNumberFormat="0" applyAlignment="0" applyProtection="0"/>
    <xf numFmtId="0" fontId="57" fillId="57" borderId="177" applyNumberFormat="0" applyAlignment="0" applyProtection="0"/>
    <xf numFmtId="0" fontId="67" fillId="57" borderId="209" applyNumberFormat="0" applyAlignment="0" applyProtection="0"/>
    <xf numFmtId="0" fontId="16" fillId="60" borderId="179" applyNumberFormat="0" applyFont="0" applyAlignment="0" applyProtection="0"/>
    <xf numFmtId="0" fontId="67" fillId="57" borderId="209" applyNumberFormat="0" applyAlignment="0" applyProtection="0"/>
    <xf numFmtId="0" fontId="74" fillId="57" borderId="177"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6" fillId="60" borderId="179" applyNumberFormat="0" applyFon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10" fontId="16" fillId="3" borderId="212" applyNumberFormat="0" applyBorder="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64" fillId="44" borderId="177" applyNumberFormat="0" applyAlignment="0" applyProtection="0"/>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83" fillId="57" borderId="209" applyNumberFormat="0" applyAlignment="0" applyProtection="0"/>
    <xf numFmtId="0" fontId="14" fillId="60" borderId="179" applyNumberFormat="0" applyFont="0" applyAlignment="0" applyProtection="0"/>
    <xf numFmtId="0" fontId="57" fillId="57" borderId="177" applyNumberFormat="0" applyAlignment="0" applyProtection="0"/>
    <xf numFmtId="0" fontId="64"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4" fillId="57"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69" fillId="0" borderId="210" applyNumberFormat="0" applyFill="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7" fillId="0" borderId="211">
      <alignment horizontal="left" vertical="center"/>
    </xf>
    <xf numFmtId="0" fontId="80" fillId="44" borderId="177" applyNumberFormat="0" applyAlignment="0" applyProtection="0"/>
    <xf numFmtId="0" fontId="14" fillId="60" borderId="179" applyNumberFormat="0" applyFont="0" applyAlignment="0" applyProtection="0"/>
    <xf numFmtId="0" fontId="74" fillId="57" borderId="177" applyNumberFormat="0" applyAlignment="0" applyProtection="0"/>
    <xf numFmtId="0" fontId="83" fillId="57" borderId="209" applyNumberFormat="0" applyAlignment="0" applyProtection="0"/>
    <xf numFmtId="0" fontId="17" fillId="0" borderId="211">
      <alignment horizontal="left" vertical="center"/>
    </xf>
    <xf numFmtId="0" fontId="83" fillId="57" borderId="209" applyNumberFormat="0" applyAlignment="0" applyProtection="0"/>
    <xf numFmtId="0" fontId="80" fillId="44" borderId="177" applyNumberFormat="0" applyAlignment="0" applyProtection="0"/>
    <xf numFmtId="0" fontId="17" fillId="0" borderId="211">
      <alignment horizontal="left" vertical="center"/>
    </xf>
    <xf numFmtId="0" fontId="17" fillId="0" borderId="211">
      <alignment horizontal="left" vertical="center"/>
    </xf>
    <xf numFmtId="0" fontId="57" fillId="57" borderId="177" applyNumberFormat="0" applyAlignment="0" applyProtection="0"/>
    <xf numFmtId="0" fontId="64" fillId="44" borderId="177" applyNumberFormat="0" applyAlignment="0" applyProtection="0"/>
    <xf numFmtId="0" fontId="67" fillId="57" borderId="209" applyNumberFormat="0" applyAlignment="0" applyProtection="0"/>
    <xf numFmtId="0" fontId="69" fillId="0" borderId="210" applyNumberFormat="0" applyFill="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67" fillId="57" borderId="209" applyNumberFormat="0" applyAlignment="0" applyProtection="0"/>
    <xf numFmtId="0" fontId="16" fillId="60" borderId="179" applyNumberFormat="0" applyFont="0" applyAlignment="0" applyProtection="0"/>
    <xf numFmtId="0" fontId="64" fillId="44" borderId="177" applyNumberFormat="0" applyAlignment="0" applyProtection="0"/>
    <xf numFmtId="0" fontId="14" fillId="60" borderId="179" applyNumberFormat="0" applyFont="0" applyAlignment="0" applyProtection="0"/>
    <xf numFmtId="0" fontId="74" fillId="57" borderId="177" applyNumberFormat="0" applyAlignment="0" applyProtection="0"/>
    <xf numFmtId="0" fontId="80" fillId="44" borderId="177" applyNumberFormat="0" applyAlignment="0" applyProtection="0"/>
    <xf numFmtId="0" fontId="57" fillId="57" borderId="177" applyNumberFormat="0" applyAlignment="0" applyProtection="0"/>
    <xf numFmtId="0" fontId="17" fillId="0" borderId="211">
      <alignment horizontal="left" vertical="center"/>
    </xf>
    <xf numFmtId="0" fontId="80"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67"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16" fillId="60" borderId="179" applyNumberFormat="0" applyFont="0" applyAlignment="0" applyProtection="0"/>
    <xf numFmtId="0" fontId="74" fillId="57" borderId="177" applyNumberFormat="0" applyAlignment="0" applyProtection="0"/>
    <xf numFmtId="0" fontId="57" fillId="57" borderId="177" applyNumberFormat="0" applyAlignment="0" applyProtection="0"/>
    <xf numFmtId="0" fontId="80" fillId="44" borderId="177" applyNumberFormat="0" applyAlignment="0" applyProtection="0"/>
    <xf numFmtId="0" fontId="64" fillId="44" borderId="177" applyNumberFormat="0" applyAlignment="0" applyProtection="0"/>
    <xf numFmtId="0" fontId="74" fillId="57"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69" fillId="0" borderId="210" applyNumberFormat="0" applyFill="0" applyAlignment="0" applyProtection="0"/>
    <xf numFmtId="0" fontId="14" fillId="60" borderId="179" applyNumberFormat="0" applyFont="0" applyAlignment="0" applyProtection="0"/>
    <xf numFmtId="0" fontId="74" fillId="57" borderId="177" applyNumberFormat="0" applyAlignment="0" applyProtection="0"/>
    <xf numFmtId="0" fontId="14" fillId="60" borderId="179" applyNumberFormat="0" applyFon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57" fillId="57" borderId="177" applyNumberFormat="0" applyAlignment="0" applyProtection="0"/>
    <xf numFmtId="0" fontId="14" fillId="60" borderId="179" applyNumberFormat="0" applyFont="0" applyAlignment="0" applyProtection="0"/>
    <xf numFmtId="0" fontId="74" fillId="57" borderId="177" applyNumberFormat="0" applyAlignment="0" applyProtection="0"/>
    <xf numFmtId="0" fontId="74"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3" fillId="57" borderId="209" applyNumberFormat="0" applyAlignment="0" applyProtection="0"/>
    <xf numFmtId="0" fontId="16" fillId="60" borderId="179" applyNumberFormat="0" applyFont="0" applyAlignment="0" applyProtection="0"/>
    <xf numFmtId="0" fontId="74" fillId="57"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4" fillId="57" borderId="177" applyNumberFormat="0" applyAlignment="0" applyProtection="0"/>
    <xf numFmtId="0" fontId="74" fillId="57" borderId="177" applyNumberFormat="0" applyAlignment="0" applyProtection="0"/>
    <xf numFmtId="0" fontId="17" fillId="0" borderId="211">
      <alignment horizontal="left" vertical="center"/>
    </xf>
    <xf numFmtId="0" fontId="74" fillId="57" borderId="177" applyNumberFormat="0" applyAlignment="0" applyProtection="0"/>
    <xf numFmtId="0" fontId="83" fillId="57" borderId="209"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3" fillId="57" borderId="209" applyNumberFormat="0" applyAlignment="0" applyProtection="0"/>
    <xf numFmtId="0" fontId="67" fillId="57" borderId="209" applyNumberFormat="0" applyAlignment="0" applyProtection="0"/>
    <xf numFmtId="0" fontId="74" fillId="57" borderId="177" applyNumberFormat="0" applyAlignment="0" applyProtection="0"/>
    <xf numFmtId="0" fontId="17" fillId="0" borderId="211">
      <alignment horizontal="left" vertical="center"/>
    </xf>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57" fillId="57" borderId="177" applyNumberFormat="0" applyAlignment="0" applyProtection="0"/>
    <xf numFmtId="0" fontId="64" fillId="44"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69" fillId="0" borderId="210" applyNumberFormat="0" applyFill="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7" fillId="0" borderId="211">
      <alignment horizontal="left" vertical="center"/>
    </xf>
    <xf numFmtId="0" fontId="17" fillId="0" borderId="211">
      <alignment horizontal="left" vertical="center"/>
    </xf>
    <xf numFmtId="0" fontId="64" fillId="44"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17" fillId="0" borderId="211">
      <alignment horizontal="left" vertical="center"/>
    </xf>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69" fillId="0" borderId="210" applyNumberFormat="0" applyFill="0" applyAlignment="0" applyProtection="0"/>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57" fillId="57"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83" fillId="57" borderId="209" applyNumberFormat="0" applyAlignment="0" applyProtection="0"/>
    <xf numFmtId="0" fontId="17" fillId="0" borderId="211">
      <alignment horizontal="left" vertical="center"/>
    </xf>
    <xf numFmtId="0" fontId="83" fillId="57" borderId="209" applyNumberFormat="0" applyAlignment="0" applyProtection="0"/>
    <xf numFmtId="0" fontId="83" fillId="57" borderId="209"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69" fillId="0" borderId="210" applyNumberFormat="0" applyFill="0" applyAlignment="0" applyProtection="0"/>
    <xf numFmtId="0" fontId="64" fillId="44" borderId="177" applyNumberFormat="0" applyAlignment="0" applyProtection="0"/>
    <xf numFmtId="0" fontId="57"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17" fillId="0" borderId="211">
      <alignment horizontal="left" vertical="center"/>
    </xf>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57"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0" fillId="44" borderId="177" applyNumberFormat="0" applyAlignment="0" applyProtection="0"/>
    <xf numFmtId="0" fontId="69" fillId="0" borderId="210" applyNumberFormat="0" applyFill="0" applyAlignment="0" applyProtection="0"/>
    <xf numFmtId="0" fontId="16" fillId="60" borderId="179" applyNumberFormat="0" applyFont="0" applyAlignment="0" applyProtection="0"/>
    <xf numFmtId="0" fontId="74" fillId="57" borderId="177" applyNumberFormat="0" applyAlignment="0" applyProtection="0"/>
    <xf numFmtId="0" fontId="69" fillId="0" borderId="210" applyNumberFormat="0" applyFill="0" applyAlignment="0" applyProtection="0"/>
    <xf numFmtId="0" fontId="67" fillId="57" borderId="209" applyNumberFormat="0" applyAlignment="0" applyProtection="0"/>
    <xf numFmtId="0" fontId="57" fillId="57" borderId="177" applyNumberFormat="0" applyAlignment="0" applyProtection="0"/>
    <xf numFmtId="0" fontId="64" fillId="44"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69" fillId="0" borderId="210" applyNumberFormat="0" applyFill="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64" fillId="44" borderId="177" applyNumberFormat="0" applyAlignment="0" applyProtection="0"/>
    <xf numFmtId="0" fontId="57" fillId="57" borderId="177" applyNumberFormat="0" applyAlignment="0" applyProtection="0"/>
    <xf numFmtId="0" fontId="64" fillId="44"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69" fillId="0" borderId="210" applyNumberFormat="0" applyFill="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0"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64" fillId="44" borderId="177" applyNumberFormat="0" applyAlignment="0" applyProtection="0"/>
    <xf numFmtId="0" fontId="57" fillId="57"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74" fillId="57" borderId="177"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6" fillId="60" borderId="179" applyNumberFormat="0" applyFon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64" fillId="44" borderId="177" applyNumberFormat="0" applyAlignment="0" applyProtection="0"/>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83" fillId="57" borderId="209" applyNumberFormat="0" applyAlignment="0" applyProtection="0"/>
    <xf numFmtId="0" fontId="14" fillId="60" borderId="179" applyNumberFormat="0" applyFont="0" applyAlignment="0" applyProtection="0"/>
    <xf numFmtId="0" fontId="57" fillId="57" borderId="177" applyNumberFormat="0" applyAlignment="0" applyProtection="0"/>
    <xf numFmtId="0" fontId="64"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4" fillId="57"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69" fillId="0" borderId="210" applyNumberFormat="0" applyFill="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7" fillId="0" borderId="211">
      <alignment horizontal="left" vertical="center"/>
    </xf>
    <xf numFmtId="0" fontId="80" fillId="44" borderId="177" applyNumberFormat="0" applyAlignment="0" applyProtection="0"/>
    <xf numFmtId="0" fontId="14" fillId="60" borderId="179" applyNumberFormat="0" applyFont="0" applyAlignment="0" applyProtection="0"/>
    <xf numFmtId="0" fontId="74" fillId="57" borderId="177" applyNumberFormat="0" applyAlignment="0" applyProtection="0"/>
    <xf numFmtId="0" fontId="83" fillId="57" borderId="209" applyNumberFormat="0" applyAlignment="0" applyProtection="0"/>
    <xf numFmtId="0" fontId="17" fillId="0" borderId="211">
      <alignment horizontal="left" vertical="center"/>
    </xf>
    <xf numFmtId="0" fontId="83" fillId="57" borderId="209" applyNumberFormat="0" applyAlignment="0" applyProtection="0"/>
    <xf numFmtId="0" fontId="80" fillId="44" borderId="177" applyNumberFormat="0" applyAlignment="0" applyProtection="0"/>
    <xf numFmtId="0" fontId="17" fillId="0" borderId="211">
      <alignment horizontal="left" vertical="center"/>
    </xf>
    <xf numFmtId="0" fontId="17" fillId="0" borderId="211">
      <alignment horizontal="left" vertical="center"/>
    </xf>
    <xf numFmtId="0" fontId="57" fillId="57" borderId="177" applyNumberFormat="0" applyAlignment="0" applyProtection="0"/>
    <xf numFmtId="0" fontId="64" fillId="44" borderId="177" applyNumberFormat="0" applyAlignment="0" applyProtection="0"/>
    <xf numFmtId="0" fontId="67" fillId="57" borderId="209" applyNumberFormat="0" applyAlignment="0" applyProtection="0"/>
    <xf numFmtId="0" fontId="69" fillId="0" borderId="210" applyNumberFormat="0" applyFill="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74" fillId="57" borderId="177" applyNumberFormat="0" applyAlignment="0" applyProtection="0"/>
    <xf numFmtId="0" fontId="80" fillId="44" borderId="177" applyNumberFormat="0" applyAlignment="0" applyProtection="0"/>
    <xf numFmtId="0" fontId="17" fillId="0" borderId="211">
      <alignment horizontal="left" vertical="center"/>
    </xf>
    <xf numFmtId="0" fontId="80" fillId="44"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67"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16" fillId="60" borderId="179" applyNumberFormat="0" applyFont="0" applyAlignment="0" applyProtection="0"/>
    <xf numFmtId="0" fontId="74" fillId="57" borderId="177" applyNumberFormat="0" applyAlignment="0" applyProtection="0"/>
    <xf numFmtId="0" fontId="57" fillId="57" borderId="177" applyNumberFormat="0" applyAlignment="0" applyProtection="0"/>
    <xf numFmtId="0" fontId="80" fillId="44" borderId="177" applyNumberFormat="0" applyAlignment="0" applyProtection="0"/>
    <xf numFmtId="0" fontId="64" fillId="44" borderId="177" applyNumberFormat="0" applyAlignment="0" applyProtection="0"/>
    <xf numFmtId="0" fontId="74" fillId="57"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69" fillId="0" borderId="210" applyNumberFormat="0" applyFill="0" applyAlignment="0" applyProtection="0"/>
    <xf numFmtId="0" fontId="14" fillId="60" borderId="179" applyNumberFormat="0" applyFont="0" applyAlignment="0" applyProtection="0"/>
    <xf numFmtId="0" fontId="74" fillId="57" borderId="177" applyNumberFormat="0" applyAlignment="0" applyProtection="0"/>
    <xf numFmtId="0" fontId="14" fillId="60" borderId="179" applyNumberFormat="0" applyFon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57" fillId="57" borderId="177" applyNumberFormat="0" applyAlignment="0" applyProtection="0"/>
    <xf numFmtId="0" fontId="14" fillId="60" borderId="179" applyNumberFormat="0" applyFont="0" applyAlignment="0" applyProtection="0"/>
    <xf numFmtId="0" fontId="74" fillId="57" borderId="177" applyNumberFormat="0" applyAlignment="0" applyProtection="0"/>
    <xf numFmtId="0" fontId="74"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3" fillId="57" borderId="209" applyNumberFormat="0" applyAlignment="0" applyProtection="0"/>
    <xf numFmtId="0" fontId="16" fillId="60" borderId="179" applyNumberFormat="0" applyFont="0" applyAlignment="0" applyProtection="0"/>
    <xf numFmtId="0" fontId="74" fillId="57"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4" fillId="57" borderId="177" applyNumberFormat="0" applyAlignment="0" applyProtection="0"/>
    <xf numFmtId="0" fontId="74" fillId="57" borderId="177" applyNumberFormat="0" applyAlignment="0" applyProtection="0"/>
    <xf numFmtId="0" fontId="17" fillId="0" borderId="211">
      <alignment horizontal="left" vertical="center"/>
    </xf>
    <xf numFmtId="0" fontId="74" fillId="57" borderId="177" applyNumberFormat="0" applyAlignment="0" applyProtection="0"/>
    <xf numFmtId="0" fontId="83" fillId="57" borderId="209"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3" fillId="57" borderId="209" applyNumberFormat="0" applyAlignment="0" applyProtection="0"/>
    <xf numFmtId="0" fontId="67" fillId="57" borderId="209" applyNumberFormat="0" applyAlignment="0" applyProtection="0"/>
    <xf numFmtId="0" fontId="74" fillId="57" borderId="177" applyNumberFormat="0" applyAlignment="0" applyProtection="0"/>
    <xf numFmtId="0" fontId="17" fillId="0" borderId="211">
      <alignment horizontal="left" vertical="center"/>
    </xf>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57" fillId="57" borderId="177" applyNumberFormat="0" applyAlignment="0" applyProtection="0"/>
    <xf numFmtId="0" fontId="64" fillId="44"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69" fillId="0" borderId="210" applyNumberFormat="0" applyFill="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7" fillId="0" borderId="211">
      <alignment horizontal="left" vertical="center"/>
    </xf>
    <xf numFmtId="0" fontId="17" fillId="0" borderId="211">
      <alignment horizontal="left" vertical="center"/>
    </xf>
    <xf numFmtId="0" fontId="64" fillId="44"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17" fillId="0" borderId="211">
      <alignment horizontal="left" vertical="center"/>
    </xf>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69" fillId="0" borderId="210" applyNumberFormat="0" applyFill="0" applyAlignment="0" applyProtection="0"/>
    <xf numFmtId="0" fontId="83" fillId="57" borderId="209"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57" fillId="57"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83" fillId="57" borderId="209" applyNumberFormat="0" applyAlignment="0" applyProtection="0"/>
    <xf numFmtId="0" fontId="17" fillId="0" borderId="211">
      <alignment horizontal="left" vertical="center"/>
    </xf>
    <xf numFmtId="0" fontId="83" fillId="57" borderId="209" applyNumberFormat="0" applyAlignment="0" applyProtection="0"/>
    <xf numFmtId="0" fontId="83" fillId="57" borderId="209"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69" fillId="0" borderId="210" applyNumberFormat="0" applyFill="0" applyAlignment="0" applyProtection="0"/>
    <xf numFmtId="0" fontId="64" fillId="44" borderId="177" applyNumberFormat="0" applyAlignment="0" applyProtection="0"/>
    <xf numFmtId="0" fontId="57"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17" fillId="0" borderId="211">
      <alignment horizontal="left" vertical="center"/>
    </xf>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57"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0" fillId="44" borderId="177" applyNumberFormat="0" applyAlignment="0" applyProtection="0"/>
    <xf numFmtId="0" fontId="16" fillId="60" borderId="179" applyNumberFormat="0" applyFont="0" applyAlignment="0" applyProtection="0"/>
    <xf numFmtId="0" fontId="74" fillId="57" borderId="177" applyNumberFormat="0" applyAlignment="0" applyProtection="0"/>
    <xf numFmtId="0" fontId="69" fillId="0" borderId="210" applyNumberFormat="0" applyFill="0" applyAlignment="0" applyProtection="0"/>
    <xf numFmtId="0" fontId="67" fillId="57" borderId="209" applyNumberFormat="0" applyAlignment="0" applyProtection="0"/>
    <xf numFmtId="0" fontId="57" fillId="57" borderId="177" applyNumberFormat="0" applyAlignment="0" applyProtection="0"/>
    <xf numFmtId="0" fontId="64" fillId="44"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69" fillId="0" borderId="210" applyNumberFormat="0" applyFill="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74" fillId="57" borderId="177" applyNumberFormat="0" applyAlignment="0" applyProtection="0"/>
    <xf numFmtId="0" fontId="64" fillId="44" borderId="177" applyNumberFormat="0" applyAlignment="0" applyProtection="0"/>
    <xf numFmtId="0" fontId="57" fillId="57" borderId="177" applyNumberFormat="0" applyAlignment="0" applyProtection="0"/>
    <xf numFmtId="0" fontId="64" fillId="44" borderId="177" applyNumberFormat="0" applyAlignment="0" applyProtection="0"/>
    <xf numFmtId="0" fontId="16" fillId="60" borderId="179" applyNumberFormat="0" applyFont="0" applyAlignment="0" applyProtection="0"/>
    <xf numFmtId="0" fontId="67" fillId="57" borderId="209" applyNumberFormat="0" applyAlignment="0" applyProtection="0"/>
    <xf numFmtId="0" fontId="69" fillId="0" borderId="210" applyNumberFormat="0" applyFill="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74"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0"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3" fillId="57" borderId="209"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80"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88" fillId="0" borderId="0"/>
    <xf numFmtId="0" fontId="87" fillId="0" borderId="0"/>
    <xf numFmtId="0" fontId="87" fillId="0" borderId="0"/>
    <xf numFmtId="0" fontId="87" fillId="0" borderId="0"/>
    <xf numFmtId="0" fontId="87" fillId="0" borderId="0"/>
    <xf numFmtId="0" fontId="3" fillId="0" borderId="0"/>
    <xf numFmtId="0" fontId="89" fillId="0" borderId="0"/>
    <xf numFmtId="0" fontId="3" fillId="0" borderId="0"/>
    <xf numFmtId="0" fontId="3" fillId="0" borderId="0"/>
    <xf numFmtId="0" fontId="8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7"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52">
    <xf numFmtId="0" fontId="0" fillId="0" borderId="0" xfId="0"/>
    <xf numFmtId="37" fontId="24" fillId="0" borderId="6" xfId="0" applyNumberFormat="1" applyFont="1" applyBorder="1"/>
    <xf numFmtId="164" fontId="24" fillId="0" borderId="0" xfId="1" applyNumberFormat="1" applyFont="1" applyFill="1" applyBorder="1" applyAlignment="1">
      <alignment vertical="center"/>
    </xf>
    <xf numFmtId="164" fontId="24" fillId="0" borderId="0" xfId="16" applyNumberFormat="1" applyFont="1" applyFill="1" applyBorder="1" applyAlignment="1">
      <alignment vertical="center"/>
    </xf>
    <xf numFmtId="164" fontId="22" fillId="0" borderId="0" xfId="1" applyNumberFormat="1" applyFont="1" applyFill="1" applyBorder="1" applyAlignment="1">
      <alignment vertical="center"/>
    </xf>
    <xf numFmtId="10" fontId="24" fillId="0" borderId="0" xfId="17" applyNumberFormat="1" applyFont="1" applyFill="1" applyBorder="1" applyAlignment="1">
      <alignment vertical="center"/>
    </xf>
    <xf numFmtId="164" fontId="22" fillId="0" borderId="12" xfId="1" applyNumberFormat="1" applyFont="1" applyFill="1" applyBorder="1" applyAlignment="1">
      <alignment vertical="center"/>
    </xf>
    <xf numFmtId="0" fontId="22" fillId="0" borderId="0" xfId="16" applyFont="1" applyBorder="1" applyAlignment="1">
      <alignment horizontal="center" vertical="top" wrapText="1"/>
    </xf>
    <xf numFmtId="0" fontId="24" fillId="0" borderId="0" xfId="0" applyFont="1" applyBorder="1"/>
    <xf numFmtId="0" fontId="24" fillId="0" borderId="0" xfId="0" applyFont="1"/>
    <xf numFmtId="37" fontId="24" fillId="0" borderId="0" xfId="0" applyNumberFormat="1" applyFont="1"/>
    <xf numFmtId="168" fontId="24" fillId="0" borderId="0" xfId="0" applyNumberFormat="1" applyFont="1"/>
    <xf numFmtId="5" fontId="24" fillId="0" borderId="6" xfId="16" applyNumberFormat="1" applyFont="1" applyFill="1" applyBorder="1"/>
    <xf numFmtId="37" fontId="22" fillId="0" borderId="19" xfId="0" applyNumberFormat="1" applyFont="1" applyFill="1" applyBorder="1"/>
    <xf numFmtId="37" fontId="24" fillId="0" borderId="0" xfId="0" applyNumberFormat="1" applyFont="1" applyFill="1" applyBorder="1"/>
    <xf numFmtId="10" fontId="24" fillId="0" borderId="0" xfId="17" applyNumberFormat="1" applyFont="1" applyFill="1" applyBorder="1"/>
    <xf numFmtId="37" fontId="24" fillId="0" borderId="7" xfId="0" applyNumberFormat="1" applyFont="1" applyBorder="1"/>
    <xf numFmtId="37" fontId="24" fillId="0" borderId="13" xfId="0" applyNumberFormat="1" applyFont="1" applyBorder="1"/>
    <xf numFmtId="37" fontId="24" fillId="0" borderId="5" xfId="0" applyNumberFormat="1" applyFont="1" applyBorder="1"/>
    <xf numFmtId="37" fontId="24" fillId="0" borderId="0" xfId="0" applyNumberFormat="1" applyFont="1" applyBorder="1"/>
    <xf numFmtId="37" fontId="22" fillId="0" borderId="8" xfId="0" applyNumberFormat="1" applyFont="1" applyFill="1" applyBorder="1"/>
    <xf numFmtId="37" fontId="22" fillId="0" borderId="12" xfId="0" applyNumberFormat="1" applyFont="1" applyFill="1" applyBorder="1"/>
    <xf numFmtId="37" fontId="24" fillId="0" borderId="5" xfId="0" applyNumberFormat="1" applyFont="1" applyFill="1" applyBorder="1"/>
    <xf numFmtId="37" fontId="24" fillId="0" borderId="6" xfId="0" applyNumberFormat="1" applyFont="1" applyFill="1" applyBorder="1"/>
    <xf numFmtId="0" fontId="24" fillId="0" borderId="24" xfId="0" applyFont="1" applyFill="1" applyBorder="1" applyAlignment="1">
      <alignment vertical="top" wrapText="1"/>
    </xf>
    <xf numFmtId="37" fontId="22" fillId="0" borderId="8" xfId="0" applyNumberFormat="1" applyFont="1" applyBorder="1"/>
    <xf numFmtId="37" fontId="22" fillId="0" borderId="12" xfId="0" applyNumberFormat="1" applyFont="1" applyBorder="1"/>
    <xf numFmtId="0" fontId="24" fillId="0" borderId="25" xfId="0" applyFont="1" applyFill="1" applyBorder="1" applyAlignment="1">
      <alignment vertical="top" wrapText="1"/>
    </xf>
    <xf numFmtId="0" fontId="22" fillId="0" borderId="24" xfId="0" applyFont="1" applyFill="1" applyBorder="1" applyAlignment="1">
      <alignment horizontal="left" vertical="center" wrapText="1"/>
    </xf>
    <xf numFmtId="10" fontId="24" fillId="0" borderId="6" xfId="17" applyNumberFormat="1" applyFont="1" applyFill="1" applyBorder="1"/>
    <xf numFmtId="10" fontId="24" fillId="0" borderId="5" xfId="17" applyNumberFormat="1" applyFont="1" applyFill="1" applyBorder="1"/>
    <xf numFmtId="37" fontId="24" fillId="0" borderId="7" xfId="0" applyNumberFormat="1" applyFont="1" applyFill="1" applyBorder="1"/>
    <xf numFmtId="37" fontId="24" fillId="0" borderId="13" xfId="0" applyNumberFormat="1" applyFont="1" applyFill="1" applyBorder="1"/>
    <xf numFmtId="37" fontId="24" fillId="0" borderId="11" xfId="0" applyNumberFormat="1" applyFont="1" applyFill="1" applyBorder="1"/>
    <xf numFmtId="37" fontId="22" fillId="0" borderId="5" xfId="0" applyNumberFormat="1" applyFont="1" applyBorder="1"/>
    <xf numFmtId="37" fontId="22" fillId="0" borderId="0" xfId="0" applyNumberFormat="1" applyFont="1" applyBorder="1"/>
    <xf numFmtId="164" fontId="24" fillId="0" borderId="0" xfId="1" applyNumberFormat="1" applyFont="1" applyFill="1" applyBorder="1" applyAlignment="1">
      <alignment horizontal="right" vertical="center"/>
    </xf>
    <xf numFmtId="0" fontId="24" fillId="0" borderId="33" xfId="0" applyFont="1" applyFill="1" applyBorder="1" applyAlignment="1">
      <alignment horizontal="left" vertical="center" wrapText="1"/>
    </xf>
    <xf numFmtId="37" fontId="24" fillId="0" borderId="0" xfId="1" applyNumberFormat="1" applyFont="1" applyFill="1" applyBorder="1" applyAlignment="1">
      <alignment vertical="center"/>
    </xf>
    <xf numFmtId="37" fontId="24" fillId="0" borderId="0" xfId="16" applyNumberFormat="1" applyFont="1" applyFill="1" applyBorder="1" applyAlignment="1">
      <alignment vertical="center"/>
    </xf>
    <xf numFmtId="41" fontId="24" fillId="0" borderId="0" xfId="1" applyNumberFormat="1" applyFont="1" applyFill="1" applyBorder="1" applyAlignment="1">
      <alignment vertical="center"/>
    </xf>
    <xf numFmtId="3" fontId="22" fillId="0" borderId="2" xfId="16" applyNumberFormat="1" applyFont="1" applyFill="1" applyBorder="1" applyAlignment="1">
      <alignment horizontal="center" vertical="center" wrapText="1"/>
    </xf>
    <xf numFmtId="0" fontId="22" fillId="0" borderId="9" xfId="0" applyNumberFormat="1" applyFont="1" applyBorder="1" applyAlignment="1">
      <alignment horizontal="center" vertical="center" wrapText="1"/>
    </xf>
    <xf numFmtId="0" fontId="22" fillId="0" borderId="2" xfId="0" applyNumberFormat="1" applyFont="1" applyBorder="1" applyAlignment="1">
      <alignment horizontal="center" vertical="center" wrapText="1"/>
    </xf>
    <xf numFmtId="0" fontId="22" fillId="0" borderId="10" xfId="0" applyNumberFormat="1" applyFont="1" applyBorder="1" applyAlignment="1">
      <alignment horizontal="center" vertical="center" wrapText="1"/>
    </xf>
    <xf numFmtId="0" fontId="24" fillId="0" borderId="14" xfId="0" applyFont="1" applyBorder="1" applyAlignment="1">
      <alignment vertical="center" wrapText="1"/>
    </xf>
    <xf numFmtId="0" fontId="22" fillId="0" borderId="14" xfId="0" applyFont="1" applyBorder="1" applyAlignment="1">
      <alignment horizontal="center" vertical="center" wrapText="1"/>
    </xf>
    <xf numFmtId="167" fontId="22" fillId="0" borderId="1" xfId="4" applyNumberFormat="1" applyFont="1" applyFill="1" applyBorder="1" applyAlignment="1">
      <alignment horizontal="center" vertical="center" wrapText="1"/>
    </xf>
    <xf numFmtId="5" fontId="22" fillId="0" borderId="14" xfId="4" applyFont="1" applyFill="1" applyBorder="1" applyAlignment="1">
      <alignment horizontal="center" vertical="center" wrapText="1"/>
    </xf>
    <xf numFmtId="164" fontId="24" fillId="0" borderId="15" xfId="1" applyNumberFormat="1" applyFont="1" applyFill="1" applyBorder="1" applyAlignment="1">
      <alignment vertical="center"/>
    </xf>
    <xf numFmtId="164" fontId="24" fillId="0" borderId="1" xfId="1" applyNumberFormat="1" applyFont="1" applyFill="1" applyBorder="1" applyAlignment="1">
      <alignment vertical="center"/>
    </xf>
    <xf numFmtId="164" fontId="24" fillId="0" borderId="14" xfId="1" applyNumberFormat="1" applyFont="1" applyFill="1" applyBorder="1" applyAlignment="1">
      <alignment vertical="center"/>
    </xf>
    <xf numFmtId="0" fontId="24" fillId="0" borderId="14" xfId="0" applyFont="1" applyBorder="1" applyAlignment="1">
      <alignment vertical="center"/>
    </xf>
    <xf numFmtId="0" fontId="22" fillId="0" borderId="14" xfId="0" applyFont="1" applyBorder="1" applyAlignment="1">
      <alignment horizontal="center" vertical="center"/>
    </xf>
    <xf numFmtId="5" fontId="22" fillId="0" borderId="14" xfId="4" applyNumberFormat="1" applyFont="1" applyFill="1" applyBorder="1" applyAlignment="1">
      <alignment vertical="center"/>
    </xf>
    <xf numFmtId="10" fontId="24" fillId="0" borderId="0" xfId="17" applyFont="1"/>
    <xf numFmtId="0" fontId="24" fillId="0" borderId="0" xfId="0" applyFont="1" applyAlignment="1">
      <alignment wrapText="1"/>
    </xf>
    <xf numFmtId="0" fontId="24" fillId="0" borderId="0" xfId="16" applyFont="1"/>
    <xf numFmtId="164" fontId="24" fillId="0" borderId="0" xfId="0" applyNumberFormat="1" applyFont="1" applyBorder="1"/>
    <xf numFmtId="0" fontId="24" fillId="0" borderId="0" xfId="16" applyFont="1" applyFill="1"/>
    <xf numFmtId="0" fontId="24" fillId="0" borderId="0" xfId="16" applyFont="1" applyFill="1" applyBorder="1" applyAlignment="1">
      <alignment vertical="center" wrapText="1"/>
    </xf>
    <xf numFmtId="0" fontId="24" fillId="0" borderId="0" xfId="0" applyFont="1" applyBorder="1" applyAlignment="1">
      <alignment vertical="center" wrapText="1"/>
    </xf>
    <xf numFmtId="0" fontId="24" fillId="0" borderId="0" xfId="0" applyFont="1" applyAlignment="1">
      <alignment vertical="center" wrapText="1"/>
    </xf>
    <xf numFmtId="10" fontId="24" fillId="0" borderId="0" xfId="17" applyFont="1" applyAlignment="1">
      <alignment vertical="center" wrapText="1"/>
    </xf>
    <xf numFmtId="0" fontId="24" fillId="0" borderId="0" xfId="0" applyFont="1" applyFill="1" applyAlignment="1">
      <alignment vertical="center" wrapText="1"/>
    </xf>
    <xf numFmtId="5" fontId="24" fillId="0" borderId="0" xfId="0" applyNumberFormat="1" applyFont="1" applyAlignment="1">
      <alignment vertical="center" wrapText="1"/>
    </xf>
    <xf numFmtId="0" fontId="24" fillId="0" borderId="15" xfId="0" applyFont="1" applyFill="1" applyBorder="1" applyAlignment="1">
      <alignment vertical="center" wrapText="1"/>
    </xf>
    <xf numFmtId="0" fontId="22" fillId="0" borderId="15" xfId="0" applyFont="1" applyFill="1" applyBorder="1" applyAlignment="1">
      <alignment vertical="center" wrapText="1"/>
    </xf>
    <xf numFmtId="164" fontId="24" fillId="0" borderId="15" xfId="4" applyNumberFormat="1" applyFont="1" applyFill="1" applyBorder="1" applyAlignment="1">
      <alignment vertical="center" wrapText="1"/>
    </xf>
    <xf numFmtId="0" fontId="22" fillId="0" borderId="0" xfId="0" applyFont="1" applyFill="1" applyAlignment="1">
      <alignment vertical="center" wrapText="1"/>
    </xf>
    <xf numFmtId="7" fontId="24" fillId="0" borderId="0" xfId="0" applyNumberFormat="1" applyFont="1" applyAlignment="1">
      <alignment vertical="center" wrapText="1"/>
    </xf>
    <xf numFmtId="171" fontId="24" fillId="0" borderId="0" xfId="0" applyNumberFormat="1" applyFont="1" applyAlignment="1">
      <alignment vertical="center" wrapText="1"/>
    </xf>
    <xf numFmtId="164" fontId="24" fillId="0" borderId="13" xfId="1" applyNumberFormat="1" applyFont="1" applyFill="1" applyBorder="1" applyAlignment="1">
      <alignment vertical="center"/>
    </xf>
    <xf numFmtId="37" fontId="24" fillId="0" borderId="13" xfId="1" applyNumberFormat="1" applyFont="1" applyFill="1" applyBorder="1" applyAlignment="1">
      <alignment vertical="center"/>
    </xf>
    <xf numFmtId="37" fontId="24" fillId="0" borderId="0" xfId="1" applyNumberFormat="1" applyFont="1" applyBorder="1" applyAlignment="1">
      <alignment vertical="center"/>
    </xf>
    <xf numFmtId="0" fontId="22" fillId="0" borderId="49" xfId="16" applyFont="1" applyBorder="1" applyAlignment="1">
      <alignment horizontal="center" vertical="center"/>
    </xf>
    <xf numFmtId="0" fontId="22" fillId="0" borderId="50" xfId="16" applyFont="1" applyFill="1" applyBorder="1" applyAlignment="1">
      <alignment horizontal="center" vertical="center"/>
    </xf>
    <xf numFmtId="166" fontId="24" fillId="0" borderId="24" xfId="16" applyNumberFormat="1" applyFont="1" applyBorder="1" applyAlignment="1">
      <alignment vertical="center"/>
    </xf>
    <xf numFmtId="164" fontId="24" fillId="0" borderId="22" xfId="1" applyNumberFormat="1" applyFont="1" applyFill="1" applyBorder="1" applyAlignment="1">
      <alignment horizontal="right" vertical="center"/>
    </xf>
    <xf numFmtId="0" fontId="22" fillId="0" borderId="51" xfId="16" applyFont="1" applyFill="1" applyBorder="1" applyAlignment="1">
      <alignment vertical="center"/>
    </xf>
    <xf numFmtId="164" fontId="22" fillId="0" borderId="52" xfId="1" applyNumberFormat="1" applyFont="1" applyFill="1" applyBorder="1" applyAlignment="1">
      <alignment horizontal="right" vertical="center"/>
    </xf>
    <xf numFmtId="166" fontId="22" fillId="0" borderId="51" xfId="16" applyNumberFormat="1" applyFont="1" applyBorder="1" applyAlignment="1">
      <alignment vertical="center"/>
    </xf>
    <xf numFmtId="164" fontId="22" fillId="0" borderId="52" xfId="1" applyNumberFormat="1" applyFont="1" applyFill="1" applyBorder="1" applyAlignment="1">
      <alignment vertical="center"/>
    </xf>
    <xf numFmtId="166" fontId="24" fillId="0" borderId="53" xfId="16" applyNumberFormat="1" applyFont="1" applyBorder="1" applyAlignment="1">
      <alignment vertical="center"/>
    </xf>
    <xf numFmtId="164" fontId="24" fillId="0" borderId="54" xfId="1" applyNumberFormat="1" applyFont="1" applyFill="1" applyBorder="1" applyAlignment="1">
      <alignment horizontal="right" vertical="center"/>
    </xf>
    <xf numFmtId="0" fontId="22" fillId="0" borderId="24" xfId="16" applyFont="1" applyFill="1" applyBorder="1" applyAlignment="1">
      <alignment wrapText="1"/>
    </xf>
    <xf numFmtId="164" fontId="22" fillId="0" borderId="22" xfId="1" applyNumberFormat="1" applyFont="1" applyFill="1" applyBorder="1" applyAlignment="1">
      <alignment vertical="center"/>
    </xf>
    <xf numFmtId="0" fontId="24" fillId="0" borderId="24" xfId="16" applyFont="1" applyFill="1" applyBorder="1" applyAlignment="1">
      <alignment vertical="center"/>
    </xf>
    <xf numFmtId="0" fontId="22" fillId="0" borderId="34" xfId="16" applyFont="1" applyFill="1" applyBorder="1" applyAlignment="1">
      <alignment vertical="center"/>
    </xf>
    <xf numFmtId="0" fontId="24" fillId="0" borderId="57" xfId="16" applyFont="1" applyFill="1" applyBorder="1" applyAlignment="1">
      <alignment vertical="center" wrapText="1"/>
    </xf>
    <xf numFmtId="0" fontId="22" fillId="0" borderId="16" xfId="16" applyFont="1" applyBorder="1" applyAlignment="1">
      <alignment horizontal="center" vertical="center" wrapText="1"/>
    </xf>
    <xf numFmtId="0" fontId="24" fillId="0" borderId="58" xfId="16" applyFont="1" applyBorder="1" applyAlignment="1">
      <alignment horizontal="center" vertical="center" wrapText="1"/>
    </xf>
    <xf numFmtId="0" fontId="24" fillId="0" borderId="16" xfId="16" applyFont="1" applyBorder="1" applyAlignment="1">
      <alignment horizontal="center" vertical="center" wrapText="1"/>
    </xf>
    <xf numFmtId="0" fontId="24" fillId="0" borderId="57" xfId="16" applyFont="1" applyFill="1" applyBorder="1" applyAlignment="1">
      <alignment vertical="center"/>
    </xf>
    <xf numFmtId="0" fontId="24" fillId="0" borderId="38" xfId="16" applyFont="1" applyFill="1" applyBorder="1" applyAlignment="1">
      <alignment vertical="center"/>
    </xf>
    <xf numFmtId="0" fontId="22" fillId="0" borderId="59" xfId="16" applyFont="1" applyFill="1" applyBorder="1" applyAlignment="1">
      <alignment vertical="center" wrapText="1"/>
    </xf>
    <xf numFmtId="0" fontId="24" fillId="0" borderId="61" xfId="16" applyFont="1" applyBorder="1" applyAlignment="1">
      <alignment horizontal="center" vertical="top"/>
    </xf>
    <xf numFmtId="0" fontId="24" fillId="0" borderId="57" xfId="16" applyFont="1" applyBorder="1" applyAlignment="1">
      <alignment vertical="center"/>
    </xf>
    <xf numFmtId="0" fontId="24" fillId="0" borderId="38" xfId="16" applyFont="1" applyBorder="1" applyAlignment="1">
      <alignment vertical="center"/>
    </xf>
    <xf numFmtId="0" fontId="24" fillId="0" borderId="56" xfId="16" applyFont="1" applyBorder="1" applyAlignment="1">
      <alignment horizontal="center" vertical="top"/>
    </xf>
    <xf numFmtId="0" fontId="22" fillId="0" borderId="63" xfId="16" applyFont="1" applyBorder="1" applyAlignment="1">
      <alignment horizontal="center" vertical="top" wrapText="1"/>
    </xf>
    <xf numFmtId="0" fontId="22" fillId="0" borderId="57" xfId="16" applyFont="1" applyBorder="1" applyAlignment="1">
      <alignment vertical="center"/>
    </xf>
    <xf numFmtId="0" fontId="22" fillId="0" borderId="59" xfId="16" applyFont="1" applyBorder="1" applyAlignment="1">
      <alignment vertical="center" wrapText="1"/>
    </xf>
    <xf numFmtId="37" fontId="24" fillId="5" borderId="15" xfId="1" applyNumberFormat="1" applyFont="1" applyFill="1" applyBorder="1" applyAlignment="1">
      <alignment horizontal="right" vertical="center"/>
    </xf>
    <xf numFmtId="37" fontId="24" fillId="0" borderId="15" xfId="1" applyNumberFormat="1" applyFont="1" applyFill="1" applyBorder="1" applyAlignment="1">
      <alignment horizontal="right" vertical="center"/>
    </xf>
    <xf numFmtId="37" fontId="24" fillId="0" borderId="15" xfId="1" applyNumberFormat="1" applyFont="1" applyFill="1" applyBorder="1" applyAlignment="1">
      <alignment vertical="center"/>
    </xf>
    <xf numFmtId="0" fontId="22" fillId="0" borderId="29" xfId="16" applyFont="1" applyBorder="1" applyAlignment="1">
      <alignment horizontal="center" vertical="center"/>
    </xf>
    <xf numFmtId="3" fontId="22" fillId="0" borderId="1" xfId="16" applyNumberFormat="1" applyFont="1" applyFill="1" applyBorder="1" applyAlignment="1">
      <alignment horizontal="center" vertical="center" wrapText="1"/>
    </xf>
    <xf numFmtId="0" fontId="22" fillId="0" borderId="30" xfId="16" applyFont="1" applyFill="1" applyBorder="1" applyAlignment="1">
      <alignment horizontal="center" vertical="center"/>
    </xf>
    <xf numFmtId="166" fontId="24" fillId="0" borderId="33" xfId="16" applyNumberFormat="1" applyFont="1" applyBorder="1" applyAlignment="1">
      <alignment vertical="center"/>
    </xf>
    <xf numFmtId="5" fontId="24" fillId="0" borderId="0" xfId="17" applyNumberFormat="1" applyFont="1" applyAlignment="1">
      <alignment vertical="center" wrapText="1"/>
    </xf>
    <xf numFmtId="0" fontId="22" fillId="0" borderId="24" xfId="16" applyFont="1" applyFill="1" applyBorder="1" applyAlignment="1">
      <alignment vertical="center" wrapText="1"/>
    </xf>
    <xf numFmtId="169" fontId="22" fillId="0" borderId="0" xfId="1" applyFont="1" applyFill="1" applyBorder="1" applyAlignment="1">
      <alignment vertical="center"/>
    </xf>
    <xf numFmtId="164" fontId="22" fillId="0" borderId="28" xfId="1" applyNumberFormat="1" applyFont="1" applyFill="1" applyBorder="1" applyAlignment="1">
      <alignment vertical="center"/>
    </xf>
    <xf numFmtId="169" fontId="22" fillId="0" borderId="28" xfId="1" applyFont="1" applyFill="1" applyBorder="1" applyAlignment="1">
      <alignment vertical="center"/>
    </xf>
    <xf numFmtId="0" fontId="24" fillId="0" borderId="0" xfId="27" applyFont="1" applyAlignment="1">
      <alignment vertical="center"/>
    </xf>
    <xf numFmtId="0" fontId="24" fillId="0" borderId="14" xfId="27" applyFont="1" applyBorder="1" applyAlignment="1">
      <alignment vertical="center"/>
    </xf>
    <xf numFmtId="0" fontId="22" fillId="0" borderId="14" xfId="27" applyFont="1" applyBorder="1" applyAlignment="1">
      <alignment vertical="center"/>
    </xf>
    <xf numFmtId="5" fontId="22" fillId="0" borderId="14" xfId="4" applyFont="1" applyBorder="1" applyAlignment="1">
      <alignment horizontal="center" vertical="center" wrapText="1"/>
    </xf>
    <xf numFmtId="0" fontId="24" fillId="0" borderId="38" xfId="0" applyFont="1" applyBorder="1" applyAlignment="1">
      <alignment horizontal="left" vertical="center" wrapText="1"/>
    </xf>
    <xf numFmtId="0" fontId="24" fillId="0" borderId="34" xfId="0" applyFont="1" applyBorder="1" applyAlignment="1">
      <alignment horizontal="left" vertical="center" wrapText="1"/>
    </xf>
    <xf numFmtId="0" fontId="24" fillId="0" borderId="69" xfId="0" applyFont="1" applyBorder="1" applyAlignment="1">
      <alignment horizontal="left" vertical="center" wrapText="1"/>
    </xf>
    <xf numFmtId="0" fontId="22" fillId="0" borderId="21" xfId="27" applyFont="1" applyBorder="1" applyAlignment="1">
      <alignment vertical="center" wrapText="1"/>
    </xf>
    <xf numFmtId="0" fontId="24" fillId="0" borderId="74" xfId="27" applyFont="1" applyFill="1" applyBorder="1" applyAlignment="1">
      <alignment vertical="center" wrapText="1"/>
    </xf>
    <xf numFmtId="0" fontId="24" fillId="0" borderId="68" xfId="27" applyFont="1" applyFill="1" applyBorder="1" applyAlignment="1">
      <alignment vertical="center" wrapText="1"/>
    </xf>
    <xf numFmtId="0" fontId="22" fillId="0" borderId="21" xfId="27" applyFont="1" applyFill="1" applyBorder="1" applyAlignment="1">
      <alignment vertical="center" wrapText="1"/>
    </xf>
    <xf numFmtId="0" fontId="0" fillId="0" borderId="0" xfId="0" applyBorder="1"/>
    <xf numFmtId="0" fontId="24" fillId="0" borderId="27" xfId="0" applyFont="1" applyBorder="1"/>
    <xf numFmtId="0" fontId="24" fillId="0" borderId="15" xfId="0" applyFont="1" applyBorder="1"/>
    <xf numFmtId="0" fontId="24" fillId="0" borderId="86" xfId="0" applyFont="1" applyBorder="1"/>
    <xf numFmtId="37" fontId="24" fillId="0" borderId="22" xfId="0" applyNumberFormat="1" applyFont="1" applyBorder="1"/>
    <xf numFmtId="0" fontId="22" fillId="0" borderId="21" xfId="0" applyFont="1" applyBorder="1"/>
    <xf numFmtId="37" fontId="0" fillId="0" borderId="0" xfId="0" applyNumberFormat="1"/>
    <xf numFmtId="0" fontId="21" fillId="0" borderId="0" xfId="0" applyFont="1" applyFill="1" applyBorder="1" applyAlignment="1">
      <alignment wrapText="1"/>
    </xf>
    <xf numFmtId="0" fontId="22" fillId="6" borderId="26" xfId="0" applyFont="1" applyFill="1" applyBorder="1" applyAlignment="1">
      <alignment horizontal="center" vertical="center"/>
    </xf>
    <xf numFmtId="0" fontId="22" fillId="6" borderId="32" xfId="0" applyFont="1" applyFill="1" applyBorder="1"/>
    <xf numFmtId="164" fontId="24" fillId="0" borderId="5" xfId="0" applyNumberFormat="1" applyFont="1" applyFill="1" applyBorder="1"/>
    <xf numFmtId="164" fontId="24" fillId="0" borderId="0" xfId="0" applyNumberFormat="1" applyFont="1" applyFill="1" applyBorder="1"/>
    <xf numFmtId="172" fontId="22" fillId="0" borderId="40" xfId="4" quotePrefix="1" applyNumberFormat="1" applyFont="1" applyBorder="1" applyAlignment="1">
      <alignment horizontal="center" vertical="center" wrapText="1"/>
    </xf>
    <xf numFmtId="172" fontId="22" fillId="0" borderId="66" xfId="4" quotePrefix="1" applyNumberFormat="1" applyFont="1" applyBorder="1" applyAlignment="1">
      <alignment horizontal="center" vertical="center" wrapText="1"/>
    </xf>
    <xf numFmtId="0" fontId="24" fillId="0" borderId="27" xfId="0" applyFont="1" applyFill="1" applyBorder="1" applyAlignment="1">
      <alignment vertical="center" wrapText="1"/>
    </xf>
    <xf numFmtId="164" fontId="24" fillId="0" borderId="27" xfId="1" applyNumberFormat="1" applyFont="1" applyFill="1" applyBorder="1" applyAlignment="1">
      <alignment vertical="center"/>
    </xf>
    <xf numFmtId="0" fontId="22" fillId="4" borderId="24" xfId="16" applyFont="1" applyFill="1" applyBorder="1" applyAlignment="1">
      <alignment vertical="center" wrapText="1"/>
    </xf>
    <xf numFmtId="0" fontId="22" fillId="4" borderId="26" xfId="16" applyFont="1" applyFill="1" applyBorder="1" applyAlignment="1">
      <alignment vertical="center" wrapText="1"/>
    </xf>
    <xf numFmtId="0" fontId="22" fillId="6" borderId="29" xfId="16" applyFont="1" applyFill="1" applyBorder="1" applyAlignment="1">
      <alignment vertical="center"/>
    </xf>
    <xf numFmtId="0" fontId="0" fillId="6" borderId="1" xfId="0" applyFill="1" applyBorder="1"/>
    <xf numFmtId="0" fontId="0" fillId="6" borderId="30" xfId="0" applyFill="1" applyBorder="1"/>
    <xf numFmtId="0" fontId="22" fillId="0" borderId="26" xfId="0" applyFont="1" applyFill="1" applyBorder="1" applyAlignment="1">
      <alignment horizontal="left" vertical="center" wrapText="1"/>
    </xf>
    <xf numFmtId="0" fontId="26" fillId="0" borderId="0" xfId="29" applyFont="1" applyAlignment="1">
      <alignment vertical="center"/>
    </xf>
    <xf numFmtId="0" fontId="29" fillId="6" borderId="14" xfId="29" applyFont="1" applyFill="1" applyBorder="1" applyAlignment="1">
      <alignment horizontal="center" vertical="center"/>
    </xf>
    <xf numFmtId="17" fontId="29" fillId="0" borderId="40" xfId="29" applyNumberFormat="1" applyFont="1" applyBorder="1" applyAlignment="1">
      <alignment horizontal="center" vertical="center"/>
    </xf>
    <xf numFmtId="17" fontId="29" fillId="0" borderId="66" xfId="29" applyNumberFormat="1" applyFont="1" applyBorder="1" applyAlignment="1">
      <alignment horizontal="center" vertical="center"/>
    </xf>
    <xf numFmtId="17" fontId="29" fillId="0" borderId="41" xfId="29" applyNumberFormat="1" applyFont="1" applyBorder="1" applyAlignment="1">
      <alignment horizontal="center" vertical="center"/>
    </xf>
    <xf numFmtId="0" fontId="26" fillId="0" borderId="0" xfId="29" applyFont="1" applyAlignment="1">
      <alignment vertical="center" wrapText="1"/>
    </xf>
    <xf numFmtId="0" fontId="26" fillId="0" borderId="43" xfId="29" applyFont="1" applyBorder="1" applyAlignment="1">
      <alignment horizontal="left" vertical="center" wrapText="1"/>
    </xf>
    <xf numFmtId="5" fontId="26" fillId="0" borderId="42" xfId="29" applyNumberFormat="1" applyFont="1" applyFill="1" applyBorder="1" applyAlignment="1">
      <alignment horizontal="right" vertical="center"/>
    </xf>
    <xf numFmtId="5" fontId="29" fillId="0" borderId="43" xfId="29" applyNumberFormat="1" applyFont="1" applyFill="1" applyBorder="1" applyAlignment="1">
      <alignment horizontal="right" vertical="center"/>
    </xf>
    <xf numFmtId="0" fontId="26" fillId="0" borderId="35" xfId="29" applyFont="1" applyBorder="1" applyAlignment="1">
      <alignment horizontal="left" vertical="center" wrapText="1"/>
    </xf>
    <xf numFmtId="5" fontId="26" fillId="0" borderId="3" xfId="29" applyNumberFormat="1" applyFont="1" applyFill="1" applyBorder="1" applyAlignment="1">
      <alignment horizontal="right" vertical="center"/>
    </xf>
    <xf numFmtId="5" fontId="29" fillId="0" borderId="35" xfId="29" applyNumberFormat="1" applyFont="1" applyFill="1" applyBorder="1" applyAlignment="1">
      <alignment horizontal="right" vertical="center"/>
    </xf>
    <xf numFmtId="0" fontId="26" fillId="0" borderId="71" xfId="29" applyFont="1" applyBorder="1" applyAlignment="1">
      <alignment horizontal="left" vertical="center" wrapText="1"/>
    </xf>
    <xf numFmtId="5" fontId="26" fillId="0" borderId="70" xfId="29" applyNumberFormat="1" applyFont="1" applyFill="1" applyBorder="1" applyAlignment="1">
      <alignment horizontal="right" vertical="center"/>
    </xf>
    <xf numFmtId="5" fontId="29" fillId="0" borderId="71" xfId="29" applyNumberFormat="1" applyFont="1" applyFill="1" applyBorder="1" applyAlignment="1">
      <alignment horizontal="right" vertical="center"/>
    </xf>
    <xf numFmtId="0" fontId="29" fillId="0" borderId="89" xfId="29" applyFont="1" applyBorder="1" applyAlignment="1">
      <alignment horizontal="left" vertical="center" wrapText="1"/>
    </xf>
    <xf numFmtId="5" fontId="26" fillId="0" borderId="90" xfId="29" applyNumberFormat="1" applyFont="1" applyFill="1" applyBorder="1" applyAlignment="1">
      <alignment horizontal="right" vertical="center"/>
    </xf>
    <xf numFmtId="0" fontId="29" fillId="0" borderId="91" xfId="29" applyFont="1" applyBorder="1" applyAlignment="1">
      <alignment horizontal="left" vertical="center" wrapText="1"/>
    </xf>
    <xf numFmtId="5" fontId="29" fillId="0" borderId="92" xfId="29" applyNumberFormat="1" applyFont="1" applyFill="1" applyBorder="1" applyAlignment="1">
      <alignment horizontal="right" vertical="center"/>
    </xf>
    <xf numFmtId="5" fontId="26" fillId="0" borderId="20" xfId="29" applyNumberFormat="1" applyFont="1" applyFill="1" applyBorder="1" applyAlignment="1">
      <alignment horizontal="right" vertical="center"/>
    </xf>
    <xf numFmtId="5" fontId="29" fillId="0" borderId="39" xfId="29" applyNumberFormat="1" applyFont="1" applyFill="1" applyBorder="1" applyAlignment="1">
      <alignment horizontal="right" vertical="center"/>
    </xf>
    <xf numFmtId="5" fontId="29" fillId="0" borderId="20" xfId="29" applyNumberFormat="1" applyFont="1" applyFill="1" applyBorder="1" applyAlignment="1">
      <alignment horizontal="right" vertical="center"/>
    </xf>
    <xf numFmtId="37" fontId="26" fillId="0" borderId="3" xfId="29" applyNumberFormat="1" applyFont="1" applyFill="1" applyBorder="1" applyAlignment="1">
      <alignment horizontal="right" vertical="center"/>
    </xf>
    <xf numFmtId="37" fontId="29" fillId="0" borderId="35" xfId="29" applyNumberFormat="1" applyFont="1" applyFill="1" applyBorder="1" applyAlignment="1">
      <alignment horizontal="right" vertical="center"/>
    </xf>
    <xf numFmtId="7" fontId="26" fillId="0" borderId="36" xfId="29" applyNumberFormat="1" applyFont="1" applyBorder="1" applyAlignment="1">
      <alignment horizontal="right" vertical="center"/>
    </xf>
    <xf numFmtId="7" fontId="26" fillId="0" borderId="44" xfId="29" applyNumberFormat="1" applyFont="1" applyBorder="1" applyAlignment="1">
      <alignment horizontal="right" vertical="center"/>
    </xf>
    <xf numFmtId="7" fontId="26" fillId="0" borderId="44" xfId="29" applyNumberFormat="1" applyFont="1" applyFill="1" applyBorder="1" applyAlignment="1">
      <alignment horizontal="right" vertical="center"/>
    </xf>
    <xf numFmtId="7" fontId="26" fillId="0" borderId="37" xfId="29" applyNumberFormat="1" applyFont="1" applyFill="1" applyBorder="1" applyAlignment="1">
      <alignment horizontal="right" vertical="center"/>
    </xf>
    <xf numFmtId="0" fontId="29" fillId="0" borderId="73" xfId="29" applyFont="1" applyBorder="1" applyAlignment="1">
      <alignment horizontal="left" vertical="center" wrapText="1"/>
    </xf>
    <xf numFmtId="5" fontId="29" fillId="0" borderId="72" xfId="29" applyNumberFormat="1" applyFont="1" applyFill="1" applyBorder="1" applyAlignment="1">
      <alignment horizontal="right" vertical="center"/>
    </xf>
    <xf numFmtId="0" fontId="29" fillId="0" borderId="43" xfId="29" applyFont="1" applyBorder="1" applyAlignment="1">
      <alignment horizontal="left" vertical="center" wrapText="1"/>
    </xf>
    <xf numFmtId="0" fontId="29" fillId="0" borderId="35" xfId="29" applyFont="1" applyBorder="1" applyAlignment="1">
      <alignment horizontal="left" vertical="center" wrapText="1"/>
    </xf>
    <xf numFmtId="0" fontId="29" fillId="0" borderId="71" xfId="29" applyFont="1" applyBorder="1" applyAlignment="1">
      <alignment horizontal="left" vertical="center" wrapText="1"/>
    </xf>
    <xf numFmtId="0" fontId="29" fillId="0" borderId="39" xfId="29" applyFont="1" applyBorder="1" applyAlignment="1">
      <alignment horizontal="left" vertical="center" wrapText="1"/>
    </xf>
    <xf numFmtId="0" fontId="26" fillId="0" borderId="0" xfId="29" applyFont="1" applyAlignment="1">
      <alignment horizontal="center" vertical="center"/>
    </xf>
    <xf numFmtId="17" fontId="29" fillId="0" borderId="30" xfId="29" applyNumberFormat="1" applyFont="1" applyBorder="1" applyAlignment="1">
      <alignment horizontal="center" vertical="center"/>
    </xf>
    <xf numFmtId="5" fontId="29" fillId="0" borderId="48" xfId="29" applyNumberFormat="1" applyFont="1" applyFill="1" applyBorder="1" applyAlignment="1">
      <alignment horizontal="right" vertical="center"/>
    </xf>
    <xf numFmtId="5" fontId="29" fillId="0" borderId="50" xfId="29" applyNumberFormat="1" applyFont="1" applyFill="1" applyBorder="1" applyAlignment="1">
      <alignment horizontal="right" vertical="center"/>
    </xf>
    <xf numFmtId="5" fontId="29" fillId="0" borderId="94" xfId="29" applyNumberFormat="1" applyFont="1" applyFill="1" applyBorder="1" applyAlignment="1">
      <alignment horizontal="right" vertical="center"/>
    </xf>
    <xf numFmtId="5" fontId="29" fillId="0" borderId="76" xfId="29" applyNumberFormat="1" applyFont="1" applyFill="1" applyBorder="1" applyAlignment="1">
      <alignment horizontal="right" vertical="center"/>
    </xf>
    <xf numFmtId="5" fontId="29" fillId="0" borderId="23" xfId="29" applyNumberFormat="1" applyFont="1" applyFill="1" applyBorder="1" applyAlignment="1">
      <alignment horizontal="right" vertical="center"/>
    </xf>
    <xf numFmtId="5" fontId="29" fillId="0" borderId="52" xfId="29" applyNumberFormat="1" applyFont="1" applyFill="1" applyBorder="1" applyAlignment="1">
      <alignment horizontal="right" vertical="center"/>
    </xf>
    <xf numFmtId="37" fontId="29" fillId="0" borderId="50" xfId="29" applyNumberFormat="1" applyFont="1" applyFill="1" applyBorder="1" applyAlignment="1">
      <alignment horizontal="right" vertical="center"/>
    </xf>
    <xf numFmtId="5" fontId="29" fillId="0" borderId="32" xfId="29" applyNumberFormat="1" applyFont="1" applyFill="1" applyBorder="1" applyAlignment="1">
      <alignment horizontal="right" vertical="center"/>
    </xf>
    <xf numFmtId="17" fontId="29" fillId="0" borderId="97" xfId="29" applyNumberFormat="1" applyFont="1" applyBorder="1" applyAlignment="1">
      <alignment horizontal="center" vertical="center"/>
    </xf>
    <xf numFmtId="5" fontId="26" fillId="0" borderId="98" xfId="29" applyNumberFormat="1" applyFont="1" applyFill="1" applyBorder="1" applyAlignment="1">
      <alignment horizontal="right" vertical="center"/>
    </xf>
    <xf numFmtId="5" fontId="26" fillId="0" borderId="99" xfId="29" applyNumberFormat="1" applyFont="1" applyFill="1" applyBorder="1" applyAlignment="1">
      <alignment horizontal="right" vertical="center"/>
    </xf>
    <xf numFmtId="5" fontId="26" fillId="0" borderId="100" xfId="29" applyNumberFormat="1" applyFont="1" applyFill="1" applyBorder="1" applyAlignment="1">
      <alignment horizontal="right" vertical="center"/>
    </xf>
    <xf numFmtId="5" fontId="26" fillId="0" borderId="101" xfId="29" applyNumberFormat="1" applyFont="1" applyFill="1" applyBorder="1" applyAlignment="1">
      <alignment horizontal="right" vertical="center"/>
    </xf>
    <xf numFmtId="5" fontId="29" fillId="0" borderId="102" xfId="29" applyNumberFormat="1" applyFont="1" applyFill="1" applyBorder="1" applyAlignment="1">
      <alignment horizontal="right" vertical="center"/>
    </xf>
    <xf numFmtId="5" fontId="26" fillId="0" borderId="103" xfId="29" applyNumberFormat="1" applyFont="1" applyFill="1" applyBorder="1" applyAlignment="1">
      <alignment horizontal="right" vertical="center"/>
    </xf>
    <xf numFmtId="5" fontId="29" fillId="0" borderId="103" xfId="29" applyNumberFormat="1" applyFont="1" applyFill="1" applyBorder="1" applyAlignment="1">
      <alignment horizontal="right" vertical="center"/>
    </xf>
    <xf numFmtId="37" fontId="26" fillId="0" borderId="99" xfId="29" applyNumberFormat="1" applyFont="1" applyFill="1" applyBorder="1" applyAlignment="1">
      <alignment horizontal="right" vertical="center"/>
    </xf>
    <xf numFmtId="7" fontId="26" fillId="0" borderId="104" xfId="29" applyNumberFormat="1" applyFont="1" applyFill="1" applyBorder="1" applyAlignment="1">
      <alignment horizontal="right" vertical="center"/>
    </xf>
    <xf numFmtId="5" fontId="29" fillId="0" borderId="105" xfId="29" applyNumberFormat="1" applyFont="1" applyFill="1" applyBorder="1" applyAlignment="1">
      <alignment horizontal="right" vertical="center"/>
    </xf>
    <xf numFmtId="7" fontId="29" fillId="0" borderId="96" xfId="29" applyNumberFormat="1" applyFont="1" applyFill="1" applyBorder="1" applyAlignment="1">
      <alignment horizontal="right" vertical="center"/>
    </xf>
    <xf numFmtId="0" fontId="24" fillId="0" borderId="106" xfId="16" applyFont="1" applyBorder="1" applyAlignment="1">
      <alignment horizontal="center" vertical="center" wrapText="1"/>
    </xf>
    <xf numFmtId="0" fontId="24" fillId="0" borderId="61" xfId="16" applyFont="1" applyFill="1" applyBorder="1" applyAlignment="1">
      <alignment horizontal="center" vertical="top"/>
    </xf>
    <xf numFmtId="0" fontId="22" fillId="0" borderId="88" xfId="16" applyFont="1" applyFill="1" applyBorder="1" applyAlignment="1">
      <alignment horizontal="center" vertical="center" wrapText="1"/>
    </xf>
    <xf numFmtId="0" fontId="24" fillId="0" borderId="58" xfId="16" applyFont="1" applyFill="1" applyBorder="1" applyAlignment="1">
      <alignment horizontal="center" vertical="center" wrapText="1"/>
    </xf>
    <xf numFmtId="0" fontId="24" fillId="0" borderId="0" xfId="0" applyFont="1"/>
    <xf numFmtId="10" fontId="24" fillId="0" borderId="22" xfId="17" applyNumberFormat="1" applyFont="1" applyFill="1" applyBorder="1" applyAlignment="1">
      <alignment vertical="center"/>
    </xf>
    <xf numFmtId="164" fontId="22" fillId="0" borderId="32" xfId="1" applyNumberFormat="1" applyFont="1" applyFill="1" applyBorder="1" applyAlignment="1">
      <alignment vertical="center"/>
    </xf>
    <xf numFmtId="5" fontId="22" fillId="0" borderId="0" xfId="0" applyNumberFormat="1" applyFont="1" applyAlignment="1">
      <alignment vertical="center"/>
    </xf>
    <xf numFmtId="0" fontId="24" fillId="0" borderId="21" xfId="0" applyFont="1" applyBorder="1" applyAlignment="1">
      <alignment vertical="center" wrapText="1"/>
    </xf>
    <xf numFmtId="0" fontId="22" fillId="0" borderId="21" xfId="0" applyFont="1" applyBorder="1" applyAlignment="1">
      <alignment horizontal="center" vertical="center" wrapText="1"/>
    </xf>
    <xf numFmtId="5" fontId="22" fillId="0" borderId="21" xfId="4" applyFont="1" applyFill="1" applyBorder="1" applyAlignment="1">
      <alignment horizontal="center" vertical="center" wrapText="1"/>
    </xf>
    <xf numFmtId="0" fontId="22" fillId="0" borderId="0" xfId="16" quotePrefix="1" applyFont="1"/>
    <xf numFmtId="0" fontId="22" fillId="0" borderId="30" xfId="0" applyFont="1" applyBorder="1" applyAlignment="1">
      <alignment horizontal="center" vertical="center" wrapText="1"/>
    </xf>
    <xf numFmtId="17" fontId="24" fillId="0" borderId="57" xfId="16" applyNumberFormat="1" applyFont="1" applyBorder="1" applyAlignment="1">
      <alignment vertical="center"/>
    </xf>
    <xf numFmtId="37" fontId="24" fillId="0" borderId="22" xfId="1" applyNumberFormat="1" applyFont="1" applyFill="1" applyBorder="1" applyAlignment="1">
      <alignment horizontal="right"/>
    </xf>
    <xf numFmtId="37" fontId="24" fillId="0" borderId="22" xfId="1" applyNumberFormat="1" applyFont="1" applyFill="1" applyBorder="1"/>
    <xf numFmtId="37" fontId="24" fillId="0" borderId="62" xfId="0" applyNumberFormat="1" applyFont="1" applyBorder="1"/>
    <xf numFmtId="10" fontId="24" fillId="0" borderId="15" xfId="17" applyNumberFormat="1" applyFont="1" applyFill="1" applyBorder="1" applyAlignment="1">
      <alignment vertical="center"/>
    </xf>
    <xf numFmtId="10" fontId="24" fillId="0" borderId="14" xfId="17" applyNumberFormat="1" applyFont="1" applyFill="1" applyBorder="1" applyAlignment="1">
      <alignment vertical="center"/>
    </xf>
    <xf numFmtId="37" fontId="24" fillId="0" borderId="22" xfId="1" applyNumberFormat="1" applyFont="1" applyFill="1" applyBorder="1" applyAlignment="1">
      <alignment horizontal="right" vertical="center"/>
    </xf>
    <xf numFmtId="37" fontId="24" fillId="5" borderId="22" xfId="1" applyNumberFormat="1" applyFont="1" applyFill="1" applyBorder="1" applyAlignment="1">
      <alignment horizontal="right" vertical="center"/>
    </xf>
    <xf numFmtId="37" fontId="24" fillId="0" borderId="22" xfId="1" applyNumberFormat="1" applyFont="1" applyFill="1" applyBorder="1" applyAlignment="1">
      <alignment vertical="center"/>
    </xf>
    <xf numFmtId="164" fontId="24" fillId="0" borderId="22" xfId="1" applyNumberFormat="1" applyFont="1" applyFill="1" applyBorder="1" applyAlignment="1">
      <alignment vertical="center"/>
    </xf>
    <xf numFmtId="0" fontId="24" fillId="0" borderId="49" xfId="0" applyNumberFormat="1" applyFont="1" applyBorder="1" applyAlignment="1">
      <alignment horizontal="center" wrapText="1"/>
    </xf>
    <xf numFmtId="0" fontId="22" fillId="0" borderId="50" xfId="0" applyNumberFormat="1" applyFont="1" applyBorder="1" applyAlignment="1">
      <alignment horizontal="center" vertical="center" wrapText="1"/>
    </xf>
    <xf numFmtId="37" fontId="24" fillId="0" borderId="54" xfId="0" applyNumberFormat="1" applyFont="1" applyBorder="1"/>
    <xf numFmtId="37" fontId="22" fillId="0" borderId="52" xfId="0" applyNumberFormat="1" applyFont="1" applyFill="1" applyBorder="1"/>
    <xf numFmtId="166" fontId="24" fillId="0" borderId="24" xfId="16" applyNumberFormat="1" applyFont="1" applyFill="1" applyBorder="1" applyAlignment="1">
      <alignment vertical="center"/>
    </xf>
    <xf numFmtId="37" fontId="22" fillId="0" borderId="52" xfId="0" applyNumberFormat="1" applyFont="1" applyBorder="1"/>
    <xf numFmtId="37" fontId="24" fillId="0" borderId="54" xfId="0" applyNumberFormat="1" applyFont="1" applyFill="1" applyBorder="1"/>
    <xf numFmtId="37" fontId="24" fillId="0" borderId="22" xfId="0" applyNumberFormat="1" applyFont="1" applyFill="1" applyBorder="1"/>
    <xf numFmtId="10" fontId="24" fillId="0" borderId="22" xfId="17" applyNumberFormat="1" applyFont="1" applyFill="1" applyBorder="1"/>
    <xf numFmtId="0" fontId="24" fillId="0" borderId="22" xfId="0" applyFont="1" applyFill="1" applyBorder="1" applyAlignment="1">
      <alignment horizontal="center"/>
    </xf>
    <xf numFmtId="0" fontId="24" fillId="0" borderId="56" xfId="16" applyFont="1" applyFill="1" applyBorder="1" applyAlignment="1">
      <alignment horizontal="center" vertical="top"/>
    </xf>
    <xf numFmtId="0" fontId="22" fillId="0" borderId="57" xfId="16" applyFont="1" applyFill="1" applyBorder="1" applyAlignment="1">
      <alignment vertical="center"/>
    </xf>
    <xf numFmtId="0" fontId="0" fillId="0" borderId="24" xfId="0" applyBorder="1"/>
    <xf numFmtId="0" fontId="0" fillId="0" borderId="22" xfId="0" applyBorder="1"/>
    <xf numFmtId="0" fontId="24" fillId="0" borderId="0" xfId="0" applyFont="1" applyAlignment="1">
      <alignment vertical="center"/>
    </xf>
    <xf numFmtId="0" fontId="21" fillId="6" borderId="25" xfId="0" applyFont="1" applyFill="1" applyBorder="1" applyAlignment="1">
      <alignment vertical="center"/>
    </xf>
    <xf numFmtId="0" fontId="21" fillId="6" borderId="16" xfId="0" applyFont="1" applyFill="1" applyBorder="1" applyAlignment="1">
      <alignment vertical="center"/>
    </xf>
    <xf numFmtId="0" fontId="21" fillId="6" borderId="31" xfId="0" applyFont="1" applyFill="1" applyBorder="1" applyAlignment="1">
      <alignment vertical="center"/>
    </xf>
    <xf numFmtId="0" fontId="22" fillId="0" borderId="57" xfId="16" applyFont="1" applyFill="1" applyBorder="1" applyAlignment="1">
      <alignment vertical="center" wrapText="1"/>
    </xf>
    <xf numFmtId="0" fontId="22" fillId="0" borderId="57" xfId="16" applyFont="1" applyBorder="1" applyAlignment="1">
      <alignment vertical="center" wrapText="1"/>
    </xf>
    <xf numFmtId="0" fontId="24" fillId="6" borderId="64" xfId="0" applyFont="1" applyFill="1" applyBorder="1" applyAlignment="1">
      <alignment vertical="center"/>
    </xf>
    <xf numFmtId="0" fontId="24" fillId="6" borderId="29" xfId="0" applyFont="1" applyFill="1" applyBorder="1" applyAlignment="1">
      <alignment vertical="center"/>
    </xf>
    <xf numFmtId="0" fontId="24" fillId="6" borderId="64" xfId="0" applyFont="1" applyFill="1" applyBorder="1" applyAlignment="1">
      <alignment vertical="center" wrapText="1"/>
    </xf>
    <xf numFmtId="0" fontId="24" fillId="6" borderId="65" xfId="0" applyFont="1" applyFill="1" applyBorder="1" applyAlignment="1">
      <alignment vertical="center"/>
    </xf>
    <xf numFmtId="0" fontId="24" fillId="6" borderId="1" xfId="0" applyFont="1" applyFill="1" applyBorder="1" applyAlignment="1">
      <alignment vertical="center"/>
    </xf>
    <xf numFmtId="0" fontId="22" fillId="0" borderId="13" xfId="16" applyFont="1" applyBorder="1" applyAlignment="1">
      <alignment horizontal="center" vertical="center" wrapText="1"/>
    </xf>
    <xf numFmtId="0" fontId="22" fillId="0" borderId="17" xfId="16" applyFont="1" applyBorder="1" applyAlignment="1">
      <alignment horizontal="center" vertical="center" wrapText="1"/>
    </xf>
    <xf numFmtId="0" fontId="22" fillId="0" borderId="11" xfId="16" applyFont="1" applyBorder="1" applyAlignment="1">
      <alignment horizontal="center" vertical="center" wrapText="1"/>
    </xf>
    <xf numFmtId="0" fontId="22" fillId="0" borderId="63" xfId="16" applyFont="1" applyBorder="1" applyAlignment="1">
      <alignment horizontal="center" vertical="center" wrapText="1"/>
    </xf>
    <xf numFmtId="0" fontId="22" fillId="0" borderId="11" xfId="16" applyFont="1" applyFill="1" applyBorder="1" applyAlignment="1">
      <alignment horizontal="center" vertical="center" wrapText="1"/>
    </xf>
    <xf numFmtId="0" fontId="22" fillId="0" borderId="17" xfId="16" applyFont="1" applyFill="1" applyBorder="1" applyAlignment="1">
      <alignment horizontal="center" vertical="center" wrapText="1"/>
    </xf>
    <xf numFmtId="0" fontId="22" fillId="0" borderId="63" xfId="16" applyFont="1" applyFill="1" applyBorder="1" applyAlignment="1">
      <alignment horizontal="center" vertical="center" wrapText="1"/>
    </xf>
    <xf numFmtId="168" fontId="22" fillId="0" borderId="1" xfId="0" applyNumberFormat="1" applyFont="1" applyBorder="1" applyAlignment="1">
      <alignment horizontal="center" vertical="center" wrapText="1"/>
    </xf>
    <xf numFmtId="168" fontId="22" fillId="0" borderId="81" xfId="0" applyNumberFormat="1" applyFont="1" applyBorder="1" applyAlignment="1">
      <alignment horizontal="center" vertical="center" wrapText="1"/>
    </xf>
    <xf numFmtId="0" fontId="24" fillId="0" borderId="106" xfId="16" applyFont="1" applyFill="1" applyBorder="1" applyAlignment="1">
      <alignment horizontal="center" vertical="center" wrapText="1"/>
    </xf>
    <xf numFmtId="0" fontId="24" fillId="0" borderId="0" xfId="0" quotePrefix="1" applyFont="1" applyAlignment="1">
      <alignment vertical="center"/>
    </xf>
    <xf numFmtId="5" fontId="22" fillId="0" borderId="0" xfId="0" applyNumberFormat="1" applyFont="1" applyAlignment="1">
      <alignment vertical="center" wrapText="1"/>
    </xf>
    <xf numFmtId="0" fontId="14" fillId="0" borderId="0" xfId="0" applyFont="1" applyAlignment="1">
      <alignment wrapText="1"/>
    </xf>
    <xf numFmtId="0" fontId="21" fillId="0" borderId="0" xfId="0" applyFont="1" applyAlignment="1">
      <alignment wrapText="1"/>
    </xf>
    <xf numFmtId="0" fontId="21" fillId="0" borderId="0" xfId="16" applyFont="1" applyAlignment="1">
      <alignment wrapText="1"/>
    </xf>
    <xf numFmtId="0" fontId="21" fillId="0" borderId="0" xfId="0" applyFont="1" applyAlignment="1">
      <alignment vertical="center" wrapText="1"/>
    </xf>
    <xf numFmtId="0" fontId="24" fillId="0" borderId="0" xfId="28" applyFont="1" applyAlignment="1">
      <alignment vertical="center" wrapText="1"/>
    </xf>
    <xf numFmtId="164" fontId="24" fillId="0" borderId="0" xfId="0" applyNumberFormat="1" applyFont="1" applyAlignment="1">
      <alignment vertical="center"/>
    </xf>
    <xf numFmtId="0" fontId="24" fillId="0" borderId="16" xfId="16" applyFont="1" applyFill="1" applyBorder="1" applyAlignment="1">
      <alignment horizontal="center" vertical="center" wrapText="1"/>
    </xf>
    <xf numFmtId="0" fontId="21" fillId="0" borderId="0" xfId="0" applyFont="1" applyBorder="1" applyAlignment="1">
      <alignment vertical="center" wrapText="1"/>
    </xf>
    <xf numFmtId="5" fontId="24" fillId="0" borderId="22" xfId="4" applyFont="1" applyFill="1" applyBorder="1" applyAlignment="1">
      <alignment vertical="top"/>
    </xf>
    <xf numFmtId="0" fontId="24" fillId="0" borderId="0" xfId="16" applyFont="1" applyFill="1" applyBorder="1" applyAlignment="1">
      <alignment horizontal="left" wrapText="1"/>
    </xf>
    <xf numFmtId="164" fontId="24" fillId="0" borderId="0" xfId="1" applyNumberFormat="1" applyFont="1" applyFill="1" applyBorder="1" applyAlignment="1">
      <alignment vertical="center"/>
    </xf>
    <xf numFmtId="0" fontId="24" fillId="0" borderId="15" xfId="0" applyFont="1" applyBorder="1" applyAlignment="1">
      <alignment vertical="center" wrapText="1"/>
    </xf>
    <xf numFmtId="0" fontId="22" fillId="0" borderId="14" xfId="0" applyFont="1" applyBorder="1" applyAlignment="1">
      <alignment vertical="center" wrapText="1"/>
    </xf>
    <xf numFmtId="0" fontId="24" fillId="0" borderId="27" xfId="0" applyFont="1" applyBorder="1" applyAlignment="1">
      <alignment vertical="center" wrapText="1"/>
    </xf>
    <xf numFmtId="167" fontId="22" fillId="0" borderId="28" xfId="4" applyNumberFormat="1" applyFont="1" applyFill="1" applyBorder="1" applyAlignment="1">
      <alignment horizontal="center" vertical="center" wrapText="1"/>
    </xf>
    <xf numFmtId="164" fontId="24" fillId="0" borderId="24" xfId="1" applyNumberFormat="1" applyFont="1" applyFill="1" applyBorder="1" applyAlignment="1">
      <alignment vertical="center"/>
    </xf>
    <xf numFmtId="5" fontId="24" fillId="0" borderId="6" xfId="4" applyFont="1" applyFill="1" applyBorder="1" applyAlignment="1"/>
    <xf numFmtId="0" fontId="22" fillId="0" borderId="27" xfId="0" applyFont="1" applyBorder="1" applyAlignment="1">
      <alignment vertical="center" wrapText="1"/>
    </xf>
    <xf numFmtId="5" fontId="22" fillId="0" borderId="27" xfId="4" applyNumberFormat="1" applyFont="1" applyFill="1" applyBorder="1" applyAlignment="1">
      <alignment vertical="center"/>
    </xf>
    <xf numFmtId="0" fontId="21" fillId="6" borderId="16" xfId="0" applyFont="1" applyFill="1" applyBorder="1" applyAlignment="1">
      <alignment vertical="center" wrapText="1"/>
    </xf>
    <xf numFmtId="164" fontId="24" fillId="0" borderId="24" xfId="1" applyNumberFormat="1" applyFont="1" applyFill="1" applyBorder="1" applyAlignment="1">
      <alignment horizontal="right" vertical="center"/>
    </xf>
    <xf numFmtId="171" fontId="22" fillId="0" borderId="0" xfId="0" applyNumberFormat="1" applyFont="1" applyFill="1" applyAlignment="1">
      <alignment vertical="center" wrapText="1"/>
    </xf>
    <xf numFmtId="37" fontId="24" fillId="0" borderId="22" xfId="1" applyNumberFormat="1" applyFont="1" applyBorder="1"/>
    <xf numFmtId="5" fontId="22" fillId="0" borderId="22" xfId="1" applyNumberFormat="1" applyFont="1" applyBorder="1"/>
    <xf numFmtId="37" fontId="22" fillId="0" borderId="215" xfId="1" applyNumberFormat="1" applyFont="1" applyBorder="1"/>
    <xf numFmtId="174" fontId="24" fillId="0" borderId="22" xfId="1" applyNumberFormat="1" applyFont="1" applyBorder="1"/>
    <xf numFmtId="175" fontId="24" fillId="0" borderId="24" xfId="0" applyNumberFormat="1" applyFont="1" applyFill="1" applyBorder="1" applyAlignment="1">
      <alignment vertical="top" wrapText="1"/>
    </xf>
    <xf numFmtId="0" fontId="24" fillId="0" borderId="0" xfId="1" applyNumberFormat="1" applyFont="1" applyFill="1" applyBorder="1" applyAlignment="1">
      <alignment vertical="center" wrapText="1"/>
    </xf>
    <xf numFmtId="0" fontId="24" fillId="0" borderId="1" xfId="1" applyNumberFormat="1" applyFont="1" applyFill="1" applyBorder="1" applyAlignment="1">
      <alignment vertical="center" wrapText="1"/>
    </xf>
    <xf numFmtId="169" fontId="24" fillId="0" borderId="0" xfId="1" applyFont="1" applyFill="1" applyBorder="1" applyAlignment="1">
      <alignment vertical="center"/>
    </xf>
    <xf numFmtId="5" fontId="24" fillId="0" borderId="62" xfId="4" applyFont="1" applyFill="1" applyBorder="1"/>
    <xf numFmtId="5" fontId="24" fillId="0" borderId="6" xfId="4" applyFont="1" applyFill="1" applyBorder="1"/>
    <xf numFmtId="5" fontId="24" fillId="0" borderId="18" xfId="4" applyFont="1" applyFill="1" applyBorder="1"/>
    <xf numFmtId="5" fontId="24" fillId="0" borderId="0" xfId="4" applyFont="1" applyFill="1" applyBorder="1"/>
    <xf numFmtId="5" fontId="24" fillId="0" borderId="0" xfId="4" applyFont="1" applyFill="1" applyBorder="1" applyAlignment="1">
      <alignment vertical="center" wrapText="1"/>
    </xf>
    <xf numFmtId="5" fontId="24" fillId="0" borderId="1" xfId="4" applyFont="1" applyFill="1" applyBorder="1" applyAlignment="1">
      <alignment vertical="center" wrapText="1"/>
    </xf>
    <xf numFmtId="5" fontId="24" fillId="0" borderId="15" xfId="4" applyFont="1" applyFill="1" applyBorder="1" applyAlignment="1">
      <alignment vertical="center" wrapText="1"/>
    </xf>
    <xf numFmtId="5" fontId="24" fillId="0" borderId="14" xfId="4" applyFont="1" applyFill="1" applyBorder="1" applyAlignment="1">
      <alignment vertical="center" wrapText="1"/>
    </xf>
    <xf numFmtId="5" fontId="22" fillId="0" borderId="1" xfId="4" applyFont="1" applyFill="1" applyBorder="1" applyAlignment="1">
      <alignment vertical="center" wrapText="1"/>
    </xf>
    <xf numFmtId="5" fontId="22" fillId="0" borderId="14" xfId="4" applyFont="1" applyFill="1" applyBorder="1" applyAlignment="1">
      <alignment vertical="center" wrapText="1"/>
    </xf>
    <xf numFmtId="5" fontId="24" fillId="0" borderId="22" xfId="4" applyFont="1" applyBorder="1" applyAlignment="1">
      <alignment vertical="center" wrapText="1"/>
    </xf>
    <xf numFmtId="5" fontId="24" fillId="0" borderId="22" xfId="4" applyFont="1" applyFill="1" applyBorder="1" applyAlignment="1">
      <alignment vertical="center" wrapText="1"/>
    </xf>
    <xf numFmtId="5" fontId="22" fillId="0" borderId="22" xfId="4" applyFont="1" applyBorder="1" applyAlignment="1">
      <alignment vertical="center" wrapText="1"/>
    </xf>
    <xf numFmtId="5" fontId="22" fillId="0" borderId="23" xfId="4" applyFont="1" applyBorder="1" applyAlignment="1">
      <alignment vertical="center" wrapText="1"/>
    </xf>
    <xf numFmtId="5" fontId="24" fillId="0" borderId="46" xfId="4" applyFont="1" applyFill="1" applyBorder="1" applyAlignment="1">
      <alignment vertical="center"/>
    </xf>
    <xf numFmtId="5" fontId="24" fillId="0" borderId="42" xfId="4" applyFont="1" applyFill="1" applyBorder="1" applyAlignment="1">
      <alignment vertical="center"/>
    </xf>
    <xf numFmtId="5" fontId="24" fillId="0" borderId="20" xfId="4" applyFont="1" applyBorder="1" applyAlignment="1">
      <alignment vertical="center"/>
    </xf>
    <xf numFmtId="5" fontId="24" fillId="0" borderId="74" xfId="4" applyFont="1" applyBorder="1" applyAlignment="1">
      <alignment vertical="center"/>
    </xf>
    <xf numFmtId="5" fontId="24" fillId="0" borderId="38" xfId="4" applyFont="1" applyFill="1" applyBorder="1" applyAlignment="1">
      <alignment vertical="center"/>
    </xf>
    <xf numFmtId="5" fontId="24" fillId="0" borderId="19" xfId="4" applyFont="1" applyFill="1" applyBorder="1" applyAlignment="1">
      <alignment vertical="center"/>
    </xf>
    <xf numFmtId="5" fontId="24" fillId="0" borderId="20" xfId="4" applyFont="1" applyFill="1" applyBorder="1" applyAlignment="1">
      <alignment vertical="center"/>
    </xf>
    <xf numFmtId="5" fontId="24" fillId="0" borderId="34" xfId="4" applyFont="1" applyFill="1" applyBorder="1" applyAlignment="1">
      <alignment vertical="center"/>
    </xf>
    <xf numFmtId="5" fontId="24" fillId="0" borderId="10" xfId="4" applyFont="1" applyFill="1" applyBorder="1" applyAlignment="1">
      <alignment vertical="center"/>
    </xf>
    <xf numFmtId="5" fontId="24" fillId="0" borderId="3" xfId="4" applyFont="1" applyBorder="1" applyAlignment="1">
      <alignment vertical="center"/>
    </xf>
    <xf numFmtId="5" fontId="24" fillId="0" borderId="67" xfId="4" applyFont="1" applyBorder="1" applyAlignment="1">
      <alignment vertical="center"/>
    </xf>
    <xf numFmtId="5" fontId="24" fillId="0" borderId="69" xfId="4" applyFont="1" applyFill="1" applyBorder="1" applyAlignment="1">
      <alignment vertical="center"/>
    </xf>
    <xf numFmtId="5" fontId="24" fillId="0" borderId="116" xfId="4" applyFont="1" applyFill="1" applyBorder="1" applyAlignment="1">
      <alignment vertical="center"/>
    </xf>
    <xf numFmtId="5" fontId="24" fillId="0" borderId="70" xfId="4" applyFont="1" applyBorder="1" applyAlignment="1">
      <alignment vertical="center"/>
    </xf>
    <xf numFmtId="5" fontId="24" fillId="0" borderId="68" xfId="4" applyFont="1" applyBorder="1" applyAlignment="1">
      <alignment vertical="center"/>
    </xf>
    <xf numFmtId="5" fontId="22" fillId="0" borderId="72" xfId="4" applyFont="1" applyFill="1" applyBorder="1" applyAlignment="1">
      <alignment vertical="center"/>
    </xf>
    <xf numFmtId="5" fontId="22" fillId="0" borderId="72" xfId="4" applyFont="1" applyBorder="1" applyAlignment="1">
      <alignment vertical="center"/>
    </xf>
    <xf numFmtId="5" fontId="22" fillId="0" borderId="21" xfId="4" applyFont="1" applyBorder="1" applyAlignment="1">
      <alignment vertical="center"/>
    </xf>
    <xf numFmtId="5" fontId="24" fillId="0" borderId="74" xfId="4" applyFont="1" applyFill="1" applyBorder="1" applyAlignment="1">
      <alignment vertical="center"/>
    </xf>
    <xf numFmtId="5" fontId="24" fillId="0" borderId="70" xfId="4" applyFont="1" applyFill="1" applyBorder="1" applyAlignment="1">
      <alignment vertical="center"/>
    </xf>
    <xf numFmtId="5" fontId="24" fillId="0" borderId="68" xfId="4" applyFont="1" applyFill="1" applyBorder="1" applyAlignment="1">
      <alignment vertical="center"/>
    </xf>
    <xf numFmtId="5" fontId="22" fillId="0" borderId="57" xfId="4" applyFont="1" applyFill="1" applyBorder="1" applyAlignment="1">
      <alignment vertical="center"/>
    </xf>
    <xf numFmtId="5" fontId="22" fillId="0" borderId="18" xfId="4" applyFont="1" applyFill="1" applyBorder="1" applyAlignment="1">
      <alignment vertical="center"/>
    </xf>
    <xf numFmtId="5" fontId="22" fillId="0" borderId="15" xfId="4" applyFont="1" applyFill="1" applyBorder="1" applyAlignment="1">
      <alignment vertical="center"/>
    </xf>
    <xf numFmtId="5" fontId="22" fillId="0" borderId="40" xfId="4" applyFont="1" applyBorder="1" applyAlignment="1">
      <alignment vertical="center"/>
    </xf>
    <xf numFmtId="5" fontId="22" fillId="0" borderId="66" xfId="4" applyFont="1" applyBorder="1" applyAlignment="1">
      <alignment vertical="center"/>
    </xf>
    <xf numFmtId="5" fontId="22" fillId="0" borderId="66" xfId="4" applyFont="1" applyFill="1" applyBorder="1" applyAlignment="1">
      <alignment vertical="center"/>
    </xf>
    <xf numFmtId="5" fontId="22" fillId="0" borderId="14" xfId="4" applyFont="1" applyBorder="1" applyAlignment="1">
      <alignment vertical="center"/>
    </xf>
    <xf numFmtId="176" fontId="24" fillId="0" borderId="0" xfId="1" applyNumberFormat="1" applyFont="1" applyFill="1" applyBorder="1" applyAlignment="1">
      <alignment vertical="center"/>
    </xf>
    <xf numFmtId="176" fontId="24" fillId="0" borderId="22" xfId="1" applyNumberFormat="1" applyFont="1" applyFill="1" applyBorder="1" applyAlignment="1">
      <alignment horizontal="right" vertical="center"/>
    </xf>
    <xf numFmtId="176" fontId="22" fillId="0" borderId="12" xfId="1" applyNumberFormat="1" applyFont="1" applyFill="1" applyBorder="1" applyAlignment="1">
      <alignment vertical="center"/>
    </xf>
    <xf numFmtId="176" fontId="22" fillId="0" borderId="52" xfId="1" applyNumberFormat="1" applyFont="1" applyFill="1" applyBorder="1" applyAlignment="1">
      <alignment vertical="center"/>
    </xf>
    <xf numFmtId="176" fontId="22" fillId="0" borderId="0" xfId="1" applyNumberFormat="1" applyFont="1" applyFill="1" applyBorder="1" applyAlignment="1">
      <alignment vertical="center"/>
    </xf>
    <xf numFmtId="176" fontId="22" fillId="0" borderId="22" xfId="1" applyNumberFormat="1" applyFont="1" applyFill="1" applyBorder="1" applyAlignment="1">
      <alignment vertical="center"/>
    </xf>
    <xf numFmtId="176" fontId="24" fillId="0" borderId="22" xfId="1" applyNumberFormat="1" applyFont="1" applyFill="1" applyBorder="1" applyAlignment="1">
      <alignment vertical="center"/>
    </xf>
    <xf numFmtId="176" fontId="24" fillId="0" borderId="13" xfId="1" applyNumberFormat="1" applyFont="1" applyFill="1" applyBorder="1" applyAlignment="1">
      <alignment vertical="center"/>
    </xf>
    <xf numFmtId="176" fontId="24" fillId="0" borderId="54" xfId="1" applyNumberFormat="1" applyFont="1" applyFill="1" applyBorder="1" applyAlignment="1">
      <alignment horizontal="right" vertical="center"/>
    </xf>
    <xf numFmtId="176" fontId="24" fillId="0" borderId="75" xfId="1" applyNumberFormat="1" applyFont="1" applyFill="1" applyBorder="1" applyAlignment="1">
      <alignment vertical="center"/>
    </xf>
    <xf numFmtId="176" fontId="24" fillId="0" borderId="76" xfId="1" applyNumberFormat="1" applyFont="1" applyFill="1" applyBorder="1" applyAlignment="1">
      <alignment horizontal="right" vertical="center"/>
    </xf>
    <xf numFmtId="176" fontId="0" fillId="6" borderId="1" xfId="0" applyNumberFormat="1" applyFill="1" applyBorder="1"/>
    <xf numFmtId="176" fontId="0" fillId="6" borderId="30" xfId="0" applyNumberFormat="1" applyFill="1" applyBorder="1"/>
    <xf numFmtId="176" fontId="24" fillId="0" borderId="75" xfId="1" applyNumberFormat="1" applyFont="1" applyBorder="1" applyAlignment="1">
      <alignment vertical="center"/>
    </xf>
    <xf numFmtId="176" fontId="22" fillId="0" borderId="1" xfId="16" applyNumberFormat="1" applyFont="1" applyFill="1" applyBorder="1" applyAlignment="1">
      <alignment horizontal="center" vertical="center" wrapText="1"/>
    </xf>
    <xf numFmtId="176" fontId="22" fillId="0" borderId="30" xfId="16" applyNumberFormat="1" applyFont="1" applyFill="1" applyBorder="1" applyAlignment="1">
      <alignment horizontal="center" vertical="center"/>
    </xf>
    <xf numFmtId="176" fontId="24" fillId="0" borderId="16" xfId="0" applyNumberFormat="1" applyFont="1" applyBorder="1"/>
    <xf numFmtId="176" fontId="24" fillId="0" borderId="82" xfId="0" applyNumberFormat="1" applyFont="1" applyBorder="1"/>
    <xf numFmtId="176" fontId="24" fillId="0" borderId="31" xfId="0" applyNumberFormat="1" applyFont="1" applyBorder="1"/>
    <xf numFmtId="176" fontId="24" fillId="0" borderId="0" xfId="0" applyNumberFormat="1" applyFont="1" applyBorder="1"/>
    <xf numFmtId="176" fontId="24" fillId="0" borderId="83" xfId="0" applyNumberFormat="1" applyFont="1" applyBorder="1"/>
    <xf numFmtId="176" fontId="24" fillId="0" borderId="22" xfId="0" applyNumberFormat="1" applyFont="1" applyBorder="1"/>
    <xf numFmtId="176" fontId="24" fillId="0" borderId="75" xfId="0" applyNumberFormat="1" applyFont="1" applyBorder="1"/>
    <xf numFmtId="176" fontId="24" fillId="0" borderId="84" xfId="0" applyNumberFormat="1" applyFont="1" applyBorder="1"/>
    <xf numFmtId="176" fontId="24" fillId="0" borderId="76" xfId="0" applyNumberFormat="1" applyFont="1" applyBorder="1"/>
    <xf numFmtId="176" fontId="22" fillId="0" borderId="28" xfId="0" applyNumberFormat="1" applyFont="1" applyBorder="1"/>
    <xf numFmtId="176" fontId="22" fillId="0" borderId="85" xfId="0" applyNumberFormat="1" applyFont="1" applyBorder="1"/>
    <xf numFmtId="176" fontId="22" fillId="0" borderId="32" xfId="0" applyNumberFormat="1" applyFont="1" applyBorder="1"/>
    <xf numFmtId="176" fontId="24" fillId="0" borderId="75" xfId="0" applyNumberFormat="1" applyFont="1" applyFill="1" applyBorder="1"/>
    <xf numFmtId="176" fontId="22" fillId="0" borderId="28" xfId="0" applyNumberFormat="1" applyFont="1" applyFill="1" applyBorder="1"/>
    <xf numFmtId="176" fontId="22" fillId="6" borderId="28" xfId="0" applyNumberFormat="1" applyFont="1" applyFill="1" applyBorder="1"/>
    <xf numFmtId="176" fontId="22" fillId="6" borderId="87" xfId="0" applyNumberFormat="1" applyFont="1" applyFill="1" applyBorder="1"/>
    <xf numFmtId="176" fontId="22" fillId="0" borderId="1" xfId="0" applyNumberFormat="1" applyFont="1" applyBorder="1"/>
    <xf numFmtId="176" fontId="22" fillId="0" borderId="87" xfId="0" applyNumberFormat="1" applyFont="1" applyBorder="1"/>
    <xf numFmtId="5" fontId="24" fillId="0" borderId="18" xfId="4" applyFont="1" applyFill="1" applyBorder="1" applyAlignment="1">
      <alignment horizontal="right"/>
    </xf>
    <xf numFmtId="5" fontId="24" fillId="0" borderId="62" xfId="4" applyFont="1" applyFill="1" applyBorder="1" applyAlignment="1">
      <alignment horizontal="right"/>
    </xf>
    <xf numFmtId="5" fontId="22" fillId="0" borderId="6" xfId="4" applyFont="1" applyFill="1" applyBorder="1"/>
    <xf numFmtId="5" fontId="22" fillId="0" borderId="18" xfId="4" applyFont="1" applyFill="1" applyBorder="1" applyAlignment="1"/>
    <xf numFmtId="5" fontId="22" fillId="0" borderId="62" xfId="4" applyFont="1" applyFill="1" applyBorder="1" applyAlignment="1"/>
    <xf numFmtId="5" fontId="24" fillId="0" borderId="18" xfId="4" applyFont="1" applyFill="1" applyBorder="1" applyAlignment="1"/>
    <xf numFmtId="5" fontId="22" fillId="0" borderId="6" xfId="4" applyFont="1" applyFill="1" applyBorder="1" applyAlignment="1"/>
    <xf numFmtId="5" fontId="22" fillId="0" borderId="214" xfId="4" applyFont="1" applyFill="1" applyBorder="1"/>
    <xf numFmtId="5" fontId="22" fillId="0" borderId="212" xfId="4" applyFont="1" applyFill="1" applyBorder="1"/>
    <xf numFmtId="5" fontId="22" fillId="0" borderId="211" xfId="4" applyFont="1" applyFill="1" applyBorder="1"/>
    <xf numFmtId="5" fontId="22" fillId="0" borderId="35" xfId="4" applyFont="1" applyFill="1" applyBorder="1"/>
    <xf numFmtId="5" fontId="24" fillId="0" borderId="213" xfId="4" applyFont="1" applyFill="1" applyBorder="1"/>
    <xf numFmtId="5" fontId="22" fillId="0" borderId="72" xfId="4" applyFont="1" applyFill="1" applyBorder="1"/>
    <xf numFmtId="176" fontId="24" fillId="0" borderId="6" xfId="1" applyNumberFormat="1" applyFont="1" applyFill="1" applyBorder="1" applyAlignment="1">
      <alignment vertical="center"/>
    </xf>
    <xf numFmtId="176" fontId="24" fillId="0" borderId="18" xfId="1" applyNumberFormat="1" applyFont="1" applyFill="1" applyBorder="1" applyAlignment="1">
      <alignment vertical="center"/>
    </xf>
    <xf numFmtId="176" fontId="24" fillId="0" borderId="62" xfId="1" applyNumberFormat="1" applyFont="1" applyFill="1" applyBorder="1" applyAlignment="1">
      <alignment vertical="center"/>
    </xf>
    <xf numFmtId="176" fontId="22" fillId="0" borderId="212" xfId="1" applyNumberFormat="1" applyFont="1" applyFill="1" applyBorder="1" applyAlignment="1">
      <alignment vertical="center"/>
    </xf>
    <xf numFmtId="176" fontId="22" fillId="0" borderId="214" xfId="1" applyNumberFormat="1" applyFont="1" applyFill="1" applyBorder="1" applyAlignment="1">
      <alignment vertical="center"/>
    </xf>
    <xf numFmtId="176" fontId="22" fillId="0" borderId="211" xfId="1" applyNumberFormat="1" applyFont="1" applyFill="1" applyBorder="1" applyAlignment="1">
      <alignment vertical="center"/>
    </xf>
    <xf numFmtId="176" fontId="22" fillId="0" borderId="35" xfId="1" applyNumberFormat="1" applyFont="1" applyFill="1" applyBorder="1" applyAlignment="1">
      <alignment vertical="center"/>
    </xf>
    <xf numFmtId="176" fontId="24" fillId="0" borderId="44" xfId="1" applyNumberFormat="1" applyFont="1" applyFill="1" applyBorder="1" applyAlignment="1">
      <alignment vertical="center"/>
    </xf>
    <xf numFmtId="5" fontId="24" fillId="0" borderId="22" xfId="4" applyFont="1" applyFill="1" applyBorder="1"/>
    <xf numFmtId="5" fontId="22" fillId="0" borderId="22" xfId="4" applyFont="1" applyFill="1" applyBorder="1"/>
    <xf numFmtId="5" fontId="22" fillId="0" borderId="60" xfId="4" applyFont="1" applyFill="1" applyBorder="1"/>
    <xf numFmtId="176" fontId="24" fillId="0" borderId="5" xfId="0" applyNumberFormat="1" applyFont="1" applyFill="1" applyBorder="1"/>
    <xf numFmtId="176" fontId="24" fillId="0" borderId="0" xfId="0" applyNumberFormat="1" applyFont="1" applyFill="1" applyBorder="1"/>
    <xf numFmtId="176" fontId="24" fillId="0" borderId="6" xfId="0" applyNumberFormat="1" applyFont="1" applyFill="1" applyBorder="1"/>
    <xf numFmtId="176" fontId="24" fillId="0" borderId="22" xfId="0" applyNumberFormat="1" applyFont="1" applyFill="1" applyBorder="1"/>
    <xf numFmtId="176" fontId="22" fillId="0" borderId="8" xfId="0" applyNumberFormat="1" applyFont="1" applyBorder="1"/>
    <xf numFmtId="176" fontId="22" fillId="0" borderId="12" xfId="0" applyNumberFormat="1" applyFont="1" applyBorder="1"/>
    <xf numFmtId="176" fontId="22" fillId="0" borderId="52" xfId="0" applyNumberFormat="1" applyFont="1" applyBorder="1"/>
    <xf numFmtId="176" fontId="22" fillId="0" borderId="5" xfId="0" applyNumberFormat="1" applyFont="1" applyFill="1" applyBorder="1"/>
    <xf numFmtId="176" fontId="22" fillId="0" borderId="0" xfId="0" applyNumberFormat="1" applyFont="1" applyFill="1" applyBorder="1"/>
    <xf numFmtId="176" fontId="22" fillId="0" borderId="6" xfId="0" applyNumberFormat="1" applyFont="1" applyFill="1" applyBorder="1"/>
    <xf numFmtId="176" fontId="22" fillId="0" borderId="22" xfId="0" applyNumberFormat="1" applyFont="1" applyFill="1" applyBorder="1"/>
    <xf numFmtId="176" fontId="24" fillId="0" borderId="15" xfId="1" applyNumberFormat="1" applyFont="1" applyFill="1" applyBorder="1" applyAlignment="1">
      <alignment vertical="center"/>
    </xf>
    <xf numFmtId="176" fontId="24" fillId="0" borderId="0" xfId="1" applyNumberFormat="1" applyFont="1" applyFill="1" applyBorder="1" applyAlignment="1">
      <alignment horizontal="right" vertical="center"/>
    </xf>
    <xf numFmtId="176" fontId="24" fillId="0" borderId="26" xfId="1" applyNumberFormat="1" applyFont="1" applyFill="1" applyBorder="1" applyAlignment="1">
      <alignment vertical="center"/>
    </xf>
    <xf numFmtId="176" fontId="24" fillId="0" borderId="1" xfId="1" applyNumberFormat="1" applyFont="1" applyFill="1" applyBorder="1" applyAlignment="1">
      <alignment vertical="center"/>
    </xf>
    <xf numFmtId="176" fontId="24" fillId="0" borderId="14" xfId="1" applyNumberFormat="1" applyFont="1" applyFill="1" applyBorder="1" applyAlignment="1">
      <alignment vertical="center"/>
    </xf>
    <xf numFmtId="5" fontId="24" fillId="0" borderId="0" xfId="4" applyFont="1" applyFill="1" applyBorder="1" applyAlignment="1">
      <alignment vertical="center"/>
    </xf>
    <xf numFmtId="5" fontId="24" fillId="0" borderId="15" xfId="4" applyFont="1" applyFill="1" applyBorder="1" applyAlignment="1">
      <alignment vertical="center"/>
    </xf>
    <xf numFmtId="5" fontId="24" fillId="0" borderId="1" xfId="4" applyFont="1" applyFill="1" applyBorder="1" applyAlignment="1">
      <alignment vertical="center"/>
    </xf>
    <xf numFmtId="5" fontId="24" fillId="0" borderId="14" xfId="4" applyFont="1" applyFill="1" applyBorder="1" applyAlignment="1">
      <alignment vertical="center"/>
    </xf>
    <xf numFmtId="5" fontId="22" fillId="0" borderId="1" xfId="4" applyFont="1" applyFill="1" applyBorder="1" applyAlignment="1">
      <alignment vertical="center"/>
    </xf>
    <xf numFmtId="5" fontId="22" fillId="0" borderId="14" xfId="4" applyFont="1" applyFill="1" applyBorder="1" applyAlignment="1">
      <alignment vertical="center"/>
    </xf>
    <xf numFmtId="5" fontId="24" fillId="0" borderId="27" xfId="4" applyFont="1" applyFill="1" applyBorder="1" applyAlignment="1">
      <alignment vertical="center"/>
    </xf>
    <xf numFmtId="5" fontId="24" fillId="0" borderId="21" xfId="4" applyFont="1" applyFill="1" applyBorder="1" applyAlignment="1">
      <alignment vertical="center"/>
    </xf>
    <xf numFmtId="5" fontId="22" fillId="0" borderId="16" xfId="4" applyFont="1" applyFill="1" applyBorder="1" applyAlignment="1">
      <alignment vertical="center"/>
    </xf>
    <xf numFmtId="5" fontId="22" fillId="0" borderId="27" xfId="4" applyFont="1" applyFill="1" applyBorder="1" applyAlignment="1">
      <alignment vertical="center"/>
    </xf>
    <xf numFmtId="5" fontId="24" fillId="0" borderId="6" xfId="4" applyFont="1" applyBorder="1"/>
    <xf numFmtId="5" fontId="22" fillId="0" borderId="6" xfId="4" applyFont="1" applyBorder="1"/>
    <xf numFmtId="5" fontId="24" fillId="0" borderId="19" xfId="4" applyFont="1" applyFill="1" applyBorder="1"/>
    <xf numFmtId="176" fontId="24" fillId="0" borderId="22" xfId="1" applyNumberFormat="1" applyFont="1" applyFill="1" applyBorder="1" applyAlignment="1">
      <alignment horizontal="right"/>
    </xf>
    <xf numFmtId="176" fontId="24" fillId="0" borderId="22" xfId="1" applyNumberFormat="1" applyFont="1" applyFill="1" applyBorder="1"/>
    <xf numFmtId="176" fontId="24" fillId="0" borderId="0" xfId="4" applyNumberFormat="1" applyFont="1" applyFill="1" applyBorder="1" applyAlignment="1">
      <alignment horizontal="right" vertical="center" wrapText="1"/>
    </xf>
    <xf numFmtId="176" fontId="24" fillId="0" borderId="15" xfId="4" applyNumberFormat="1" applyFont="1" applyFill="1" applyBorder="1" applyAlignment="1">
      <alignment horizontal="right" vertical="center"/>
    </xf>
    <xf numFmtId="176" fontId="24" fillId="0" borderId="15" xfId="4" applyNumberFormat="1" applyFont="1" applyFill="1" applyBorder="1" applyAlignment="1">
      <alignment vertical="center"/>
    </xf>
    <xf numFmtId="164" fontId="24" fillId="0" borderId="0" xfId="1" applyNumberFormat="1" applyFont="1" applyAlignment="1">
      <alignment vertical="center"/>
    </xf>
    <xf numFmtId="164" fontId="24" fillId="0" borderId="75" xfId="1" applyNumberFormat="1" applyFont="1" applyBorder="1" applyAlignment="1">
      <alignment vertical="center"/>
    </xf>
    <xf numFmtId="164" fontId="22" fillId="0" borderId="0" xfId="1" applyNumberFormat="1" applyFont="1" applyAlignment="1">
      <alignment vertical="center"/>
    </xf>
    <xf numFmtId="176" fontId="24" fillId="0" borderId="25" xfId="1" applyNumberFormat="1" applyFont="1" applyFill="1" applyBorder="1" applyAlignment="1">
      <alignment vertical="center"/>
    </xf>
    <xf numFmtId="176" fontId="24" fillId="0" borderId="24" xfId="1" applyNumberFormat="1" applyFont="1" applyFill="1" applyBorder="1" applyAlignment="1">
      <alignment horizontal="right" vertical="center"/>
    </xf>
    <xf numFmtId="176" fontId="24" fillId="0" borderId="24" xfId="1" applyNumberFormat="1" applyFont="1" applyFill="1" applyBorder="1" applyAlignment="1">
      <alignment vertical="center"/>
    </xf>
    <xf numFmtId="169" fontId="24" fillId="0" borderId="24" xfId="1" applyFont="1" applyFill="1" applyBorder="1" applyAlignment="1">
      <alignment vertical="center"/>
    </xf>
    <xf numFmtId="164" fontId="24" fillId="0" borderId="0" xfId="1" applyNumberFormat="1" applyFont="1" applyBorder="1" applyAlignment="1">
      <alignment vertical="center"/>
    </xf>
    <xf numFmtId="5" fontId="24" fillId="0" borderId="0" xfId="4" applyFont="1" applyFill="1" applyAlignment="1">
      <alignment vertical="center"/>
    </xf>
    <xf numFmtId="5" fontId="90" fillId="0" borderId="15" xfId="4" applyFont="1" applyFill="1" applyBorder="1" applyAlignment="1">
      <alignment vertical="center"/>
    </xf>
    <xf numFmtId="5" fontId="90" fillId="0" borderId="0" xfId="4" applyFont="1" applyFill="1" applyBorder="1" applyAlignment="1">
      <alignment vertical="center"/>
    </xf>
    <xf numFmtId="0" fontId="24" fillId="6" borderId="24" xfId="0" applyFont="1" applyFill="1" applyBorder="1" applyAlignment="1">
      <alignment horizontal="left" vertical="top" wrapText="1"/>
    </xf>
    <xf numFmtId="0" fontId="24" fillId="6" borderId="0" xfId="0" applyFont="1" applyFill="1" applyBorder="1" applyAlignment="1">
      <alignment horizontal="left" vertical="top" wrapText="1"/>
    </xf>
    <xf numFmtId="0" fontId="24" fillId="6" borderId="26" xfId="0" applyFont="1" applyFill="1" applyBorder="1" applyAlignment="1">
      <alignment horizontal="left" vertical="top" wrapText="1"/>
    </xf>
    <xf numFmtId="0" fontId="24" fillId="6" borderId="28" xfId="0" applyFont="1" applyFill="1" applyBorder="1" applyAlignment="1">
      <alignment horizontal="left" vertical="top" wrapText="1"/>
    </xf>
    <xf numFmtId="0" fontId="24" fillId="6" borderId="32" xfId="0" applyFont="1" applyFill="1" applyBorder="1" applyAlignment="1">
      <alignment horizontal="left" vertical="top" wrapText="1"/>
    </xf>
    <xf numFmtId="5" fontId="22" fillId="0" borderId="29" xfId="4" applyFont="1" applyFill="1" applyBorder="1" applyAlignment="1">
      <alignment horizontal="center" vertical="center" wrapText="1"/>
    </xf>
    <xf numFmtId="5" fontId="22" fillId="0" borderId="1" xfId="4" applyFont="1" applyFill="1" applyBorder="1" applyAlignment="1">
      <alignment horizontal="center" vertical="center" wrapText="1"/>
    </xf>
    <xf numFmtId="5" fontId="22" fillId="0" borderId="30" xfId="4" applyFont="1" applyFill="1" applyBorder="1" applyAlignment="1">
      <alignment horizontal="center" vertical="center" wrapText="1"/>
    </xf>
    <xf numFmtId="0" fontId="24" fillId="0" borderId="27" xfId="0" applyFont="1" applyBorder="1" applyAlignment="1">
      <alignment horizontal="center" vertical="center" textRotation="90" wrapText="1"/>
    </xf>
    <xf numFmtId="0" fontId="24" fillId="0" borderId="15" xfId="0" applyFont="1" applyBorder="1" applyAlignment="1">
      <alignment horizontal="center" vertical="center" textRotation="90" wrapText="1"/>
    </xf>
    <xf numFmtId="0" fontId="24" fillId="0" borderId="21" xfId="0" applyFont="1" applyBorder="1" applyAlignment="1">
      <alignment horizontal="center" vertical="center" textRotation="90" wrapText="1"/>
    </xf>
    <xf numFmtId="0" fontId="24" fillId="6" borderId="22" xfId="0" applyFont="1" applyFill="1" applyBorder="1" applyAlignment="1">
      <alignment horizontal="left" vertical="top" wrapText="1"/>
    </xf>
    <xf numFmtId="0" fontId="24" fillId="6" borderId="25" xfId="0" applyFont="1" applyFill="1" applyBorder="1" applyAlignment="1">
      <alignment horizontal="left" vertical="center"/>
    </xf>
    <xf numFmtId="0" fontId="24" fillId="6" borderId="16" xfId="0" applyFont="1" applyFill="1" applyBorder="1" applyAlignment="1">
      <alignment horizontal="left" vertical="center"/>
    </xf>
    <xf numFmtId="0" fontId="24" fillId="6" borderId="31" xfId="0" applyFont="1" applyFill="1" applyBorder="1" applyAlignment="1">
      <alignment horizontal="left" vertical="center"/>
    </xf>
    <xf numFmtId="0" fontId="24" fillId="0" borderId="27" xfId="0" applyFont="1" applyFill="1" applyBorder="1" applyAlignment="1">
      <alignment horizontal="center" vertical="center"/>
    </xf>
    <xf numFmtId="0" fontId="24" fillId="0" borderId="21" xfId="0" applyFont="1" applyFill="1" applyBorder="1" applyAlignment="1">
      <alignment horizontal="center" vertical="center"/>
    </xf>
    <xf numFmtId="0" fontId="22" fillId="0" borderId="0" xfId="15" applyFont="1" applyBorder="1" applyAlignment="1">
      <alignment horizontal="center" vertical="center"/>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29" xfId="27" applyFont="1" applyBorder="1" applyAlignment="1">
      <alignment horizontal="center" vertical="center"/>
    </xf>
    <xf numFmtId="0" fontId="22" fillId="0" borderId="1" xfId="27" applyFont="1" applyBorder="1" applyAlignment="1">
      <alignment horizontal="center" vertical="center"/>
    </xf>
    <xf numFmtId="0" fontId="22" fillId="0" borderId="30" xfId="27" applyFont="1" applyBorder="1" applyAlignment="1">
      <alignment horizontal="center" vertical="center"/>
    </xf>
    <xf numFmtId="0" fontId="22" fillId="0" borderId="25" xfId="27" applyFont="1" applyBorder="1" applyAlignment="1">
      <alignment horizontal="center" vertical="center" textRotation="90" wrapText="1"/>
    </xf>
    <xf numFmtId="0" fontId="22" fillId="0" borderId="24" xfId="27" applyFont="1" applyBorder="1" applyAlignment="1">
      <alignment horizontal="center" vertical="center" textRotation="90" wrapText="1"/>
    </xf>
    <xf numFmtId="0" fontId="22" fillId="0" borderId="26" xfId="27" applyFont="1" applyBorder="1" applyAlignment="1">
      <alignment horizontal="center" vertical="center" textRotation="90" wrapText="1"/>
    </xf>
    <xf numFmtId="0" fontId="22" fillId="0" borderId="29" xfId="27" applyFont="1" applyBorder="1" applyAlignment="1">
      <alignment horizontal="center" vertical="center" wrapText="1"/>
    </xf>
    <xf numFmtId="0" fontId="22" fillId="0" borderId="1" xfId="27" applyFont="1" applyBorder="1" applyAlignment="1">
      <alignment horizontal="center" vertical="center" wrapText="1"/>
    </xf>
    <xf numFmtId="0" fontId="22" fillId="0" borderId="46" xfId="28" applyFont="1" applyBorder="1" applyAlignment="1">
      <alignment horizontal="center" vertical="center"/>
    </xf>
    <xf numFmtId="0" fontId="22" fillId="0" borderId="47" xfId="28" applyFont="1" applyBorder="1" applyAlignment="1">
      <alignment horizontal="center" vertical="center"/>
    </xf>
    <xf numFmtId="0" fontId="22" fillId="0" borderId="48" xfId="28" applyFont="1" applyBorder="1" applyAlignment="1">
      <alignment horizontal="center" vertical="center"/>
    </xf>
    <xf numFmtId="0" fontId="21" fillId="0" borderId="77" xfId="16" applyFont="1" applyFill="1" applyBorder="1" applyAlignment="1">
      <alignment horizontal="left" vertical="center"/>
    </xf>
    <xf numFmtId="0" fontId="21" fillId="0" borderId="55" xfId="16" applyFont="1" applyFill="1" applyBorder="1" applyAlignment="1">
      <alignment horizontal="left" vertical="center"/>
    </xf>
    <xf numFmtId="0" fontId="21" fillId="0" borderId="78" xfId="16" applyFont="1" applyFill="1" applyBorder="1" applyAlignment="1">
      <alignment horizontal="left" vertical="center"/>
    </xf>
    <xf numFmtId="0" fontId="21" fillId="0" borderId="24" xfId="16" applyFont="1" applyFill="1" applyBorder="1" applyAlignment="1">
      <alignment horizontal="left" vertical="center" wrapText="1"/>
    </xf>
    <xf numFmtId="0" fontId="21" fillId="0" borderId="0" xfId="16" applyFont="1" applyFill="1" applyBorder="1" applyAlignment="1">
      <alignment horizontal="left" vertical="center" wrapText="1"/>
    </xf>
    <xf numFmtId="0" fontId="21" fillId="0" borderId="22" xfId="16" applyFont="1" applyFill="1" applyBorder="1" applyAlignment="1">
      <alignment horizontal="left" vertical="center" wrapText="1"/>
    </xf>
    <xf numFmtId="0" fontId="21" fillId="0" borderId="107" xfId="16" applyFont="1" applyFill="1" applyBorder="1" applyAlignment="1">
      <alignment horizontal="left" vertical="center" wrapText="1"/>
    </xf>
    <xf numFmtId="0" fontId="21" fillId="0" borderId="108" xfId="16" applyFont="1" applyFill="1" applyBorder="1" applyAlignment="1">
      <alignment horizontal="left" vertical="center" wrapText="1"/>
    </xf>
    <xf numFmtId="0" fontId="21" fillId="0" borderId="109" xfId="16" applyFont="1" applyFill="1" applyBorder="1" applyAlignment="1">
      <alignment horizontal="left" vertical="center" wrapText="1"/>
    </xf>
    <xf numFmtId="0" fontId="21" fillId="0" borderId="79" xfId="16" applyFont="1" applyFill="1" applyBorder="1" applyAlignment="1">
      <alignment horizontal="left" vertical="center" wrapText="1"/>
    </xf>
    <xf numFmtId="0" fontId="21" fillId="0" borderId="45" xfId="16" applyFont="1" applyFill="1" applyBorder="1" applyAlignment="1">
      <alignment horizontal="left" vertical="center" wrapText="1"/>
    </xf>
    <xf numFmtId="0" fontId="21" fillId="0" borderId="80" xfId="16" applyFont="1" applyFill="1" applyBorder="1" applyAlignment="1">
      <alignment horizontal="left" vertical="center" wrapText="1"/>
    </xf>
    <xf numFmtId="0" fontId="21" fillId="6" borderId="24" xfId="16" applyFont="1" applyFill="1" applyBorder="1" applyAlignment="1">
      <alignment horizontal="left" vertical="center" wrapText="1"/>
    </xf>
    <xf numFmtId="0" fontId="21" fillId="6" borderId="0" xfId="16" applyFont="1" applyFill="1" applyBorder="1" applyAlignment="1">
      <alignment horizontal="left" vertical="center" wrapText="1"/>
    </xf>
    <xf numFmtId="0" fontId="21" fillId="6" borderId="22" xfId="16" applyFont="1" applyFill="1" applyBorder="1" applyAlignment="1">
      <alignment horizontal="left" vertical="center" wrapText="1"/>
    </xf>
    <xf numFmtId="0" fontId="21" fillId="6" borderId="24" xfId="16" applyFont="1" applyFill="1" applyBorder="1" applyAlignment="1">
      <alignment horizontal="left" vertical="center"/>
    </xf>
    <xf numFmtId="0" fontId="21" fillId="6" borderId="0" xfId="16" applyFont="1" applyFill="1" applyBorder="1" applyAlignment="1">
      <alignment horizontal="left" vertical="center"/>
    </xf>
    <xf numFmtId="0" fontId="21" fillId="6" borderId="22" xfId="16" applyFont="1" applyFill="1" applyBorder="1" applyAlignment="1">
      <alignment horizontal="left" vertical="center"/>
    </xf>
    <xf numFmtId="0" fontId="21" fillId="6" borderId="26" xfId="16" applyFont="1" applyFill="1" applyBorder="1" applyAlignment="1">
      <alignment horizontal="left" vertical="center" wrapText="1"/>
    </xf>
    <xf numFmtId="0" fontId="21" fillId="6" borderId="28" xfId="16" applyFont="1" applyFill="1" applyBorder="1" applyAlignment="1">
      <alignment horizontal="left" vertical="center" wrapText="1"/>
    </xf>
    <xf numFmtId="0" fontId="21" fillId="6" borderId="32" xfId="16" applyFont="1" applyFill="1" applyBorder="1" applyAlignment="1">
      <alignment horizontal="left" vertical="center" wrapText="1"/>
    </xf>
    <xf numFmtId="0" fontId="22" fillId="0" borderId="25" xfId="0" applyFont="1" applyBorder="1" applyAlignment="1">
      <alignment horizontal="center" vertical="center"/>
    </xf>
    <xf numFmtId="0" fontId="22" fillId="0" borderId="16" xfId="0" applyFont="1" applyBorder="1" applyAlignment="1">
      <alignment horizontal="center" vertical="center"/>
    </xf>
    <xf numFmtId="0" fontId="22" fillId="0" borderId="31" xfId="0" applyFont="1" applyBorder="1" applyAlignment="1">
      <alignment horizontal="center" vertical="center"/>
    </xf>
    <xf numFmtId="0" fontId="21" fillId="6" borderId="25" xfId="16" applyFont="1" applyFill="1" applyBorder="1" applyAlignment="1">
      <alignment horizontal="left" vertical="center"/>
    </xf>
    <xf numFmtId="0" fontId="21" fillId="6" borderId="16" xfId="16" applyFont="1" applyFill="1" applyBorder="1" applyAlignment="1">
      <alignment horizontal="left" vertical="center"/>
    </xf>
    <xf numFmtId="0" fontId="21" fillId="6" borderId="31" xfId="16" applyFont="1" applyFill="1" applyBorder="1" applyAlignment="1">
      <alignment horizontal="left" vertical="center"/>
    </xf>
    <xf numFmtId="0" fontId="21" fillId="0" borderId="24" xfId="16" applyFont="1" applyFill="1" applyBorder="1" applyAlignment="1">
      <alignment horizontal="left" vertical="center"/>
    </xf>
    <xf numFmtId="0" fontId="21" fillId="0" borderId="0" xfId="16" applyFont="1" applyFill="1" applyBorder="1" applyAlignment="1">
      <alignment horizontal="left" vertical="center"/>
    </xf>
    <xf numFmtId="0" fontId="21" fillId="0" borderId="22" xfId="16" applyFont="1" applyFill="1" applyBorder="1" applyAlignment="1">
      <alignment horizontal="left" vertical="center"/>
    </xf>
    <xf numFmtId="0" fontId="22" fillId="0" borderId="29" xfId="0" applyFont="1" applyBorder="1" applyAlignment="1">
      <alignment horizontal="center"/>
    </xf>
    <xf numFmtId="0" fontId="22" fillId="0" borderId="1" xfId="0" applyFont="1" applyBorder="1" applyAlignment="1">
      <alignment horizontal="center"/>
    </xf>
    <xf numFmtId="0" fontId="22" fillId="0" borderId="30" xfId="0" applyFont="1" applyBorder="1" applyAlignment="1">
      <alignment horizontal="center"/>
    </xf>
    <xf numFmtId="0" fontId="22" fillId="0" borderId="27" xfId="0" applyFont="1" applyBorder="1" applyAlignment="1">
      <alignment horizontal="center" vertical="center" textRotation="89"/>
    </xf>
    <xf numFmtId="0" fontId="22" fillId="0" borderId="15" xfId="0" applyFont="1" applyBorder="1" applyAlignment="1">
      <alignment horizontal="center" vertical="center" textRotation="89"/>
    </xf>
    <xf numFmtId="0" fontId="22" fillId="0" borderId="21" xfId="0" applyFont="1" applyBorder="1" applyAlignment="1">
      <alignment horizontal="center" vertical="center" textRotation="89"/>
    </xf>
    <xf numFmtId="0" fontId="24" fillId="6" borderId="25" xfId="0" applyFont="1" applyFill="1" applyBorder="1" applyAlignment="1">
      <alignment horizontal="left" vertical="top" wrapText="1"/>
    </xf>
    <xf numFmtId="0" fontId="24" fillId="6" borderId="16" xfId="0" applyFont="1" applyFill="1" applyBorder="1" applyAlignment="1">
      <alignment horizontal="left" vertical="top" wrapText="1"/>
    </xf>
    <xf numFmtId="0" fontId="24" fillId="6" borderId="31" xfId="0" applyFont="1" applyFill="1" applyBorder="1" applyAlignment="1">
      <alignment horizontal="left" vertical="top" wrapText="1"/>
    </xf>
    <xf numFmtId="0" fontId="22" fillId="0" borderId="29" xfId="0" applyFont="1" applyBorder="1" applyAlignment="1">
      <alignment horizontal="left"/>
    </xf>
    <xf numFmtId="0" fontId="22" fillId="0" borderId="30" xfId="0" applyFont="1" applyBorder="1" applyAlignment="1">
      <alignment horizontal="left"/>
    </xf>
    <xf numFmtId="0" fontId="22" fillId="0" borderId="46" xfId="16" applyNumberFormat="1" applyFont="1" applyFill="1" applyBorder="1" applyAlignment="1">
      <alignment horizontal="center" vertical="center" wrapText="1"/>
    </xf>
    <xf numFmtId="0" fontId="24" fillId="0" borderId="47"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1" fillId="6" borderId="25" xfId="0" applyFont="1" applyFill="1" applyBorder="1" applyAlignment="1">
      <alignment horizontal="left"/>
    </xf>
    <xf numFmtId="0" fontId="21" fillId="6" borderId="16" xfId="0" applyFont="1" applyFill="1" applyBorder="1" applyAlignment="1">
      <alignment horizontal="left"/>
    </xf>
    <xf numFmtId="0" fontId="21" fillId="6" borderId="31" xfId="0" applyFont="1" applyFill="1" applyBorder="1" applyAlignment="1">
      <alignment horizontal="left"/>
    </xf>
    <xf numFmtId="0" fontId="21" fillId="6" borderId="24" xfId="16" applyFont="1" applyFill="1" applyBorder="1" applyAlignment="1">
      <alignment wrapText="1"/>
    </xf>
    <xf numFmtId="0" fontId="21" fillId="6" borderId="0" xfId="16" applyFont="1" applyFill="1" applyBorder="1" applyAlignment="1">
      <alignment wrapText="1"/>
    </xf>
    <xf numFmtId="0" fontId="21" fillId="6" borderId="22" xfId="16" applyFont="1" applyFill="1" applyBorder="1" applyAlignment="1">
      <alignment wrapText="1"/>
    </xf>
    <xf numFmtId="0" fontId="21" fillId="6" borderId="26" xfId="16" applyFont="1" applyFill="1" applyBorder="1" applyAlignment="1">
      <alignment horizontal="left" wrapText="1"/>
    </xf>
    <xf numFmtId="0" fontId="21" fillId="6" borderId="28" xfId="16" applyFont="1" applyFill="1" applyBorder="1" applyAlignment="1">
      <alignment horizontal="left" wrapText="1"/>
    </xf>
    <xf numFmtId="0" fontId="21" fillId="6" borderId="32" xfId="16" applyFont="1" applyFill="1" applyBorder="1" applyAlignment="1">
      <alignment horizontal="left" wrapText="1"/>
    </xf>
    <xf numFmtId="0" fontId="21" fillId="0" borderId="24" xfId="16" applyFont="1" applyFill="1" applyBorder="1" applyAlignment="1">
      <alignment wrapText="1"/>
    </xf>
    <xf numFmtId="0" fontId="21" fillId="0" borderId="0" xfId="16" applyFont="1" applyFill="1" applyBorder="1" applyAlignment="1">
      <alignment wrapText="1"/>
    </xf>
    <xf numFmtId="0" fontId="21" fillId="0" borderId="22" xfId="16" applyFont="1" applyFill="1" applyBorder="1" applyAlignment="1">
      <alignment wrapText="1"/>
    </xf>
    <xf numFmtId="0" fontId="24" fillId="0" borderId="24" xfId="16" applyFont="1" applyFill="1" applyBorder="1" applyAlignment="1">
      <alignment horizontal="left" wrapText="1"/>
    </xf>
    <xf numFmtId="0" fontId="24" fillId="0" borderId="0" xfId="16" applyFont="1" applyFill="1" applyBorder="1" applyAlignment="1">
      <alignment horizontal="left" wrapText="1"/>
    </xf>
    <xf numFmtId="0" fontId="22" fillId="0" borderId="29" xfId="16" applyNumberFormat="1" applyFont="1" applyFill="1" applyBorder="1" applyAlignment="1">
      <alignment horizontal="center" vertical="center" wrapText="1"/>
    </xf>
    <xf numFmtId="0" fontId="22" fillId="0" borderId="1" xfId="16" applyNumberFormat="1" applyFont="1" applyFill="1" applyBorder="1" applyAlignment="1">
      <alignment horizontal="center" vertical="center" wrapText="1"/>
    </xf>
    <xf numFmtId="0" fontId="22" fillId="0" borderId="30" xfId="16" applyNumberFormat="1" applyFont="1" applyFill="1" applyBorder="1" applyAlignment="1">
      <alignment horizontal="center" vertical="center" wrapText="1"/>
    </xf>
    <xf numFmtId="10" fontId="24" fillId="0" borderId="0" xfId="17" applyFont="1" applyFill="1" applyBorder="1" applyAlignment="1">
      <alignment horizontal="center" wrapText="1"/>
    </xf>
    <xf numFmtId="10" fontId="24" fillId="0" borderId="22" xfId="17" applyFont="1" applyFill="1" applyBorder="1" applyAlignment="1">
      <alignment horizontal="center" wrapText="1"/>
    </xf>
    <xf numFmtId="10" fontId="24" fillId="0" borderId="28" xfId="17" applyFont="1" applyFill="1" applyBorder="1" applyAlignment="1">
      <alignment horizontal="center" wrapText="1"/>
    </xf>
    <xf numFmtId="10" fontId="24" fillId="0" borderId="32" xfId="17" applyFont="1" applyFill="1" applyBorder="1" applyAlignment="1">
      <alignment horizontal="center" wrapText="1"/>
    </xf>
    <xf numFmtId="0" fontId="21" fillId="6" borderId="24" xfId="16" applyFont="1" applyFill="1" applyBorder="1" applyAlignment="1">
      <alignment horizontal="left" vertical="top" wrapText="1"/>
    </xf>
    <xf numFmtId="0" fontId="21" fillId="6" borderId="0" xfId="16" applyFont="1" applyFill="1" applyBorder="1" applyAlignment="1">
      <alignment horizontal="left" vertical="top" wrapText="1"/>
    </xf>
    <xf numFmtId="0" fontId="21" fillId="6" borderId="22" xfId="16" applyFont="1" applyFill="1" applyBorder="1" applyAlignment="1">
      <alignment horizontal="left" vertical="top" wrapText="1"/>
    </xf>
    <xf numFmtId="0" fontId="21" fillId="0" borderId="25" xfId="0" applyFont="1" applyFill="1" applyBorder="1" applyAlignment="1">
      <alignment horizontal="left"/>
    </xf>
    <xf numFmtId="0" fontId="21" fillId="0" borderId="16" xfId="0" applyFont="1" applyFill="1" applyBorder="1" applyAlignment="1">
      <alignment horizontal="left"/>
    </xf>
    <xf numFmtId="0" fontId="21" fillId="0" borderId="31" xfId="0" applyFont="1" applyFill="1" applyBorder="1" applyAlignment="1">
      <alignment horizontal="left"/>
    </xf>
    <xf numFmtId="0" fontId="24" fillId="6" borderId="26" xfId="0" applyFont="1" applyFill="1" applyBorder="1" applyAlignment="1">
      <alignment horizontal="center"/>
    </xf>
    <xf numFmtId="0" fontId="24" fillId="6" borderId="28" xfId="0" applyFont="1" applyFill="1" applyBorder="1" applyAlignment="1">
      <alignment horizontal="center"/>
    </xf>
    <xf numFmtId="0" fontId="24" fillId="6" borderId="32" xfId="0" applyFont="1" applyFill="1" applyBorder="1" applyAlignment="1">
      <alignment horizontal="center"/>
    </xf>
    <xf numFmtId="37" fontId="24" fillId="0" borderId="28" xfId="1" applyNumberFormat="1" applyFont="1" applyFill="1" applyBorder="1" applyAlignment="1">
      <alignment horizontal="center" wrapText="1"/>
    </xf>
    <xf numFmtId="37" fontId="24" fillId="0" borderId="32" xfId="1" applyNumberFormat="1" applyFont="1" applyFill="1" applyBorder="1" applyAlignment="1">
      <alignment horizontal="center" wrapText="1"/>
    </xf>
    <xf numFmtId="0" fontId="22" fillId="0" borderId="25" xfId="16" applyNumberFormat="1" applyFont="1" applyFill="1" applyBorder="1" applyAlignment="1">
      <alignment horizontal="center" vertical="center" wrapText="1"/>
    </xf>
    <xf numFmtId="0" fontId="22" fillId="0" borderId="16" xfId="16" applyNumberFormat="1" applyFont="1" applyFill="1" applyBorder="1" applyAlignment="1">
      <alignment horizontal="center" vertical="center" wrapText="1"/>
    </xf>
    <xf numFmtId="0" fontId="22" fillId="0" borderId="31" xfId="16" applyNumberFormat="1" applyFont="1" applyFill="1" applyBorder="1" applyAlignment="1">
      <alignment horizontal="center" vertical="center" wrapText="1"/>
    </xf>
    <xf numFmtId="0" fontId="21" fillId="6" borderId="25" xfId="16" applyFont="1" applyFill="1" applyBorder="1" applyAlignment="1">
      <alignment horizontal="left" vertical="center" wrapText="1"/>
    </xf>
    <xf numFmtId="0" fontId="21" fillId="6" borderId="16" xfId="16" applyFont="1" applyFill="1" applyBorder="1" applyAlignment="1">
      <alignment horizontal="left" vertical="center" wrapText="1"/>
    </xf>
    <xf numFmtId="0" fontId="21" fillId="6" borderId="31" xfId="16" applyFont="1" applyFill="1" applyBorder="1" applyAlignment="1">
      <alignment horizontal="left" vertical="center" wrapText="1"/>
    </xf>
    <xf numFmtId="0" fontId="22" fillId="0" borderId="46" xfId="0" applyFont="1" applyBorder="1" applyAlignment="1">
      <alignment horizontal="center"/>
    </xf>
    <xf numFmtId="0" fontId="22" fillId="0" borderId="47" xfId="0" applyFont="1" applyBorder="1" applyAlignment="1">
      <alignment horizontal="center"/>
    </xf>
    <xf numFmtId="0" fontId="22" fillId="0" borderId="48" xfId="0" applyFont="1" applyBorder="1" applyAlignment="1">
      <alignment horizontal="center"/>
    </xf>
    <xf numFmtId="0" fontId="21" fillId="0" borderId="25" xfId="16" applyFont="1" applyFill="1" applyBorder="1" applyAlignment="1">
      <alignment horizontal="left" vertical="center"/>
    </xf>
    <xf numFmtId="0" fontId="21" fillId="0" borderId="16" xfId="16" applyFont="1" applyFill="1" applyBorder="1" applyAlignment="1">
      <alignment horizontal="left" vertical="center"/>
    </xf>
    <xf numFmtId="0" fontId="21" fillId="0" borderId="31" xfId="16" applyFont="1" applyFill="1" applyBorder="1" applyAlignment="1">
      <alignment horizontal="left" vertical="center"/>
    </xf>
    <xf numFmtId="0" fontId="21" fillId="6" borderId="79" xfId="0" applyFont="1" applyFill="1" applyBorder="1" applyAlignment="1">
      <alignment horizontal="left" wrapText="1"/>
    </xf>
    <xf numFmtId="0" fontId="21" fillId="6" borderId="45" xfId="0" applyFont="1" applyFill="1" applyBorder="1" applyAlignment="1">
      <alignment horizontal="left" wrapText="1"/>
    </xf>
    <xf numFmtId="0" fontId="21" fillId="6" borderId="80" xfId="0" applyFont="1" applyFill="1" applyBorder="1" applyAlignment="1">
      <alignment horizontal="left" wrapText="1"/>
    </xf>
    <xf numFmtId="0" fontId="21" fillId="6" borderId="24" xfId="0" applyFont="1" applyFill="1" applyBorder="1" applyAlignment="1">
      <alignment horizontal="left" vertical="top" wrapText="1"/>
    </xf>
    <xf numFmtId="0" fontId="21" fillId="6" borderId="0" xfId="0" applyFont="1" applyFill="1" applyBorder="1" applyAlignment="1">
      <alignment horizontal="left" vertical="top" wrapText="1"/>
    </xf>
    <xf numFmtId="0" fontId="21" fillId="6" borderId="22" xfId="0" applyFont="1" applyFill="1" applyBorder="1" applyAlignment="1">
      <alignment horizontal="left" vertical="top" wrapText="1"/>
    </xf>
    <xf numFmtId="0" fontId="21" fillId="6" borderId="26" xfId="0" applyFont="1" applyFill="1" applyBorder="1" applyAlignment="1">
      <alignment horizontal="left" vertical="top" wrapText="1"/>
    </xf>
    <xf numFmtId="0" fontId="21" fillId="6" borderId="28" xfId="0" applyFont="1" applyFill="1" applyBorder="1" applyAlignment="1">
      <alignment horizontal="left" vertical="top" wrapText="1"/>
    </xf>
    <xf numFmtId="0" fontId="21" fillId="6" borderId="32" xfId="0" applyFont="1" applyFill="1" applyBorder="1" applyAlignment="1">
      <alignment horizontal="left" vertical="top" wrapText="1"/>
    </xf>
    <xf numFmtId="0" fontId="21" fillId="6" borderId="24" xfId="0" applyFont="1" applyFill="1" applyBorder="1" applyAlignment="1">
      <alignment horizontal="left" vertical="center" wrapText="1"/>
    </xf>
    <xf numFmtId="0" fontId="21" fillId="6" borderId="0" xfId="0" applyFont="1" applyFill="1" applyBorder="1" applyAlignment="1">
      <alignment horizontal="left" vertical="center" wrapText="1"/>
    </xf>
    <xf numFmtId="0" fontId="21" fillId="6" borderId="22" xfId="0" applyFont="1" applyFill="1" applyBorder="1" applyAlignment="1">
      <alignment horizontal="left" vertical="center" wrapText="1"/>
    </xf>
    <xf numFmtId="0" fontId="24" fillId="6" borderId="1" xfId="0" applyFont="1" applyFill="1" applyBorder="1" applyAlignment="1">
      <alignment horizontal="center" vertical="center"/>
    </xf>
    <xf numFmtId="0" fontId="24" fillId="6" borderId="30" xfId="0" applyFont="1" applyFill="1" applyBorder="1" applyAlignment="1">
      <alignment horizontal="center" vertical="center"/>
    </xf>
    <xf numFmtId="0" fontId="21" fillId="6" borderId="24" xfId="0" applyFont="1" applyFill="1" applyBorder="1" applyAlignment="1">
      <alignment horizontal="left" vertical="center"/>
    </xf>
    <xf numFmtId="0" fontId="21" fillId="6" borderId="0" xfId="0" applyFont="1" applyFill="1" applyBorder="1" applyAlignment="1">
      <alignment horizontal="left" vertical="center"/>
    </xf>
    <xf numFmtId="0" fontId="21" fillId="6" borderId="22" xfId="0" applyFont="1" applyFill="1" applyBorder="1" applyAlignment="1">
      <alignment horizontal="left" vertical="center"/>
    </xf>
    <xf numFmtId="0" fontId="21" fillId="0" borderId="24" xfId="0" applyFont="1" applyFill="1" applyBorder="1" applyAlignment="1">
      <alignment horizontal="left" vertical="center"/>
    </xf>
    <xf numFmtId="0" fontId="21" fillId="0" borderId="0" xfId="0" applyFont="1" applyFill="1" applyBorder="1" applyAlignment="1">
      <alignment horizontal="left" vertical="center"/>
    </xf>
    <xf numFmtId="0" fontId="21" fillId="0" borderId="22" xfId="0" applyFont="1" applyFill="1" applyBorder="1" applyAlignment="1">
      <alignment horizontal="left" vertical="center"/>
    </xf>
    <xf numFmtId="0" fontId="24" fillId="0" borderId="27" xfId="0" applyFont="1" applyBorder="1" applyAlignment="1">
      <alignment horizontal="center" vertical="center" textRotation="90"/>
    </xf>
    <xf numFmtId="0" fontId="24" fillId="0" borderId="15" xfId="0" applyFont="1" applyBorder="1" applyAlignment="1">
      <alignment horizontal="center" vertical="center" textRotation="90"/>
    </xf>
    <xf numFmtId="0" fontId="24" fillId="0" borderId="21" xfId="0" applyFont="1" applyBorder="1" applyAlignment="1">
      <alignment horizontal="center" vertical="center" textRotation="90"/>
    </xf>
    <xf numFmtId="5" fontId="22" fillId="0" borderId="29" xfId="4" applyFont="1" applyFill="1" applyBorder="1" applyAlignment="1">
      <alignment horizontal="center" vertical="center"/>
    </xf>
    <xf numFmtId="5" fontId="22" fillId="0" borderId="1" xfId="4" applyFont="1" applyFill="1" applyBorder="1" applyAlignment="1">
      <alignment horizontal="center" vertical="center"/>
    </xf>
    <xf numFmtId="5" fontId="22" fillId="0" borderId="30" xfId="4" applyFont="1" applyFill="1" applyBorder="1" applyAlignment="1">
      <alignment horizontal="center" vertical="center"/>
    </xf>
    <xf numFmtId="164" fontId="24" fillId="0" borderId="25" xfId="1" applyNumberFormat="1" applyFont="1" applyFill="1" applyBorder="1" applyAlignment="1">
      <alignment horizontal="center" vertical="center"/>
    </xf>
    <xf numFmtId="164" fontId="24" fillId="0" borderId="31" xfId="1" applyNumberFormat="1" applyFont="1" applyFill="1" applyBorder="1" applyAlignment="1">
      <alignment horizontal="center" vertical="center"/>
    </xf>
    <xf numFmtId="164" fontId="24" fillId="0" borderId="24" xfId="1" applyNumberFormat="1" applyFont="1" applyFill="1" applyBorder="1" applyAlignment="1">
      <alignment horizontal="center" vertical="center"/>
    </xf>
    <xf numFmtId="164" fontId="24" fillId="0" borderId="22" xfId="1" applyNumberFormat="1" applyFont="1" applyFill="1" applyBorder="1" applyAlignment="1">
      <alignment horizontal="center" vertical="center"/>
    </xf>
    <xf numFmtId="164" fontId="24" fillId="0" borderId="26" xfId="1" applyNumberFormat="1" applyFont="1" applyFill="1" applyBorder="1" applyAlignment="1">
      <alignment horizontal="center" vertical="center"/>
    </xf>
    <xf numFmtId="164" fontId="24" fillId="0" borderId="32" xfId="1" applyNumberFormat="1" applyFont="1" applyFill="1" applyBorder="1" applyAlignment="1">
      <alignment horizontal="center" vertical="center"/>
    </xf>
    <xf numFmtId="164" fontId="24" fillId="0" borderId="29" xfId="1" applyNumberFormat="1" applyFont="1" applyFill="1" applyBorder="1" applyAlignment="1">
      <alignment horizontal="center" vertical="center"/>
    </xf>
    <xf numFmtId="164" fontId="24" fillId="0" borderId="30" xfId="1" applyNumberFormat="1" applyFont="1" applyFill="1" applyBorder="1" applyAlignment="1">
      <alignment horizontal="center" vertical="center"/>
    </xf>
    <xf numFmtId="0" fontId="24" fillId="0" borderId="25" xfId="0" applyFont="1" applyBorder="1" applyAlignment="1">
      <alignment horizontal="center" vertical="center" textRotation="90" wrapText="1"/>
    </xf>
    <xf numFmtId="0" fontId="24" fillId="0" borderId="24" xfId="0" applyFont="1" applyBorder="1" applyAlignment="1">
      <alignment horizontal="center" vertical="center" textRotation="90" wrapText="1"/>
    </xf>
    <xf numFmtId="164" fontId="24" fillId="0" borderId="26" xfId="1" applyNumberFormat="1" applyFont="1" applyFill="1" applyBorder="1" applyAlignment="1">
      <alignment horizontal="left" vertical="center"/>
    </xf>
    <xf numFmtId="164" fontId="24" fillId="0" borderId="32" xfId="1" applyNumberFormat="1" applyFont="1" applyFill="1" applyBorder="1" applyAlignment="1">
      <alignment horizontal="left" vertical="center"/>
    </xf>
    <xf numFmtId="164" fontId="24" fillId="0" borderId="25" xfId="1" applyNumberFormat="1" applyFont="1" applyFill="1" applyBorder="1" applyAlignment="1">
      <alignment horizontal="left" vertical="center"/>
    </xf>
    <xf numFmtId="164" fontId="24" fillId="0" borderId="31" xfId="1" applyNumberFormat="1" applyFont="1" applyFill="1" applyBorder="1" applyAlignment="1">
      <alignment horizontal="left" vertical="center"/>
    </xf>
    <xf numFmtId="0" fontId="24" fillId="0" borderId="47" xfId="0" applyFont="1" applyBorder="1" applyAlignment="1">
      <alignment horizontal="center" vertical="center" wrapText="1"/>
    </xf>
    <xf numFmtId="0" fontId="24" fillId="0" borderId="48" xfId="0" applyFont="1" applyBorder="1" applyAlignment="1">
      <alignment horizontal="center" vertical="center" wrapText="1"/>
    </xf>
    <xf numFmtId="0" fontId="21" fillId="0" borderId="24"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22" xfId="0" applyFont="1" applyFill="1" applyBorder="1" applyAlignment="1">
      <alignment horizontal="left" vertical="top" wrapText="1"/>
    </xf>
    <xf numFmtId="0" fontId="21" fillId="6" borderId="24" xfId="0" applyFont="1" applyFill="1" applyBorder="1" applyAlignment="1">
      <alignment horizontal="left" vertical="top"/>
    </xf>
    <xf numFmtId="0" fontId="21" fillId="6" borderId="0" xfId="0" applyFont="1" applyFill="1" applyBorder="1" applyAlignment="1">
      <alignment horizontal="left" vertical="top"/>
    </xf>
    <xf numFmtId="0" fontId="21" fillId="6" borderId="22" xfId="0" applyFont="1" applyFill="1" applyBorder="1" applyAlignment="1">
      <alignment horizontal="left" vertical="top"/>
    </xf>
    <xf numFmtId="0" fontId="21" fillId="6" borderId="24" xfId="16" applyFont="1" applyFill="1" applyBorder="1" applyAlignment="1">
      <alignment vertical="top" wrapText="1"/>
    </xf>
    <xf numFmtId="0" fontId="21" fillId="6" borderId="0" xfId="16" applyFont="1" applyFill="1" applyBorder="1" applyAlignment="1">
      <alignment vertical="top" wrapText="1"/>
    </xf>
    <xf numFmtId="0" fontId="21" fillId="6" borderId="22" xfId="16" applyFont="1" applyFill="1" applyBorder="1" applyAlignment="1">
      <alignment vertical="top" wrapText="1"/>
    </xf>
    <xf numFmtId="0" fontId="29" fillId="0" borderId="28" xfId="29" applyFont="1" applyBorder="1" applyAlignment="1">
      <alignment horizontal="center" vertical="center"/>
    </xf>
    <xf numFmtId="0" fontId="29" fillId="6" borderId="29" xfId="29" applyFont="1" applyFill="1" applyBorder="1" applyAlignment="1">
      <alignment horizontal="center" vertical="center"/>
    </xf>
    <xf numFmtId="0" fontId="29" fillId="6" borderId="30" xfId="29" applyFont="1" applyFill="1" applyBorder="1" applyAlignment="1">
      <alignment horizontal="center" vertical="center"/>
    </xf>
    <xf numFmtId="0" fontId="29" fillId="0" borderId="27" xfId="29" applyFont="1" applyBorder="1" applyAlignment="1">
      <alignment horizontal="center" vertical="center" wrapText="1"/>
    </xf>
    <xf numFmtId="0" fontId="29" fillId="0" borderId="15" xfId="29" applyFont="1" applyBorder="1" applyAlignment="1">
      <alignment horizontal="center" vertical="center" wrapText="1"/>
    </xf>
    <xf numFmtId="0" fontId="29" fillId="0" borderId="21" xfId="29" applyFont="1" applyBorder="1" applyAlignment="1">
      <alignment horizontal="center" vertical="center" wrapText="1"/>
    </xf>
    <xf numFmtId="0" fontId="29" fillId="0" borderId="61" xfId="29" applyFont="1" applyBorder="1" applyAlignment="1">
      <alignment horizontal="center" vertical="center" wrapText="1"/>
    </xf>
    <xf numFmtId="0" fontId="29" fillId="0" borderId="57" xfId="29" applyFont="1" applyBorder="1" applyAlignment="1">
      <alignment horizontal="center" vertical="center" wrapText="1"/>
    </xf>
    <xf numFmtId="0" fontId="29" fillId="0" borderId="59" xfId="29" applyFont="1" applyBorder="1" applyAlignment="1">
      <alignment horizontal="center" vertical="center" wrapText="1"/>
    </xf>
    <xf numFmtId="0" fontId="29" fillId="0" borderId="51" xfId="29" applyFont="1" applyBorder="1" applyAlignment="1">
      <alignment horizontal="left" vertical="center" wrapText="1"/>
    </xf>
    <xf numFmtId="0" fontId="29" fillId="0" borderId="52" xfId="29" applyFont="1" applyBorder="1" applyAlignment="1">
      <alignment horizontal="left" vertical="center" wrapText="1"/>
    </xf>
    <xf numFmtId="0" fontId="29" fillId="0" borderId="93" xfId="29" applyFont="1" applyBorder="1" applyAlignment="1">
      <alignment horizontal="left" vertical="center" wrapText="1"/>
    </xf>
    <xf numFmtId="0" fontId="29" fillId="0" borderId="94" xfId="29" applyFont="1" applyBorder="1" applyAlignment="1">
      <alignment horizontal="left" vertical="center" wrapText="1"/>
    </xf>
    <xf numFmtId="0" fontId="26" fillId="0" borderId="49" xfId="29" applyFont="1" applyBorder="1" applyAlignment="1">
      <alignment horizontal="left" vertical="center" wrapText="1"/>
    </xf>
    <xf numFmtId="0" fontId="26" fillId="0" borderId="50" xfId="29" applyFont="1" applyBorder="1" applyAlignment="1">
      <alignment horizontal="left" vertical="center" wrapText="1"/>
    </xf>
    <xf numFmtId="0" fontId="26" fillId="0" borderId="95" xfId="29" applyFont="1" applyBorder="1" applyAlignment="1">
      <alignment horizontal="left" vertical="center" wrapText="1"/>
    </xf>
    <xf numFmtId="0" fontId="26" fillId="0" borderId="96" xfId="29" applyFont="1" applyBorder="1" applyAlignment="1">
      <alignment horizontal="left" vertical="center" wrapText="1"/>
    </xf>
    <xf numFmtId="0" fontId="29" fillId="0" borderId="16" xfId="29" applyFont="1" applyBorder="1" applyAlignment="1">
      <alignment horizontal="left" vertical="center" wrapText="1"/>
    </xf>
    <xf numFmtId="0" fontId="26" fillId="0" borderId="0" xfId="29" applyFont="1" applyBorder="1" applyAlignment="1">
      <alignment horizontal="left" vertical="center" wrapText="1"/>
    </xf>
    <xf numFmtId="0" fontId="26" fillId="0" borderId="0" xfId="29" applyFont="1" applyFill="1" applyBorder="1" applyAlignment="1">
      <alignment horizontal="left" vertical="center" wrapText="1"/>
    </xf>
    <xf numFmtId="0" fontId="29" fillId="0" borderId="49" xfId="29" applyFont="1" applyBorder="1" applyAlignment="1">
      <alignment horizontal="left" vertical="center" wrapText="1"/>
    </xf>
    <xf numFmtId="0" fontId="29" fillId="0" borderId="50" xfId="29" applyFont="1" applyBorder="1" applyAlignment="1">
      <alignment horizontal="left" vertical="center" wrapText="1"/>
    </xf>
    <xf numFmtId="0" fontId="29" fillId="0" borderId="38" xfId="29" applyFont="1" applyBorder="1" applyAlignment="1">
      <alignment horizontal="center" vertical="center" wrapText="1"/>
    </xf>
    <xf numFmtId="0" fontId="29" fillId="0" borderId="95" xfId="29" applyFont="1" applyBorder="1" applyAlignment="1">
      <alignment horizontal="left" vertical="center" wrapText="1"/>
    </xf>
    <xf numFmtId="0" fontId="29" fillId="0" borderId="96" xfId="29" applyFont="1" applyBorder="1" applyAlignment="1">
      <alignment horizontal="left" vertical="center" wrapText="1"/>
    </xf>
    <xf numFmtId="5" fontId="24" fillId="0" borderId="19" xfId="4" applyFont="1" applyBorder="1"/>
    <xf numFmtId="5" fontId="24" fillId="0" borderId="20" xfId="4" applyFont="1" applyFill="1" applyBorder="1"/>
    <xf numFmtId="5" fontId="24" fillId="0" borderId="52" xfId="4" applyFont="1" applyFill="1" applyBorder="1"/>
    <xf numFmtId="5" fontId="24" fillId="0" borderId="16" xfId="4" applyFont="1" applyFill="1" applyBorder="1" applyAlignment="1">
      <alignment vertical="center"/>
    </xf>
    <xf numFmtId="5" fontId="24" fillId="0" borderId="6" xfId="4" applyFont="1" applyFill="1" applyBorder="1" applyAlignment="1">
      <alignment vertical="center"/>
    </xf>
    <xf numFmtId="5" fontId="24" fillId="0" borderId="28" xfId="4" applyFont="1" applyFill="1" applyBorder="1" applyAlignment="1">
      <alignment vertical="center"/>
    </xf>
    <xf numFmtId="5" fontId="24" fillId="0" borderId="30" xfId="4" applyFont="1" applyFill="1" applyBorder="1" applyAlignment="1">
      <alignment vertical="center"/>
    </xf>
    <xf numFmtId="5" fontId="24" fillId="0" borderId="32" xfId="4" applyFont="1" applyFill="1" applyBorder="1" applyAlignment="1">
      <alignment vertical="center"/>
    </xf>
    <xf numFmtId="175" fontId="24" fillId="0" borderId="1" xfId="16" applyNumberFormat="1" applyFont="1" applyFill="1" applyBorder="1" applyAlignment="1">
      <alignment vertical="center"/>
    </xf>
    <xf numFmtId="175" fontId="24" fillId="0" borderId="30" xfId="16" applyNumberFormat="1" applyFont="1" applyFill="1" applyBorder="1" applyAlignment="1">
      <alignment vertical="center"/>
    </xf>
    <xf numFmtId="5" fontId="22" fillId="0" borderId="30" xfId="4" applyFont="1" applyFill="1" applyBorder="1" applyAlignment="1">
      <alignment vertical="center"/>
    </xf>
    <xf numFmtId="176" fontId="24" fillId="0" borderId="62" xfId="1" applyNumberFormat="1" applyFont="1" applyFill="1" applyBorder="1"/>
    <xf numFmtId="176" fontId="24" fillId="0" borderId="62" xfId="1" applyNumberFormat="1" applyFont="1" applyFill="1" applyBorder="1" applyAlignment="1">
      <alignment horizontal="right"/>
    </xf>
    <xf numFmtId="175" fontId="24" fillId="0" borderId="39" xfId="16" applyNumberFormat="1" applyFont="1" applyFill="1" applyBorder="1"/>
    <xf numFmtId="176" fontId="22" fillId="0" borderId="62" xfId="1" applyNumberFormat="1" applyFont="1" applyFill="1" applyBorder="1" applyAlignment="1"/>
    <xf numFmtId="176" fontId="24" fillId="0" borderId="62" xfId="1" applyNumberFormat="1" applyFont="1" applyFill="1" applyBorder="1" applyAlignment="1"/>
    <xf numFmtId="175" fontId="24" fillId="0" borderId="73" xfId="16" applyNumberFormat="1" applyFont="1" applyFill="1" applyBorder="1"/>
    <xf numFmtId="5" fontId="22" fillId="0" borderId="32" xfId="4" applyFont="1" applyFill="1" applyBorder="1"/>
  </cellXfs>
  <cellStyles count="22126">
    <cellStyle name="20% - Accent1" xfId="109" builtinId="30" customBuiltin="1"/>
    <cellStyle name="20% - Accent1 10" xfId="217"/>
    <cellStyle name="20% - Accent1 11" xfId="218"/>
    <cellStyle name="20% - Accent1 12" xfId="219"/>
    <cellStyle name="20% - Accent1 13" xfId="220"/>
    <cellStyle name="20% - Accent1 14" xfId="221"/>
    <cellStyle name="20% - Accent1 15" xfId="222"/>
    <cellStyle name="20% - Accent1 16" xfId="223"/>
    <cellStyle name="20% - Accent1 17" xfId="224"/>
    <cellStyle name="20% - Accent1 18" xfId="225"/>
    <cellStyle name="20% - Accent1 19" xfId="226"/>
    <cellStyle name="20% - Accent1 2" xfId="146"/>
    <cellStyle name="20% - Accent1 20" xfId="12063"/>
    <cellStyle name="20% - Accent1 3" xfId="227"/>
    <cellStyle name="20% - Accent1 4" xfId="228"/>
    <cellStyle name="20% - Accent1 5" xfId="229"/>
    <cellStyle name="20% - Accent1 6" xfId="230"/>
    <cellStyle name="20% - Accent1 7" xfId="231"/>
    <cellStyle name="20% - Accent1 8" xfId="232"/>
    <cellStyle name="20% - Accent1 9" xfId="233"/>
    <cellStyle name="20% - Accent2" xfId="113" builtinId="34" customBuiltin="1"/>
    <cellStyle name="20% - Accent2 10" xfId="234"/>
    <cellStyle name="20% - Accent2 11" xfId="235"/>
    <cellStyle name="20% - Accent2 12" xfId="236"/>
    <cellStyle name="20% - Accent2 13" xfId="237"/>
    <cellStyle name="20% - Accent2 14" xfId="238"/>
    <cellStyle name="20% - Accent2 15" xfId="239"/>
    <cellStyle name="20% - Accent2 16" xfId="240"/>
    <cellStyle name="20% - Accent2 17" xfId="241"/>
    <cellStyle name="20% - Accent2 18" xfId="242"/>
    <cellStyle name="20% - Accent2 19" xfId="243"/>
    <cellStyle name="20% - Accent2 2" xfId="147"/>
    <cellStyle name="20% - Accent2 20" xfId="12066"/>
    <cellStyle name="20% - Accent2 3" xfId="244"/>
    <cellStyle name="20% - Accent2 4" xfId="245"/>
    <cellStyle name="20% - Accent2 5" xfId="246"/>
    <cellStyle name="20% - Accent2 6" xfId="247"/>
    <cellStyle name="20% - Accent2 7" xfId="248"/>
    <cellStyle name="20% - Accent2 8" xfId="249"/>
    <cellStyle name="20% - Accent2 9" xfId="250"/>
    <cellStyle name="20% - Accent3" xfId="117" builtinId="38" customBuiltin="1"/>
    <cellStyle name="20% - Accent3 10" xfId="251"/>
    <cellStyle name="20% - Accent3 11" xfId="252"/>
    <cellStyle name="20% - Accent3 12" xfId="253"/>
    <cellStyle name="20% - Accent3 13" xfId="254"/>
    <cellStyle name="20% - Accent3 14" xfId="255"/>
    <cellStyle name="20% - Accent3 15" xfId="256"/>
    <cellStyle name="20% - Accent3 16" xfId="257"/>
    <cellStyle name="20% - Accent3 17" xfId="258"/>
    <cellStyle name="20% - Accent3 18" xfId="259"/>
    <cellStyle name="20% - Accent3 19" xfId="260"/>
    <cellStyle name="20% - Accent3 2" xfId="148"/>
    <cellStyle name="20% - Accent3 20" xfId="12069"/>
    <cellStyle name="20% - Accent3 3" xfId="261"/>
    <cellStyle name="20% - Accent3 4" xfId="262"/>
    <cellStyle name="20% - Accent3 5" xfId="263"/>
    <cellStyle name="20% - Accent3 6" xfId="264"/>
    <cellStyle name="20% - Accent3 7" xfId="265"/>
    <cellStyle name="20% - Accent3 8" xfId="266"/>
    <cellStyle name="20% - Accent3 9" xfId="267"/>
    <cellStyle name="20% - Accent4" xfId="121" builtinId="42" customBuiltin="1"/>
    <cellStyle name="20% - Accent4 10" xfId="268"/>
    <cellStyle name="20% - Accent4 11" xfId="269"/>
    <cellStyle name="20% - Accent4 12" xfId="270"/>
    <cellStyle name="20% - Accent4 13" xfId="271"/>
    <cellStyle name="20% - Accent4 14" xfId="272"/>
    <cellStyle name="20% - Accent4 15" xfId="273"/>
    <cellStyle name="20% - Accent4 16" xfId="274"/>
    <cellStyle name="20% - Accent4 17" xfId="275"/>
    <cellStyle name="20% - Accent4 18" xfId="276"/>
    <cellStyle name="20% - Accent4 19" xfId="277"/>
    <cellStyle name="20% - Accent4 2" xfId="149"/>
    <cellStyle name="20% - Accent4 20" xfId="12072"/>
    <cellStyle name="20% - Accent4 3" xfId="278"/>
    <cellStyle name="20% - Accent4 4" xfId="279"/>
    <cellStyle name="20% - Accent4 5" xfId="280"/>
    <cellStyle name="20% - Accent4 6" xfId="281"/>
    <cellStyle name="20% - Accent4 7" xfId="282"/>
    <cellStyle name="20% - Accent4 8" xfId="283"/>
    <cellStyle name="20% - Accent4 9" xfId="284"/>
    <cellStyle name="20% - Accent5" xfId="125" builtinId="46" customBuiltin="1"/>
    <cellStyle name="20% - Accent5 10" xfId="285"/>
    <cellStyle name="20% - Accent5 11" xfId="286"/>
    <cellStyle name="20% - Accent5 12" xfId="287"/>
    <cellStyle name="20% - Accent5 13" xfId="288"/>
    <cellStyle name="20% - Accent5 14" xfId="289"/>
    <cellStyle name="20% - Accent5 15" xfId="290"/>
    <cellStyle name="20% - Accent5 16" xfId="291"/>
    <cellStyle name="20% - Accent5 17" xfId="292"/>
    <cellStyle name="20% - Accent5 18" xfId="293"/>
    <cellStyle name="20% - Accent5 19" xfId="294"/>
    <cellStyle name="20% - Accent5 2" xfId="150"/>
    <cellStyle name="20% - Accent5 20" xfId="12075"/>
    <cellStyle name="20% - Accent5 3" xfId="295"/>
    <cellStyle name="20% - Accent5 4" xfId="296"/>
    <cellStyle name="20% - Accent5 5" xfId="297"/>
    <cellStyle name="20% - Accent5 6" xfId="298"/>
    <cellStyle name="20% - Accent5 7" xfId="299"/>
    <cellStyle name="20% - Accent5 8" xfId="300"/>
    <cellStyle name="20% - Accent5 9" xfId="301"/>
    <cellStyle name="20% - Accent6" xfId="129" builtinId="50" customBuiltin="1"/>
    <cellStyle name="20% - Accent6 10" xfId="302"/>
    <cellStyle name="20% - Accent6 11" xfId="303"/>
    <cellStyle name="20% - Accent6 12" xfId="304"/>
    <cellStyle name="20% - Accent6 13" xfId="305"/>
    <cellStyle name="20% - Accent6 14" xfId="306"/>
    <cellStyle name="20% - Accent6 15" xfId="307"/>
    <cellStyle name="20% - Accent6 16" xfId="308"/>
    <cellStyle name="20% - Accent6 17" xfId="309"/>
    <cellStyle name="20% - Accent6 18" xfId="310"/>
    <cellStyle name="20% - Accent6 19" xfId="311"/>
    <cellStyle name="20% - Accent6 2" xfId="151"/>
    <cellStyle name="20% - Accent6 20" xfId="12078"/>
    <cellStyle name="20% - Accent6 3" xfId="312"/>
    <cellStyle name="20% - Accent6 4" xfId="313"/>
    <cellStyle name="20% - Accent6 5" xfId="314"/>
    <cellStyle name="20% - Accent6 6" xfId="315"/>
    <cellStyle name="20% - Accent6 7" xfId="316"/>
    <cellStyle name="20% - Accent6 8" xfId="317"/>
    <cellStyle name="20% - Accent6 9" xfId="318"/>
    <cellStyle name="40% - Accent1" xfId="110" builtinId="31" customBuiltin="1"/>
    <cellStyle name="40% - Accent1 10" xfId="319"/>
    <cellStyle name="40% - Accent1 11" xfId="320"/>
    <cellStyle name="40% - Accent1 12" xfId="321"/>
    <cellStyle name="40% - Accent1 13" xfId="322"/>
    <cellStyle name="40% - Accent1 14" xfId="323"/>
    <cellStyle name="40% - Accent1 15" xfId="324"/>
    <cellStyle name="40% - Accent1 16" xfId="325"/>
    <cellStyle name="40% - Accent1 17" xfId="326"/>
    <cellStyle name="40% - Accent1 18" xfId="327"/>
    <cellStyle name="40% - Accent1 19" xfId="328"/>
    <cellStyle name="40% - Accent1 2" xfId="152"/>
    <cellStyle name="40% - Accent1 20" xfId="12064"/>
    <cellStyle name="40% - Accent1 3" xfId="329"/>
    <cellStyle name="40% - Accent1 4" xfId="330"/>
    <cellStyle name="40% - Accent1 5" xfId="331"/>
    <cellStyle name="40% - Accent1 6" xfId="332"/>
    <cellStyle name="40% - Accent1 7" xfId="333"/>
    <cellStyle name="40% - Accent1 8" xfId="334"/>
    <cellStyle name="40% - Accent1 9" xfId="335"/>
    <cellStyle name="40% - Accent2" xfId="114" builtinId="35" customBuiltin="1"/>
    <cellStyle name="40% - Accent2 10" xfId="336"/>
    <cellStyle name="40% - Accent2 11" xfId="337"/>
    <cellStyle name="40% - Accent2 12" xfId="338"/>
    <cellStyle name="40% - Accent2 13" xfId="339"/>
    <cellStyle name="40% - Accent2 14" xfId="340"/>
    <cellStyle name="40% - Accent2 15" xfId="341"/>
    <cellStyle name="40% - Accent2 16" xfId="342"/>
    <cellStyle name="40% - Accent2 17" xfId="343"/>
    <cellStyle name="40% - Accent2 18" xfId="344"/>
    <cellStyle name="40% - Accent2 19" xfId="345"/>
    <cellStyle name="40% - Accent2 2" xfId="153"/>
    <cellStyle name="40% - Accent2 20" xfId="12067"/>
    <cellStyle name="40% - Accent2 3" xfId="346"/>
    <cellStyle name="40% - Accent2 4" xfId="347"/>
    <cellStyle name="40% - Accent2 5" xfId="348"/>
    <cellStyle name="40% - Accent2 6" xfId="349"/>
    <cellStyle name="40% - Accent2 7" xfId="350"/>
    <cellStyle name="40% - Accent2 8" xfId="351"/>
    <cellStyle name="40% - Accent2 9" xfId="352"/>
    <cellStyle name="40% - Accent3" xfId="118" builtinId="39" customBuiltin="1"/>
    <cellStyle name="40% - Accent3 10" xfId="353"/>
    <cellStyle name="40% - Accent3 11" xfId="354"/>
    <cellStyle name="40% - Accent3 12" xfId="355"/>
    <cellStyle name="40% - Accent3 13" xfId="356"/>
    <cellStyle name="40% - Accent3 14" xfId="357"/>
    <cellStyle name="40% - Accent3 15" xfId="358"/>
    <cellStyle name="40% - Accent3 16" xfId="359"/>
    <cellStyle name="40% - Accent3 17" xfId="360"/>
    <cellStyle name="40% - Accent3 18" xfId="361"/>
    <cellStyle name="40% - Accent3 19" xfId="362"/>
    <cellStyle name="40% - Accent3 2" xfId="154"/>
    <cellStyle name="40% - Accent3 20" xfId="12070"/>
    <cellStyle name="40% - Accent3 3" xfId="363"/>
    <cellStyle name="40% - Accent3 4" xfId="364"/>
    <cellStyle name="40% - Accent3 5" xfId="365"/>
    <cellStyle name="40% - Accent3 6" xfId="366"/>
    <cellStyle name="40% - Accent3 7" xfId="367"/>
    <cellStyle name="40% - Accent3 8" xfId="368"/>
    <cellStyle name="40% - Accent3 9" xfId="369"/>
    <cellStyle name="40% - Accent4" xfId="122" builtinId="43" customBuiltin="1"/>
    <cellStyle name="40% - Accent4 10" xfId="370"/>
    <cellStyle name="40% - Accent4 11" xfId="371"/>
    <cellStyle name="40% - Accent4 12" xfId="372"/>
    <cellStyle name="40% - Accent4 13" xfId="373"/>
    <cellStyle name="40% - Accent4 14" xfId="374"/>
    <cellStyle name="40% - Accent4 15" xfId="375"/>
    <cellStyle name="40% - Accent4 16" xfId="376"/>
    <cellStyle name="40% - Accent4 17" xfId="377"/>
    <cellStyle name="40% - Accent4 18" xfId="378"/>
    <cellStyle name="40% - Accent4 19" xfId="379"/>
    <cellStyle name="40% - Accent4 2" xfId="155"/>
    <cellStyle name="40% - Accent4 20" xfId="12073"/>
    <cellStyle name="40% - Accent4 3" xfId="380"/>
    <cellStyle name="40% - Accent4 4" xfId="381"/>
    <cellStyle name="40% - Accent4 5" xfId="382"/>
    <cellStyle name="40% - Accent4 6" xfId="383"/>
    <cellStyle name="40% - Accent4 7" xfId="384"/>
    <cellStyle name="40% - Accent4 8" xfId="385"/>
    <cellStyle name="40% - Accent4 9" xfId="386"/>
    <cellStyle name="40% - Accent5" xfId="126" builtinId="47" customBuiltin="1"/>
    <cellStyle name="40% - Accent5 10" xfId="387"/>
    <cellStyle name="40% - Accent5 11" xfId="388"/>
    <cellStyle name="40% - Accent5 12" xfId="389"/>
    <cellStyle name="40% - Accent5 13" xfId="390"/>
    <cellStyle name="40% - Accent5 14" xfId="391"/>
    <cellStyle name="40% - Accent5 15" xfId="392"/>
    <cellStyle name="40% - Accent5 16" xfId="393"/>
    <cellStyle name="40% - Accent5 17" xfId="394"/>
    <cellStyle name="40% - Accent5 18" xfId="395"/>
    <cellStyle name="40% - Accent5 19" xfId="396"/>
    <cellStyle name="40% - Accent5 2" xfId="156"/>
    <cellStyle name="40% - Accent5 20" xfId="12076"/>
    <cellStyle name="40% - Accent5 3" xfId="397"/>
    <cellStyle name="40% - Accent5 4" xfId="398"/>
    <cellStyle name="40% - Accent5 5" xfId="399"/>
    <cellStyle name="40% - Accent5 6" xfId="400"/>
    <cellStyle name="40% - Accent5 7" xfId="401"/>
    <cellStyle name="40% - Accent5 8" xfId="402"/>
    <cellStyle name="40% - Accent5 9" xfId="403"/>
    <cellStyle name="40% - Accent6" xfId="130" builtinId="51" customBuiltin="1"/>
    <cellStyle name="40% - Accent6 10" xfId="404"/>
    <cellStyle name="40% - Accent6 11" xfId="405"/>
    <cellStyle name="40% - Accent6 12" xfId="406"/>
    <cellStyle name="40% - Accent6 13" xfId="407"/>
    <cellStyle name="40% - Accent6 14" xfId="408"/>
    <cellStyle name="40% - Accent6 15" xfId="409"/>
    <cellStyle name="40% - Accent6 16" xfId="410"/>
    <cellStyle name="40% - Accent6 17" xfId="411"/>
    <cellStyle name="40% - Accent6 18" xfId="412"/>
    <cellStyle name="40% - Accent6 19" xfId="413"/>
    <cellStyle name="40% - Accent6 2" xfId="157"/>
    <cellStyle name="40% - Accent6 20" xfId="12079"/>
    <cellStyle name="40% - Accent6 3" xfId="414"/>
    <cellStyle name="40% - Accent6 4" xfId="415"/>
    <cellStyle name="40% - Accent6 5" xfId="416"/>
    <cellStyle name="40% - Accent6 6" xfId="417"/>
    <cellStyle name="40% - Accent6 7" xfId="418"/>
    <cellStyle name="40% - Accent6 8" xfId="419"/>
    <cellStyle name="40% - Accent6 9" xfId="420"/>
    <cellStyle name="60% - Accent1" xfId="111" builtinId="32" customBuiltin="1"/>
    <cellStyle name="60% - Accent1 10" xfId="421"/>
    <cellStyle name="60% - Accent1 11" xfId="422"/>
    <cellStyle name="60% - Accent1 12" xfId="423"/>
    <cellStyle name="60% - Accent1 13" xfId="424"/>
    <cellStyle name="60% - Accent1 14" xfId="425"/>
    <cellStyle name="60% - Accent1 15" xfId="426"/>
    <cellStyle name="60% - Accent1 16" xfId="427"/>
    <cellStyle name="60% - Accent1 17" xfId="428"/>
    <cellStyle name="60% - Accent1 18" xfId="429"/>
    <cellStyle name="60% - Accent1 19" xfId="430"/>
    <cellStyle name="60% - Accent1 2" xfId="158"/>
    <cellStyle name="60% - Accent1 20" xfId="12065"/>
    <cellStyle name="60% - Accent1 3" xfId="431"/>
    <cellStyle name="60% - Accent1 4" xfId="432"/>
    <cellStyle name="60% - Accent1 5" xfId="433"/>
    <cellStyle name="60% - Accent1 6" xfId="434"/>
    <cellStyle name="60% - Accent1 7" xfId="435"/>
    <cellStyle name="60% - Accent1 8" xfId="436"/>
    <cellStyle name="60% - Accent1 9" xfId="437"/>
    <cellStyle name="60% - Accent2" xfId="115" builtinId="36" customBuiltin="1"/>
    <cellStyle name="60% - Accent2 10" xfId="438"/>
    <cellStyle name="60% - Accent2 11" xfId="439"/>
    <cellStyle name="60% - Accent2 12" xfId="440"/>
    <cellStyle name="60% - Accent2 13" xfId="441"/>
    <cellStyle name="60% - Accent2 14" xfId="442"/>
    <cellStyle name="60% - Accent2 15" xfId="443"/>
    <cellStyle name="60% - Accent2 16" xfId="444"/>
    <cellStyle name="60% - Accent2 17" xfId="445"/>
    <cellStyle name="60% - Accent2 18" xfId="446"/>
    <cellStyle name="60% - Accent2 19" xfId="447"/>
    <cellStyle name="60% - Accent2 2" xfId="159"/>
    <cellStyle name="60% - Accent2 20" xfId="12068"/>
    <cellStyle name="60% - Accent2 3" xfId="448"/>
    <cellStyle name="60% - Accent2 4" xfId="449"/>
    <cellStyle name="60% - Accent2 5" xfId="450"/>
    <cellStyle name="60% - Accent2 6" xfId="451"/>
    <cellStyle name="60% - Accent2 7" xfId="452"/>
    <cellStyle name="60% - Accent2 8" xfId="453"/>
    <cellStyle name="60% - Accent2 9" xfId="454"/>
    <cellStyle name="60% - Accent3" xfId="119" builtinId="40" customBuiltin="1"/>
    <cellStyle name="60% - Accent3 10" xfId="455"/>
    <cellStyle name="60% - Accent3 11" xfId="456"/>
    <cellStyle name="60% - Accent3 12" xfId="457"/>
    <cellStyle name="60% - Accent3 13" xfId="458"/>
    <cellStyle name="60% - Accent3 14" xfId="459"/>
    <cellStyle name="60% - Accent3 15" xfId="460"/>
    <cellStyle name="60% - Accent3 16" xfId="461"/>
    <cellStyle name="60% - Accent3 17" xfId="462"/>
    <cellStyle name="60% - Accent3 18" xfId="463"/>
    <cellStyle name="60% - Accent3 19" xfId="464"/>
    <cellStyle name="60% - Accent3 2" xfId="160"/>
    <cellStyle name="60% - Accent3 20" xfId="12071"/>
    <cellStyle name="60% - Accent3 3" xfId="465"/>
    <cellStyle name="60% - Accent3 4" xfId="466"/>
    <cellStyle name="60% - Accent3 5" xfId="467"/>
    <cellStyle name="60% - Accent3 6" xfId="468"/>
    <cellStyle name="60% - Accent3 7" xfId="469"/>
    <cellStyle name="60% - Accent3 8" xfId="470"/>
    <cellStyle name="60% - Accent3 9" xfId="471"/>
    <cellStyle name="60% - Accent4" xfId="123" builtinId="44" customBuiltin="1"/>
    <cellStyle name="60% - Accent4 10" xfId="472"/>
    <cellStyle name="60% - Accent4 11" xfId="473"/>
    <cellStyle name="60% - Accent4 12" xfId="474"/>
    <cellStyle name="60% - Accent4 13" xfId="475"/>
    <cellStyle name="60% - Accent4 14" xfId="476"/>
    <cellStyle name="60% - Accent4 15" xfId="477"/>
    <cellStyle name="60% - Accent4 16" xfId="478"/>
    <cellStyle name="60% - Accent4 17" xfId="479"/>
    <cellStyle name="60% - Accent4 18" xfId="480"/>
    <cellStyle name="60% - Accent4 19" xfId="481"/>
    <cellStyle name="60% - Accent4 2" xfId="161"/>
    <cellStyle name="60% - Accent4 20" xfId="12074"/>
    <cellStyle name="60% - Accent4 3" xfId="482"/>
    <cellStyle name="60% - Accent4 4" xfId="483"/>
    <cellStyle name="60% - Accent4 5" xfId="484"/>
    <cellStyle name="60% - Accent4 6" xfId="485"/>
    <cellStyle name="60% - Accent4 7" xfId="486"/>
    <cellStyle name="60% - Accent4 8" xfId="487"/>
    <cellStyle name="60% - Accent4 9" xfId="488"/>
    <cellStyle name="60% - Accent5" xfId="127" builtinId="48" customBuiltin="1"/>
    <cellStyle name="60% - Accent5 10" xfId="489"/>
    <cellStyle name="60% - Accent5 11" xfId="490"/>
    <cellStyle name="60% - Accent5 12" xfId="491"/>
    <cellStyle name="60% - Accent5 13" xfId="492"/>
    <cellStyle name="60% - Accent5 14" xfId="493"/>
    <cellStyle name="60% - Accent5 15" xfId="494"/>
    <cellStyle name="60% - Accent5 16" xfId="495"/>
    <cellStyle name="60% - Accent5 17" xfId="496"/>
    <cellStyle name="60% - Accent5 18" xfId="497"/>
    <cellStyle name="60% - Accent5 19" xfId="498"/>
    <cellStyle name="60% - Accent5 2" xfId="162"/>
    <cellStyle name="60% - Accent5 20" xfId="12077"/>
    <cellStyle name="60% - Accent5 3" xfId="499"/>
    <cellStyle name="60% - Accent5 4" xfId="500"/>
    <cellStyle name="60% - Accent5 5" xfId="501"/>
    <cellStyle name="60% - Accent5 6" xfId="502"/>
    <cellStyle name="60% - Accent5 7" xfId="503"/>
    <cellStyle name="60% - Accent5 8" xfId="504"/>
    <cellStyle name="60% - Accent5 9" xfId="505"/>
    <cellStyle name="60% - Accent6" xfId="131" builtinId="52" customBuiltin="1"/>
    <cellStyle name="60% - Accent6 10" xfId="506"/>
    <cellStyle name="60% - Accent6 11" xfId="507"/>
    <cellStyle name="60% - Accent6 12" xfId="508"/>
    <cellStyle name="60% - Accent6 13" xfId="509"/>
    <cellStyle name="60% - Accent6 14" xfId="510"/>
    <cellStyle name="60% - Accent6 15" xfId="511"/>
    <cellStyle name="60% - Accent6 16" xfId="512"/>
    <cellStyle name="60% - Accent6 17" xfId="513"/>
    <cellStyle name="60% - Accent6 18" xfId="514"/>
    <cellStyle name="60% - Accent6 19" xfId="515"/>
    <cellStyle name="60% - Accent6 2" xfId="163"/>
    <cellStyle name="60% - Accent6 20" xfId="12080"/>
    <cellStyle name="60% - Accent6 3" xfId="516"/>
    <cellStyle name="60% - Accent6 4" xfId="517"/>
    <cellStyle name="60% - Accent6 5" xfId="518"/>
    <cellStyle name="60% - Accent6 6" xfId="519"/>
    <cellStyle name="60% - Accent6 7" xfId="520"/>
    <cellStyle name="60% - Accent6 8" xfId="521"/>
    <cellStyle name="60% - Accent6 9" xfId="522"/>
    <cellStyle name="Accent1" xfId="108" builtinId="29" customBuiltin="1"/>
    <cellStyle name="Accent1 10" xfId="523"/>
    <cellStyle name="Accent1 11" xfId="524"/>
    <cellStyle name="Accent1 12" xfId="525"/>
    <cellStyle name="Accent1 13" xfId="526"/>
    <cellStyle name="Accent1 14" xfId="527"/>
    <cellStyle name="Accent1 15" xfId="528"/>
    <cellStyle name="Accent1 16" xfId="529"/>
    <cellStyle name="Accent1 17" xfId="530"/>
    <cellStyle name="Accent1 18" xfId="531"/>
    <cellStyle name="Accent1 19" xfId="532"/>
    <cellStyle name="Accent1 2" xfId="164"/>
    <cellStyle name="Accent1 3" xfId="533"/>
    <cellStyle name="Accent1 4" xfId="534"/>
    <cellStyle name="Accent1 5" xfId="535"/>
    <cellStyle name="Accent1 6" xfId="536"/>
    <cellStyle name="Accent1 7" xfId="537"/>
    <cellStyle name="Accent1 8" xfId="538"/>
    <cellStyle name="Accent1 9" xfId="539"/>
    <cellStyle name="Accent2" xfId="112" builtinId="33" customBuiltin="1"/>
    <cellStyle name="Accent2 10" xfId="540"/>
    <cellStyle name="Accent2 11" xfId="541"/>
    <cellStyle name="Accent2 12" xfId="542"/>
    <cellStyle name="Accent2 13" xfId="543"/>
    <cellStyle name="Accent2 14" xfId="544"/>
    <cellStyle name="Accent2 15" xfId="545"/>
    <cellStyle name="Accent2 16" xfId="546"/>
    <cellStyle name="Accent2 17" xfId="547"/>
    <cellStyle name="Accent2 18" xfId="548"/>
    <cellStyle name="Accent2 19" xfId="549"/>
    <cellStyle name="Accent2 2" xfId="165"/>
    <cellStyle name="Accent2 3" xfId="550"/>
    <cellStyle name="Accent2 4" xfId="551"/>
    <cellStyle name="Accent2 5" xfId="552"/>
    <cellStyle name="Accent2 6" xfId="553"/>
    <cellStyle name="Accent2 7" xfId="554"/>
    <cellStyle name="Accent2 8" xfId="555"/>
    <cellStyle name="Accent2 9" xfId="556"/>
    <cellStyle name="Accent3" xfId="116" builtinId="37" customBuiltin="1"/>
    <cellStyle name="Accent3 10" xfId="557"/>
    <cellStyle name="Accent3 11" xfId="558"/>
    <cellStyle name="Accent3 12" xfId="559"/>
    <cellStyle name="Accent3 13" xfId="560"/>
    <cellStyle name="Accent3 14" xfId="561"/>
    <cellStyle name="Accent3 15" xfId="562"/>
    <cellStyle name="Accent3 16" xfId="563"/>
    <cellStyle name="Accent3 17" xfId="564"/>
    <cellStyle name="Accent3 18" xfId="565"/>
    <cellStyle name="Accent3 19" xfId="566"/>
    <cellStyle name="Accent3 2" xfId="166"/>
    <cellStyle name="Accent3 3" xfId="567"/>
    <cellStyle name="Accent3 4" xfId="568"/>
    <cellStyle name="Accent3 5" xfId="569"/>
    <cellStyle name="Accent3 6" xfId="570"/>
    <cellStyle name="Accent3 7" xfId="571"/>
    <cellStyle name="Accent3 8" xfId="572"/>
    <cellStyle name="Accent3 9" xfId="573"/>
    <cellStyle name="Accent4" xfId="120" builtinId="41" customBuiltin="1"/>
    <cellStyle name="Accent4 10" xfId="574"/>
    <cellStyle name="Accent4 11" xfId="575"/>
    <cellStyle name="Accent4 12" xfId="576"/>
    <cellStyle name="Accent4 13" xfId="577"/>
    <cellStyle name="Accent4 14" xfId="578"/>
    <cellStyle name="Accent4 15" xfId="579"/>
    <cellStyle name="Accent4 16" xfId="580"/>
    <cellStyle name="Accent4 17" xfId="581"/>
    <cellStyle name="Accent4 18" xfId="582"/>
    <cellStyle name="Accent4 19" xfId="583"/>
    <cellStyle name="Accent4 2" xfId="167"/>
    <cellStyle name="Accent4 3" xfId="584"/>
    <cellStyle name="Accent4 4" xfId="585"/>
    <cellStyle name="Accent4 5" xfId="586"/>
    <cellStyle name="Accent4 6" xfId="587"/>
    <cellStyle name="Accent4 7" xfId="588"/>
    <cellStyle name="Accent4 8" xfId="589"/>
    <cellStyle name="Accent4 9" xfId="590"/>
    <cellStyle name="Accent5" xfId="124" builtinId="45" customBuiltin="1"/>
    <cellStyle name="Accent5 10" xfId="591"/>
    <cellStyle name="Accent5 11" xfId="592"/>
    <cellStyle name="Accent5 12" xfId="593"/>
    <cellStyle name="Accent5 13" xfId="594"/>
    <cellStyle name="Accent5 14" xfId="595"/>
    <cellStyle name="Accent5 15" xfId="596"/>
    <cellStyle name="Accent5 16" xfId="597"/>
    <cellStyle name="Accent5 17" xfId="598"/>
    <cellStyle name="Accent5 18" xfId="599"/>
    <cellStyle name="Accent5 19" xfId="600"/>
    <cellStyle name="Accent5 2" xfId="168"/>
    <cellStyle name="Accent5 3" xfId="601"/>
    <cellStyle name="Accent5 4" xfId="602"/>
    <cellStyle name="Accent5 5" xfId="603"/>
    <cellStyle name="Accent5 6" xfId="604"/>
    <cellStyle name="Accent5 7" xfId="605"/>
    <cellStyle name="Accent5 8" xfId="606"/>
    <cellStyle name="Accent5 9" xfId="607"/>
    <cellStyle name="Accent6" xfId="128" builtinId="49" customBuiltin="1"/>
    <cellStyle name="Accent6 10" xfId="608"/>
    <cellStyle name="Accent6 11" xfId="609"/>
    <cellStyle name="Accent6 12" xfId="610"/>
    <cellStyle name="Accent6 13" xfId="611"/>
    <cellStyle name="Accent6 14" xfId="612"/>
    <cellStyle name="Accent6 15" xfId="613"/>
    <cellStyle name="Accent6 16" xfId="614"/>
    <cellStyle name="Accent6 17" xfId="615"/>
    <cellStyle name="Accent6 18" xfId="616"/>
    <cellStyle name="Accent6 19" xfId="617"/>
    <cellStyle name="Accent6 2" xfId="169"/>
    <cellStyle name="Accent6 3" xfId="618"/>
    <cellStyle name="Accent6 4" xfId="619"/>
    <cellStyle name="Accent6 5" xfId="620"/>
    <cellStyle name="Accent6 6" xfId="621"/>
    <cellStyle name="Accent6 7" xfId="622"/>
    <cellStyle name="Accent6 8" xfId="623"/>
    <cellStyle name="Accent6 9" xfId="624"/>
    <cellStyle name="Bad" xfId="99" builtinId="27" customBuiltin="1"/>
    <cellStyle name="Bad 10" xfId="625"/>
    <cellStyle name="Bad 11" xfId="626"/>
    <cellStyle name="Bad 12" xfId="627"/>
    <cellStyle name="Bad 13" xfId="628"/>
    <cellStyle name="Bad 14" xfId="629"/>
    <cellStyle name="Bad 15" xfId="630"/>
    <cellStyle name="Bad 16" xfId="631"/>
    <cellStyle name="Bad 17" xfId="632"/>
    <cellStyle name="Bad 18" xfId="633"/>
    <cellStyle name="Bad 19" xfId="634"/>
    <cellStyle name="Bad 2" xfId="170"/>
    <cellStyle name="Bad 20" xfId="1110"/>
    <cellStyle name="Bad 3" xfId="635"/>
    <cellStyle name="Bad 4" xfId="636"/>
    <cellStyle name="Bad 5" xfId="637"/>
    <cellStyle name="Bad 6" xfId="638"/>
    <cellStyle name="Bad 7" xfId="639"/>
    <cellStyle name="Bad 8" xfId="640"/>
    <cellStyle name="Bad 9" xfId="641"/>
    <cellStyle name="Calculation" xfId="103" builtinId="22" customBuiltin="1"/>
    <cellStyle name="Calculation 10" xfId="642"/>
    <cellStyle name="Calculation 10 2" xfId="1138"/>
    <cellStyle name="Calculation 10 2 10" xfId="1472"/>
    <cellStyle name="Calculation 10 2 10 2" xfId="2957"/>
    <cellStyle name="Calculation 10 2 10 2 2" xfId="6534"/>
    <cellStyle name="Calculation 10 2 10 2 2 2" xfId="16865"/>
    <cellStyle name="Calculation 10 2 10 2 3" xfId="8535"/>
    <cellStyle name="Calculation 10 2 10 2 3 2" xfId="18761"/>
    <cellStyle name="Calculation 10 2 10 2 4" xfId="9858"/>
    <cellStyle name="Calculation 10 2 10 2 4 2" xfId="20065"/>
    <cellStyle name="Calculation 10 2 10 2 5" xfId="13512"/>
    <cellStyle name="Calculation 10 2 10 3" xfId="5069"/>
    <cellStyle name="Calculation 10 2 10 3 2" xfId="15404"/>
    <cellStyle name="Calculation 10 2 10 4" xfId="7919"/>
    <cellStyle name="Calculation 10 2 10 4 2" xfId="18206"/>
    <cellStyle name="Calculation 10 2 10 5" xfId="10939"/>
    <cellStyle name="Calculation 10 2 10 5 2" xfId="21143"/>
    <cellStyle name="Calculation 10 2 10 6" xfId="12343"/>
    <cellStyle name="Calculation 10 2 11" xfId="1381"/>
    <cellStyle name="Calculation 10 2 11 2" xfId="2877"/>
    <cellStyle name="Calculation 10 2 11 2 2" xfId="6456"/>
    <cellStyle name="Calculation 10 2 11 2 2 2" xfId="16787"/>
    <cellStyle name="Calculation 10 2 11 2 3" xfId="8457"/>
    <cellStyle name="Calculation 10 2 11 2 3 2" xfId="18685"/>
    <cellStyle name="Calculation 10 2 11 2 4" xfId="9782"/>
    <cellStyle name="Calculation 10 2 11 2 4 2" xfId="19989"/>
    <cellStyle name="Calculation 10 2 11 2 5" xfId="13451"/>
    <cellStyle name="Calculation 10 2 11 3" xfId="4979"/>
    <cellStyle name="Calculation 10 2 11 3 2" xfId="15314"/>
    <cellStyle name="Calculation 10 2 11 4" xfId="8105"/>
    <cellStyle name="Calculation 10 2 11 4 2" xfId="18347"/>
    <cellStyle name="Calculation 10 2 11 5" xfId="10864"/>
    <cellStyle name="Calculation 10 2 11 5 2" xfId="21068"/>
    <cellStyle name="Calculation 10 2 11 6" xfId="12282"/>
    <cellStyle name="Calculation 10 2 12" xfId="2664"/>
    <cellStyle name="Calculation 10 2 12 2" xfId="6248"/>
    <cellStyle name="Calculation 10 2 12 2 2" xfId="16580"/>
    <cellStyle name="Calculation 10 2 12 3" xfId="8261"/>
    <cellStyle name="Calculation 10 2 12 3 2" xfId="18493"/>
    <cellStyle name="Calculation 10 2 12 4" xfId="9601"/>
    <cellStyle name="Calculation 10 2 12 4 2" xfId="19808"/>
    <cellStyle name="Calculation 10 2 12 5" xfId="13287"/>
    <cellStyle name="Calculation 10 2 13" xfId="4737"/>
    <cellStyle name="Calculation 10 2 13 2" xfId="15075"/>
    <cellStyle name="Calculation 10 2 14" xfId="4213"/>
    <cellStyle name="Calculation 10 2 14 2" xfId="14575"/>
    <cellStyle name="Calculation 10 2 15" xfId="8118"/>
    <cellStyle name="Calculation 10 2 2" xfId="1691"/>
    <cellStyle name="Calculation 10 2 2 2" xfId="3169"/>
    <cellStyle name="Calculation 10 2 2 2 2" xfId="6743"/>
    <cellStyle name="Calculation 10 2 2 2 2 2" xfId="17073"/>
    <cellStyle name="Calculation 10 2 2 2 3" xfId="8720"/>
    <cellStyle name="Calculation 10 2 2 2 3 2" xfId="18937"/>
    <cellStyle name="Calculation 10 2 2 2 4" xfId="10024"/>
    <cellStyle name="Calculation 10 2 2 2 4 2" xfId="20230"/>
    <cellStyle name="Calculation 10 2 2 2 5" xfId="13657"/>
    <cellStyle name="Calculation 10 2 2 3" xfId="5283"/>
    <cellStyle name="Calculation 10 2 2 3 2" xfId="15617"/>
    <cellStyle name="Calculation 10 2 2 4" xfId="4373"/>
    <cellStyle name="Calculation 10 2 2 4 2" xfId="14716"/>
    <cellStyle name="Calculation 10 2 2 5" xfId="11101"/>
    <cellStyle name="Calculation 10 2 2 5 2" xfId="21304"/>
    <cellStyle name="Calculation 10 2 2 6" xfId="12486"/>
    <cellStyle name="Calculation 10 2 3" xfId="1858"/>
    <cellStyle name="Calculation 10 2 3 2" xfId="3329"/>
    <cellStyle name="Calculation 10 2 3 2 2" xfId="6899"/>
    <cellStyle name="Calculation 10 2 3 2 2 2" xfId="17228"/>
    <cellStyle name="Calculation 10 2 3 2 3" xfId="8867"/>
    <cellStyle name="Calculation 10 2 3 2 3 2" xfId="19077"/>
    <cellStyle name="Calculation 10 2 3 2 4" xfId="10157"/>
    <cellStyle name="Calculation 10 2 3 2 4 2" xfId="20363"/>
    <cellStyle name="Calculation 10 2 3 2 5" xfId="13768"/>
    <cellStyle name="Calculation 10 2 3 3" xfId="5446"/>
    <cellStyle name="Calculation 10 2 3 3 2" xfId="15778"/>
    <cellStyle name="Calculation 10 2 3 4" xfId="4432"/>
    <cellStyle name="Calculation 10 2 3 4 2" xfId="14774"/>
    <cellStyle name="Calculation 10 2 3 5" xfId="11235"/>
    <cellStyle name="Calculation 10 2 3 5 2" xfId="21437"/>
    <cellStyle name="Calculation 10 2 3 6" xfId="12597"/>
    <cellStyle name="Calculation 10 2 4" xfId="1284"/>
    <cellStyle name="Calculation 10 2 4 2" xfId="2784"/>
    <cellStyle name="Calculation 10 2 4 2 2" xfId="6363"/>
    <cellStyle name="Calculation 10 2 4 2 2 2" xfId="16694"/>
    <cellStyle name="Calculation 10 2 4 2 3" xfId="8370"/>
    <cellStyle name="Calculation 10 2 4 2 3 2" xfId="18599"/>
    <cellStyle name="Calculation 10 2 4 2 4" xfId="9695"/>
    <cellStyle name="Calculation 10 2 4 2 4 2" xfId="19902"/>
    <cellStyle name="Calculation 10 2 4 2 5" xfId="13370"/>
    <cellStyle name="Calculation 10 2 4 3" xfId="4882"/>
    <cellStyle name="Calculation 10 2 4 3 2" xfId="15217"/>
    <cellStyle name="Calculation 10 2 4 4" xfId="7693"/>
    <cellStyle name="Calculation 10 2 4 4 2" xfId="18012"/>
    <cellStyle name="Calculation 10 2 4 5" xfId="4251"/>
    <cellStyle name="Calculation 10 2 4 5 2" xfId="14609"/>
    <cellStyle name="Calculation 10 2 4 6" xfId="12202"/>
    <cellStyle name="Calculation 10 2 5" xfId="1318"/>
    <cellStyle name="Calculation 10 2 5 2" xfId="2818"/>
    <cellStyle name="Calculation 10 2 5 2 2" xfId="6397"/>
    <cellStyle name="Calculation 10 2 5 2 2 2" xfId="16728"/>
    <cellStyle name="Calculation 10 2 5 2 3" xfId="8400"/>
    <cellStyle name="Calculation 10 2 5 2 3 2" xfId="18628"/>
    <cellStyle name="Calculation 10 2 5 2 4" xfId="9723"/>
    <cellStyle name="Calculation 10 2 5 2 4 2" xfId="19930"/>
    <cellStyle name="Calculation 10 2 5 2 5" xfId="13397"/>
    <cellStyle name="Calculation 10 2 5 3" xfId="4916"/>
    <cellStyle name="Calculation 10 2 5 3 2" xfId="15251"/>
    <cellStyle name="Calculation 10 2 5 4" xfId="7815"/>
    <cellStyle name="Calculation 10 2 5 4 2" xfId="18118"/>
    <cellStyle name="Calculation 10 2 5 5" xfId="8816"/>
    <cellStyle name="Calculation 10 2 5 5 2" xfId="19032"/>
    <cellStyle name="Calculation 10 2 5 6" xfId="12229"/>
    <cellStyle name="Calculation 10 2 6" xfId="1478"/>
    <cellStyle name="Calculation 10 2 6 2" xfId="2963"/>
    <cellStyle name="Calculation 10 2 6 2 2" xfId="6540"/>
    <cellStyle name="Calculation 10 2 6 2 2 2" xfId="16871"/>
    <cellStyle name="Calculation 10 2 6 2 3" xfId="8541"/>
    <cellStyle name="Calculation 10 2 6 2 3 2" xfId="18767"/>
    <cellStyle name="Calculation 10 2 6 2 4" xfId="9864"/>
    <cellStyle name="Calculation 10 2 6 2 4 2" xfId="20071"/>
    <cellStyle name="Calculation 10 2 6 2 5" xfId="13518"/>
    <cellStyle name="Calculation 10 2 6 3" xfId="5075"/>
    <cellStyle name="Calculation 10 2 6 3 2" xfId="15410"/>
    <cellStyle name="Calculation 10 2 6 4" xfId="7730"/>
    <cellStyle name="Calculation 10 2 6 4 2" xfId="18039"/>
    <cellStyle name="Calculation 10 2 6 5" xfId="10945"/>
    <cellStyle name="Calculation 10 2 6 5 2" xfId="21149"/>
    <cellStyle name="Calculation 10 2 6 6" xfId="12349"/>
    <cellStyle name="Calculation 10 2 7" xfId="1339"/>
    <cellStyle name="Calculation 10 2 7 2" xfId="2837"/>
    <cellStyle name="Calculation 10 2 7 2 2" xfId="6416"/>
    <cellStyle name="Calculation 10 2 7 2 2 2" xfId="16747"/>
    <cellStyle name="Calculation 10 2 7 2 3" xfId="8417"/>
    <cellStyle name="Calculation 10 2 7 2 3 2" xfId="18645"/>
    <cellStyle name="Calculation 10 2 7 2 4" xfId="9742"/>
    <cellStyle name="Calculation 10 2 7 2 4 2" xfId="19949"/>
    <cellStyle name="Calculation 10 2 7 2 5" xfId="13411"/>
    <cellStyle name="Calculation 10 2 7 3" xfId="4937"/>
    <cellStyle name="Calculation 10 2 7 3 2" xfId="15272"/>
    <cellStyle name="Calculation 10 2 7 4" xfId="7988"/>
    <cellStyle name="Calculation 10 2 7 4 2" xfId="18252"/>
    <cellStyle name="Calculation 10 2 7 5" xfId="8251"/>
    <cellStyle name="Calculation 10 2 7 5 2" xfId="18483"/>
    <cellStyle name="Calculation 10 2 7 6" xfId="12243"/>
    <cellStyle name="Calculation 10 2 8" xfId="2246"/>
    <cellStyle name="Calculation 10 2 8 2" xfId="3703"/>
    <cellStyle name="Calculation 10 2 8 2 2" xfId="7273"/>
    <cellStyle name="Calculation 10 2 8 2 2 2" xfId="17602"/>
    <cellStyle name="Calculation 10 2 8 2 3" xfId="9238"/>
    <cellStyle name="Calculation 10 2 8 2 3 2" xfId="19447"/>
    <cellStyle name="Calculation 10 2 8 2 4" xfId="10530"/>
    <cellStyle name="Calculation 10 2 8 2 4 2" xfId="20736"/>
    <cellStyle name="Calculation 10 2 8 2 5" xfId="14126"/>
    <cellStyle name="Calculation 10 2 8 3" xfId="5834"/>
    <cellStyle name="Calculation 10 2 8 3 2" xfId="16166"/>
    <cellStyle name="Calculation 10 2 8 4" xfId="4539"/>
    <cellStyle name="Calculation 10 2 8 4 2" xfId="14881"/>
    <cellStyle name="Calculation 10 2 8 5" xfId="11612"/>
    <cellStyle name="Calculation 10 2 8 5 2" xfId="21809"/>
    <cellStyle name="Calculation 10 2 8 6" xfId="12954"/>
    <cellStyle name="Calculation 10 2 9" xfId="2338"/>
    <cellStyle name="Calculation 10 2 9 2" xfId="3794"/>
    <cellStyle name="Calculation 10 2 9 2 2" xfId="7364"/>
    <cellStyle name="Calculation 10 2 9 2 2 2" xfId="17693"/>
    <cellStyle name="Calculation 10 2 9 2 3" xfId="9327"/>
    <cellStyle name="Calculation 10 2 9 2 3 2" xfId="19535"/>
    <cellStyle name="Calculation 10 2 9 2 4" xfId="10621"/>
    <cellStyle name="Calculation 10 2 9 2 4 2" xfId="20827"/>
    <cellStyle name="Calculation 10 2 9 2 5" xfId="14207"/>
    <cellStyle name="Calculation 10 2 9 3" xfId="5926"/>
    <cellStyle name="Calculation 10 2 9 3 2" xfId="16258"/>
    <cellStyle name="Calculation 10 2 9 4" xfId="4809"/>
    <cellStyle name="Calculation 10 2 9 4 2" xfId="15145"/>
    <cellStyle name="Calculation 10 2 9 5" xfId="11703"/>
    <cellStyle name="Calculation 10 2 9 5 2" xfId="21899"/>
    <cellStyle name="Calculation 10 2 9 6" xfId="13035"/>
    <cellStyle name="Calculation 10 3" xfId="1418"/>
    <cellStyle name="Calculation 10 3 2" xfId="2905"/>
    <cellStyle name="Calculation 10 3 2 2" xfId="6483"/>
    <cellStyle name="Calculation 10 3 2 2 2" xfId="16814"/>
    <cellStyle name="Calculation 10 3 2 3" xfId="8485"/>
    <cellStyle name="Calculation 10 3 2 3 2" xfId="18711"/>
    <cellStyle name="Calculation 10 3 2 4" xfId="9808"/>
    <cellStyle name="Calculation 10 3 2 4 2" xfId="20015"/>
    <cellStyle name="Calculation 10 3 2 5" xfId="13472"/>
    <cellStyle name="Calculation 10 3 3" xfId="5016"/>
    <cellStyle name="Calculation 10 3 3 2" xfId="15351"/>
    <cellStyle name="Calculation 10 3 4" xfId="6716"/>
    <cellStyle name="Calculation 10 3 4 2" xfId="17046"/>
    <cellStyle name="Calculation 10 3 5" xfId="10890"/>
    <cellStyle name="Calculation 10 3 5 2" xfId="21094"/>
    <cellStyle name="Calculation 10 3 6" xfId="12303"/>
    <cellStyle name="Calculation 10 4" xfId="1853"/>
    <cellStyle name="Calculation 10 4 2" xfId="3325"/>
    <cellStyle name="Calculation 10 4 2 2" xfId="6895"/>
    <cellStyle name="Calculation 10 4 2 2 2" xfId="17224"/>
    <cellStyle name="Calculation 10 4 2 3" xfId="8863"/>
    <cellStyle name="Calculation 10 4 2 3 2" xfId="19074"/>
    <cellStyle name="Calculation 10 4 2 4" xfId="10154"/>
    <cellStyle name="Calculation 10 4 2 4 2" xfId="20360"/>
    <cellStyle name="Calculation 10 4 2 5" xfId="13765"/>
    <cellStyle name="Calculation 10 4 3" xfId="5442"/>
    <cellStyle name="Calculation 10 4 3 2" xfId="15774"/>
    <cellStyle name="Calculation 10 4 4" xfId="863"/>
    <cellStyle name="Calculation 10 4 4 2" xfId="12141"/>
    <cellStyle name="Calculation 10 4 5" xfId="11232"/>
    <cellStyle name="Calculation 10 4 5 2" xfId="21434"/>
    <cellStyle name="Calculation 10 4 6" xfId="12594"/>
    <cellStyle name="Calculation 10 5" xfId="1990"/>
    <cellStyle name="Calculation 10 5 2" xfId="3453"/>
    <cellStyle name="Calculation 10 5 2 2" xfId="7023"/>
    <cellStyle name="Calculation 10 5 2 2 2" xfId="17352"/>
    <cellStyle name="Calculation 10 5 2 3" xfId="8989"/>
    <cellStyle name="Calculation 10 5 2 3 2" xfId="19198"/>
    <cellStyle name="Calculation 10 5 2 4" xfId="10280"/>
    <cellStyle name="Calculation 10 5 2 4 2" xfId="20486"/>
    <cellStyle name="Calculation 10 5 2 5" xfId="13878"/>
    <cellStyle name="Calculation 10 5 3" xfId="5578"/>
    <cellStyle name="Calculation 10 5 3 2" xfId="15910"/>
    <cellStyle name="Calculation 10 5 4" xfId="7886"/>
    <cellStyle name="Calculation 10 5 4 2" xfId="18177"/>
    <cellStyle name="Calculation 10 5 5" xfId="11358"/>
    <cellStyle name="Calculation 10 5 5 2" xfId="21560"/>
    <cellStyle name="Calculation 10 5 6" xfId="12707"/>
    <cellStyle name="Calculation 10 6" xfId="2555"/>
    <cellStyle name="Calculation 10 6 2" xfId="6143"/>
    <cellStyle name="Calculation 10 6 2 2" xfId="16475"/>
    <cellStyle name="Calculation 10 6 3" xfId="8169"/>
    <cellStyle name="Calculation 10 6 3 2" xfId="18402"/>
    <cellStyle name="Calculation 10 6 4" xfId="6687"/>
    <cellStyle name="Calculation 10 6 4 2" xfId="17018"/>
    <cellStyle name="Calculation 10 6 5" xfId="13208"/>
    <cellStyle name="Calculation 10 7" xfId="4298"/>
    <cellStyle name="Calculation 10 7 2" xfId="14645"/>
    <cellStyle name="Calculation 10 8" xfId="4452"/>
    <cellStyle name="Calculation 10 8 2" xfId="14794"/>
    <cellStyle name="Calculation 10 9" xfId="8054"/>
    <cellStyle name="Calculation 11" xfId="643"/>
    <cellStyle name="Calculation 11 2" xfId="1139"/>
    <cellStyle name="Calculation 11 2 10" xfId="1832"/>
    <cellStyle name="Calculation 11 2 10 2" xfId="3309"/>
    <cellStyle name="Calculation 11 2 10 2 2" xfId="6879"/>
    <cellStyle name="Calculation 11 2 10 2 2 2" xfId="17208"/>
    <cellStyle name="Calculation 11 2 10 2 3" xfId="8847"/>
    <cellStyle name="Calculation 11 2 10 2 3 2" xfId="19059"/>
    <cellStyle name="Calculation 11 2 10 2 4" xfId="10139"/>
    <cellStyle name="Calculation 11 2 10 2 4 2" xfId="20345"/>
    <cellStyle name="Calculation 11 2 10 2 5" xfId="13750"/>
    <cellStyle name="Calculation 11 2 10 3" xfId="5421"/>
    <cellStyle name="Calculation 11 2 10 3 2" xfId="15753"/>
    <cellStyle name="Calculation 11 2 10 4" xfId="4657"/>
    <cellStyle name="Calculation 11 2 10 4 2" xfId="14999"/>
    <cellStyle name="Calculation 11 2 10 5" xfId="11216"/>
    <cellStyle name="Calculation 11 2 10 5 2" xfId="21419"/>
    <cellStyle name="Calculation 11 2 10 6" xfId="12579"/>
    <cellStyle name="Calculation 11 2 11" xfId="1380"/>
    <cellStyle name="Calculation 11 2 11 2" xfId="2876"/>
    <cellStyle name="Calculation 11 2 11 2 2" xfId="6455"/>
    <cellStyle name="Calculation 11 2 11 2 2 2" xfId="16786"/>
    <cellStyle name="Calculation 11 2 11 2 3" xfId="8456"/>
    <cellStyle name="Calculation 11 2 11 2 3 2" xfId="18684"/>
    <cellStyle name="Calculation 11 2 11 2 4" xfId="9781"/>
    <cellStyle name="Calculation 11 2 11 2 4 2" xfId="19988"/>
    <cellStyle name="Calculation 11 2 11 2 5" xfId="13450"/>
    <cellStyle name="Calculation 11 2 11 3" xfId="4978"/>
    <cellStyle name="Calculation 11 2 11 3 2" xfId="15313"/>
    <cellStyle name="Calculation 11 2 11 4" xfId="9418"/>
    <cellStyle name="Calculation 11 2 11 4 2" xfId="19625"/>
    <cellStyle name="Calculation 11 2 11 5" xfId="10863"/>
    <cellStyle name="Calculation 11 2 11 5 2" xfId="21067"/>
    <cellStyle name="Calculation 11 2 11 6" xfId="12281"/>
    <cellStyle name="Calculation 11 2 12" xfId="2665"/>
    <cellStyle name="Calculation 11 2 12 2" xfId="6249"/>
    <cellStyle name="Calculation 11 2 12 2 2" xfId="16581"/>
    <cellStyle name="Calculation 11 2 12 3" xfId="8262"/>
    <cellStyle name="Calculation 11 2 12 3 2" xfId="18494"/>
    <cellStyle name="Calculation 11 2 12 4" xfId="9602"/>
    <cellStyle name="Calculation 11 2 12 4 2" xfId="19809"/>
    <cellStyle name="Calculation 11 2 12 5" xfId="13288"/>
    <cellStyle name="Calculation 11 2 13" xfId="4738"/>
    <cellStyle name="Calculation 11 2 13 2" xfId="15076"/>
    <cellStyle name="Calculation 11 2 14" xfId="4212"/>
    <cellStyle name="Calculation 11 2 14 2" xfId="14574"/>
    <cellStyle name="Calculation 11 2 15" xfId="4101"/>
    <cellStyle name="Calculation 11 2 2" xfId="1692"/>
    <cellStyle name="Calculation 11 2 2 2" xfId="3170"/>
    <cellStyle name="Calculation 11 2 2 2 2" xfId="6744"/>
    <cellStyle name="Calculation 11 2 2 2 2 2" xfId="17074"/>
    <cellStyle name="Calculation 11 2 2 2 3" xfId="8721"/>
    <cellStyle name="Calculation 11 2 2 2 3 2" xfId="18938"/>
    <cellStyle name="Calculation 11 2 2 2 4" xfId="10025"/>
    <cellStyle name="Calculation 11 2 2 2 4 2" xfId="20231"/>
    <cellStyle name="Calculation 11 2 2 2 5" xfId="13658"/>
    <cellStyle name="Calculation 11 2 2 3" xfId="5284"/>
    <cellStyle name="Calculation 11 2 2 3 2" xfId="15618"/>
    <cellStyle name="Calculation 11 2 2 4" xfId="4374"/>
    <cellStyle name="Calculation 11 2 2 4 2" xfId="14717"/>
    <cellStyle name="Calculation 11 2 2 5" xfId="11102"/>
    <cellStyle name="Calculation 11 2 2 5 2" xfId="21305"/>
    <cellStyle name="Calculation 11 2 2 6" xfId="12487"/>
    <cellStyle name="Calculation 11 2 3" xfId="1859"/>
    <cellStyle name="Calculation 11 2 3 2" xfId="3330"/>
    <cellStyle name="Calculation 11 2 3 2 2" xfId="6900"/>
    <cellStyle name="Calculation 11 2 3 2 2 2" xfId="17229"/>
    <cellStyle name="Calculation 11 2 3 2 3" xfId="8868"/>
    <cellStyle name="Calculation 11 2 3 2 3 2" xfId="19078"/>
    <cellStyle name="Calculation 11 2 3 2 4" xfId="10158"/>
    <cellStyle name="Calculation 11 2 3 2 4 2" xfId="20364"/>
    <cellStyle name="Calculation 11 2 3 2 5" xfId="13769"/>
    <cellStyle name="Calculation 11 2 3 3" xfId="5447"/>
    <cellStyle name="Calculation 11 2 3 3 2" xfId="15779"/>
    <cellStyle name="Calculation 11 2 3 4" xfId="4433"/>
    <cellStyle name="Calculation 11 2 3 4 2" xfId="14775"/>
    <cellStyle name="Calculation 11 2 3 5" xfId="11236"/>
    <cellStyle name="Calculation 11 2 3 5 2" xfId="21438"/>
    <cellStyle name="Calculation 11 2 3 6" xfId="12598"/>
    <cellStyle name="Calculation 11 2 4" xfId="1674"/>
    <cellStyle name="Calculation 11 2 4 2" xfId="3152"/>
    <cellStyle name="Calculation 11 2 4 2 2" xfId="6726"/>
    <cellStyle name="Calculation 11 2 4 2 2 2" xfId="17056"/>
    <cellStyle name="Calculation 11 2 4 2 3" xfId="8708"/>
    <cellStyle name="Calculation 11 2 4 2 3 2" xfId="18925"/>
    <cellStyle name="Calculation 11 2 4 2 4" xfId="10013"/>
    <cellStyle name="Calculation 11 2 4 2 4 2" xfId="20219"/>
    <cellStyle name="Calculation 11 2 4 2 5" xfId="13646"/>
    <cellStyle name="Calculation 11 2 4 3" xfId="5266"/>
    <cellStyle name="Calculation 11 2 4 3 2" xfId="15600"/>
    <cellStyle name="Calculation 11 2 4 4" xfId="4363"/>
    <cellStyle name="Calculation 11 2 4 4 2" xfId="14706"/>
    <cellStyle name="Calculation 11 2 4 5" xfId="11090"/>
    <cellStyle name="Calculation 11 2 4 5 2" xfId="21293"/>
    <cellStyle name="Calculation 11 2 4 6" xfId="12475"/>
    <cellStyle name="Calculation 11 2 5" xfId="1317"/>
    <cellStyle name="Calculation 11 2 5 2" xfId="2817"/>
    <cellStyle name="Calculation 11 2 5 2 2" xfId="6396"/>
    <cellStyle name="Calculation 11 2 5 2 2 2" xfId="16727"/>
    <cellStyle name="Calculation 11 2 5 2 3" xfId="8399"/>
    <cellStyle name="Calculation 11 2 5 2 3 2" xfId="18627"/>
    <cellStyle name="Calculation 11 2 5 2 4" xfId="9722"/>
    <cellStyle name="Calculation 11 2 5 2 4 2" xfId="19929"/>
    <cellStyle name="Calculation 11 2 5 2 5" xfId="13396"/>
    <cellStyle name="Calculation 11 2 5 3" xfId="4915"/>
    <cellStyle name="Calculation 11 2 5 3 2" xfId="15250"/>
    <cellStyle name="Calculation 11 2 5 4" xfId="7912"/>
    <cellStyle name="Calculation 11 2 5 4 2" xfId="18202"/>
    <cellStyle name="Calculation 11 2 5 5" xfId="7831"/>
    <cellStyle name="Calculation 11 2 5 5 2" xfId="18128"/>
    <cellStyle name="Calculation 11 2 5 6" xfId="12228"/>
    <cellStyle name="Calculation 11 2 6" xfId="1479"/>
    <cellStyle name="Calculation 11 2 6 2" xfId="2964"/>
    <cellStyle name="Calculation 11 2 6 2 2" xfId="6541"/>
    <cellStyle name="Calculation 11 2 6 2 2 2" xfId="16872"/>
    <cellStyle name="Calculation 11 2 6 2 3" xfId="8542"/>
    <cellStyle name="Calculation 11 2 6 2 3 2" xfId="18768"/>
    <cellStyle name="Calculation 11 2 6 2 4" xfId="9865"/>
    <cellStyle name="Calculation 11 2 6 2 4 2" xfId="20072"/>
    <cellStyle name="Calculation 11 2 6 2 5" xfId="13519"/>
    <cellStyle name="Calculation 11 2 6 3" xfId="5076"/>
    <cellStyle name="Calculation 11 2 6 3 2" xfId="15411"/>
    <cellStyle name="Calculation 11 2 6 4" xfId="8891"/>
    <cellStyle name="Calculation 11 2 6 4 2" xfId="19100"/>
    <cellStyle name="Calculation 11 2 6 5" xfId="10946"/>
    <cellStyle name="Calculation 11 2 6 5 2" xfId="21150"/>
    <cellStyle name="Calculation 11 2 6 6" xfId="12350"/>
    <cellStyle name="Calculation 11 2 7" xfId="1338"/>
    <cellStyle name="Calculation 11 2 7 2" xfId="2836"/>
    <cellStyle name="Calculation 11 2 7 2 2" xfId="6415"/>
    <cellStyle name="Calculation 11 2 7 2 2 2" xfId="16746"/>
    <cellStyle name="Calculation 11 2 7 2 3" xfId="8416"/>
    <cellStyle name="Calculation 11 2 7 2 3 2" xfId="18644"/>
    <cellStyle name="Calculation 11 2 7 2 4" xfId="9741"/>
    <cellStyle name="Calculation 11 2 7 2 4 2" xfId="19948"/>
    <cellStyle name="Calculation 11 2 7 2 5" xfId="13410"/>
    <cellStyle name="Calculation 11 2 7 3" xfId="4936"/>
    <cellStyle name="Calculation 11 2 7 3 2" xfId="15271"/>
    <cellStyle name="Calculation 11 2 7 4" xfId="8041"/>
    <cellStyle name="Calculation 11 2 7 4 2" xfId="18296"/>
    <cellStyle name="Calculation 11 2 7 5" xfId="8701"/>
    <cellStyle name="Calculation 11 2 7 5 2" xfId="18919"/>
    <cellStyle name="Calculation 11 2 7 6" xfId="12242"/>
    <cellStyle name="Calculation 11 2 8" xfId="2247"/>
    <cellStyle name="Calculation 11 2 8 2" xfId="3704"/>
    <cellStyle name="Calculation 11 2 8 2 2" xfId="7274"/>
    <cellStyle name="Calculation 11 2 8 2 2 2" xfId="17603"/>
    <cellStyle name="Calculation 11 2 8 2 3" xfId="9239"/>
    <cellStyle name="Calculation 11 2 8 2 3 2" xfId="19448"/>
    <cellStyle name="Calculation 11 2 8 2 4" xfId="10531"/>
    <cellStyle name="Calculation 11 2 8 2 4 2" xfId="20737"/>
    <cellStyle name="Calculation 11 2 8 2 5" xfId="14127"/>
    <cellStyle name="Calculation 11 2 8 3" xfId="5835"/>
    <cellStyle name="Calculation 11 2 8 3 2" xfId="16167"/>
    <cellStyle name="Calculation 11 2 8 4" xfId="4540"/>
    <cellStyle name="Calculation 11 2 8 4 2" xfId="14882"/>
    <cellStyle name="Calculation 11 2 8 5" xfId="11613"/>
    <cellStyle name="Calculation 11 2 8 5 2" xfId="21810"/>
    <cellStyle name="Calculation 11 2 8 6" xfId="12955"/>
    <cellStyle name="Calculation 11 2 9" xfId="2339"/>
    <cellStyle name="Calculation 11 2 9 2" xfId="3795"/>
    <cellStyle name="Calculation 11 2 9 2 2" xfId="7365"/>
    <cellStyle name="Calculation 11 2 9 2 2 2" xfId="17694"/>
    <cellStyle name="Calculation 11 2 9 2 3" xfId="9328"/>
    <cellStyle name="Calculation 11 2 9 2 3 2" xfId="19536"/>
    <cellStyle name="Calculation 11 2 9 2 4" xfId="10622"/>
    <cellStyle name="Calculation 11 2 9 2 4 2" xfId="20828"/>
    <cellStyle name="Calculation 11 2 9 2 5" xfId="14208"/>
    <cellStyle name="Calculation 11 2 9 3" xfId="5927"/>
    <cellStyle name="Calculation 11 2 9 3 2" xfId="16259"/>
    <cellStyle name="Calculation 11 2 9 4" xfId="5343"/>
    <cellStyle name="Calculation 11 2 9 4 2" xfId="15676"/>
    <cellStyle name="Calculation 11 2 9 5" xfId="11704"/>
    <cellStyle name="Calculation 11 2 9 5 2" xfId="21900"/>
    <cellStyle name="Calculation 11 2 9 6" xfId="13036"/>
    <cellStyle name="Calculation 11 3" xfId="1419"/>
    <cellStyle name="Calculation 11 3 2" xfId="2906"/>
    <cellStyle name="Calculation 11 3 2 2" xfId="6484"/>
    <cellStyle name="Calculation 11 3 2 2 2" xfId="16815"/>
    <cellStyle name="Calculation 11 3 2 3" xfId="8486"/>
    <cellStyle name="Calculation 11 3 2 3 2" xfId="18712"/>
    <cellStyle name="Calculation 11 3 2 4" xfId="9809"/>
    <cellStyle name="Calculation 11 3 2 4 2" xfId="20016"/>
    <cellStyle name="Calculation 11 3 2 5" xfId="13473"/>
    <cellStyle name="Calculation 11 3 3" xfId="5017"/>
    <cellStyle name="Calculation 11 3 3 2" xfId="15352"/>
    <cellStyle name="Calculation 11 3 4" xfId="6229"/>
    <cellStyle name="Calculation 11 3 4 2" xfId="16561"/>
    <cellStyle name="Calculation 11 3 5" xfId="10891"/>
    <cellStyle name="Calculation 11 3 5 2" xfId="21095"/>
    <cellStyle name="Calculation 11 3 6" xfId="12304"/>
    <cellStyle name="Calculation 11 4" xfId="1505"/>
    <cellStyle name="Calculation 11 4 2" xfId="2990"/>
    <cellStyle name="Calculation 11 4 2 2" xfId="6567"/>
    <cellStyle name="Calculation 11 4 2 2 2" xfId="16898"/>
    <cellStyle name="Calculation 11 4 2 3" xfId="8568"/>
    <cellStyle name="Calculation 11 4 2 3 2" xfId="18794"/>
    <cellStyle name="Calculation 11 4 2 4" xfId="9891"/>
    <cellStyle name="Calculation 11 4 2 4 2" xfId="20098"/>
    <cellStyle name="Calculation 11 4 2 5" xfId="13540"/>
    <cellStyle name="Calculation 11 4 3" xfId="5102"/>
    <cellStyle name="Calculation 11 4 3 2" xfId="15437"/>
    <cellStyle name="Calculation 11 4 4" xfId="7905"/>
    <cellStyle name="Calculation 11 4 4 2" xfId="18196"/>
    <cellStyle name="Calculation 11 4 5" xfId="10972"/>
    <cellStyle name="Calculation 11 4 5 2" xfId="21176"/>
    <cellStyle name="Calculation 11 4 6" xfId="12371"/>
    <cellStyle name="Calculation 11 5" xfId="1320"/>
    <cellStyle name="Calculation 11 5 2" xfId="2820"/>
    <cellStyle name="Calculation 11 5 2 2" xfId="6399"/>
    <cellStyle name="Calculation 11 5 2 2 2" xfId="16730"/>
    <cellStyle name="Calculation 11 5 2 3" xfId="8402"/>
    <cellStyle name="Calculation 11 5 2 3 2" xfId="18630"/>
    <cellStyle name="Calculation 11 5 2 4" xfId="9725"/>
    <cellStyle name="Calculation 11 5 2 4 2" xfId="19932"/>
    <cellStyle name="Calculation 11 5 2 5" xfId="13399"/>
    <cellStyle name="Calculation 11 5 3" xfId="4918"/>
    <cellStyle name="Calculation 11 5 3 2" xfId="15253"/>
    <cellStyle name="Calculation 11 5 4" xfId="8109"/>
    <cellStyle name="Calculation 11 5 4 2" xfId="18351"/>
    <cellStyle name="Calculation 11 5 5" xfId="7740"/>
    <cellStyle name="Calculation 11 5 5 2" xfId="18049"/>
    <cellStyle name="Calculation 11 5 6" xfId="12231"/>
    <cellStyle name="Calculation 11 6" xfId="2556"/>
    <cellStyle name="Calculation 11 6 2" xfId="6144"/>
    <cellStyle name="Calculation 11 6 2 2" xfId="16476"/>
    <cellStyle name="Calculation 11 6 3" xfId="8170"/>
    <cellStyle name="Calculation 11 6 3 2" xfId="18403"/>
    <cellStyle name="Calculation 11 6 4" xfId="6224"/>
    <cellStyle name="Calculation 11 6 4 2" xfId="16556"/>
    <cellStyle name="Calculation 11 6 5" xfId="13209"/>
    <cellStyle name="Calculation 11 7" xfId="4299"/>
    <cellStyle name="Calculation 11 7 2" xfId="14646"/>
    <cellStyle name="Calculation 11 8" xfId="5238"/>
    <cellStyle name="Calculation 11 8 2" xfId="15573"/>
    <cellStyle name="Calculation 11 9" xfId="8006"/>
    <cellStyle name="Calculation 12" xfId="644"/>
    <cellStyle name="Calculation 12 2" xfId="1140"/>
    <cellStyle name="Calculation 12 2 10" xfId="1824"/>
    <cellStyle name="Calculation 12 2 10 2" xfId="3301"/>
    <cellStyle name="Calculation 12 2 10 2 2" xfId="6871"/>
    <cellStyle name="Calculation 12 2 10 2 2 2" xfId="17200"/>
    <cellStyle name="Calculation 12 2 10 2 3" xfId="8839"/>
    <cellStyle name="Calculation 12 2 10 2 3 2" xfId="19052"/>
    <cellStyle name="Calculation 12 2 10 2 4" xfId="10132"/>
    <cellStyle name="Calculation 12 2 10 2 4 2" xfId="20338"/>
    <cellStyle name="Calculation 12 2 10 2 5" xfId="13744"/>
    <cellStyle name="Calculation 12 2 10 3" xfId="5413"/>
    <cellStyle name="Calculation 12 2 10 3 2" xfId="15745"/>
    <cellStyle name="Calculation 12 2 10 4" xfId="4425"/>
    <cellStyle name="Calculation 12 2 10 4 2" xfId="14768"/>
    <cellStyle name="Calculation 12 2 10 5" xfId="11209"/>
    <cellStyle name="Calculation 12 2 10 5 2" xfId="21412"/>
    <cellStyle name="Calculation 12 2 10 6" xfId="12573"/>
    <cellStyle name="Calculation 12 2 11" xfId="2194"/>
    <cellStyle name="Calculation 12 2 11 2" xfId="3653"/>
    <cellStyle name="Calculation 12 2 11 2 2" xfId="7223"/>
    <cellStyle name="Calculation 12 2 11 2 2 2" xfId="17552"/>
    <cellStyle name="Calculation 12 2 11 2 3" xfId="9188"/>
    <cellStyle name="Calculation 12 2 11 2 3 2" xfId="19397"/>
    <cellStyle name="Calculation 12 2 11 2 4" xfId="10480"/>
    <cellStyle name="Calculation 12 2 11 2 4 2" xfId="20686"/>
    <cellStyle name="Calculation 12 2 11 2 5" xfId="14076"/>
    <cellStyle name="Calculation 12 2 11 3" xfId="5782"/>
    <cellStyle name="Calculation 12 2 11 3 2" xfId="16114"/>
    <cellStyle name="Calculation 12 2 11 4" xfId="5142"/>
    <cellStyle name="Calculation 12 2 11 4 2" xfId="15477"/>
    <cellStyle name="Calculation 12 2 11 5" xfId="11560"/>
    <cellStyle name="Calculation 12 2 11 5 2" xfId="21760"/>
    <cellStyle name="Calculation 12 2 11 6" xfId="12905"/>
    <cellStyle name="Calculation 12 2 12" xfId="2666"/>
    <cellStyle name="Calculation 12 2 12 2" xfId="6250"/>
    <cellStyle name="Calculation 12 2 12 2 2" xfId="16582"/>
    <cellStyle name="Calculation 12 2 12 3" xfId="8263"/>
    <cellStyle name="Calculation 12 2 12 3 2" xfId="18495"/>
    <cellStyle name="Calculation 12 2 12 4" xfId="9603"/>
    <cellStyle name="Calculation 12 2 12 4 2" xfId="19810"/>
    <cellStyle name="Calculation 12 2 12 5" xfId="13289"/>
    <cellStyle name="Calculation 12 2 13" xfId="4739"/>
    <cellStyle name="Calculation 12 2 13 2" xfId="15077"/>
    <cellStyle name="Calculation 12 2 14" xfId="4211"/>
    <cellStyle name="Calculation 12 2 14 2" xfId="14573"/>
    <cellStyle name="Calculation 12 2 15" xfId="7590"/>
    <cellStyle name="Calculation 12 2 2" xfId="1693"/>
    <cellStyle name="Calculation 12 2 2 2" xfId="3171"/>
    <cellStyle name="Calculation 12 2 2 2 2" xfId="6745"/>
    <cellStyle name="Calculation 12 2 2 2 2 2" xfId="17075"/>
    <cellStyle name="Calculation 12 2 2 2 3" xfId="8722"/>
    <cellStyle name="Calculation 12 2 2 2 3 2" xfId="18939"/>
    <cellStyle name="Calculation 12 2 2 2 4" xfId="10026"/>
    <cellStyle name="Calculation 12 2 2 2 4 2" xfId="20232"/>
    <cellStyle name="Calculation 12 2 2 2 5" xfId="13659"/>
    <cellStyle name="Calculation 12 2 2 3" xfId="5285"/>
    <cellStyle name="Calculation 12 2 2 3 2" xfId="15619"/>
    <cellStyle name="Calculation 12 2 2 4" xfId="4375"/>
    <cellStyle name="Calculation 12 2 2 4 2" xfId="14718"/>
    <cellStyle name="Calculation 12 2 2 5" xfId="11103"/>
    <cellStyle name="Calculation 12 2 2 5 2" xfId="21306"/>
    <cellStyle name="Calculation 12 2 2 6" xfId="12488"/>
    <cellStyle name="Calculation 12 2 3" xfId="1860"/>
    <cellStyle name="Calculation 12 2 3 2" xfId="3331"/>
    <cellStyle name="Calculation 12 2 3 2 2" xfId="6901"/>
    <cellStyle name="Calculation 12 2 3 2 2 2" xfId="17230"/>
    <cellStyle name="Calculation 12 2 3 2 3" xfId="8869"/>
    <cellStyle name="Calculation 12 2 3 2 3 2" xfId="19079"/>
    <cellStyle name="Calculation 12 2 3 2 4" xfId="10159"/>
    <cellStyle name="Calculation 12 2 3 2 4 2" xfId="20365"/>
    <cellStyle name="Calculation 12 2 3 2 5" xfId="13770"/>
    <cellStyle name="Calculation 12 2 3 3" xfId="5448"/>
    <cellStyle name="Calculation 12 2 3 3 2" xfId="15780"/>
    <cellStyle name="Calculation 12 2 3 4" xfId="4434"/>
    <cellStyle name="Calculation 12 2 3 4 2" xfId="14776"/>
    <cellStyle name="Calculation 12 2 3 5" xfId="11237"/>
    <cellStyle name="Calculation 12 2 3 5 2" xfId="21439"/>
    <cellStyle name="Calculation 12 2 3 6" xfId="12599"/>
    <cellStyle name="Calculation 12 2 4" xfId="1571"/>
    <cellStyle name="Calculation 12 2 4 2" xfId="3054"/>
    <cellStyle name="Calculation 12 2 4 2 2" xfId="6631"/>
    <cellStyle name="Calculation 12 2 4 2 2 2" xfId="16962"/>
    <cellStyle name="Calculation 12 2 4 2 3" xfId="8619"/>
    <cellStyle name="Calculation 12 2 4 2 3 2" xfId="18841"/>
    <cellStyle name="Calculation 12 2 4 2 4" xfId="9935"/>
    <cellStyle name="Calculation 12 2 4 2 4 2" xfId="20142"/>
    <cellStyle name="Calculation 12 2 4 2 5" xfId="13580"/>
    <cellStyle name="Calculation 12 2 4 3" xfId="5168"/>
    <cellStyle name="Calculation 12 2 4 3 2" xfId="15503"/>
    <cellStyle name="Calculation 12 2 4 4" xfId="8846"/>
    <cellStyle name="Calculation 12 2 4 4 2" xfId="19058"/>
    <cellStyle name="Calculation 12 2 4 5" xfId="11017"/>
    <cellStyle name="Calculation 12 2 4 5 2" xfId="21220"/>
    <cellStyle name="Calculation 12 2 4 6" xfId="12412"/>
    <cellStyle name="Calculation 12 2 5" xfId="1316"/>
    <cellStyle name="Calculation 12 2 5 2" xfId="2816"/>
    <cellStyle name="Calculation 12 2 5 2 2" xfId="6395"/>
    <cellStyle name="Calculation 12 2 5 2 2 2" xfId="16726"/>
    <cellStyle name="Calculation 12 2 5 2 3" xfId="8398"/>
    <cellStyle name="Calculation 12 2 5 2 3 2" xfId="18626"/>
    <cellStyle name="Calculation 12 2 5 2 4" xfId="9721"/>
    <cellStyle name="Calculation 12 2 5 2 4 2" xfId="19928"/>
    <cellStyle name="Calculation 12 2 5 2 5" xfId="13395"/>
    <cellStyle name="Calculation 12 2 5 3" xfId="4914"/>
    <cellStyle name="Calculation 12 2 5 3 2" xfId="15249"/>
    <cellStyle name="Calculation 12 2 5 4" xfId="7936"/>
    <cellStyle name="Calculation 12 2 5 4 2" xfId="18219"/>
    <cellStyle name="Calculation 12 2 5 5" xfId="4114"/>
    <cellStyle name="Calculation 12 2 5 5 2" xfId="14483"/>
    <cellStyle name="Calculation 12 2 5 6" xfId="12227"/>
    <cellStyle name="Calculation 12 2 6" xfId="1480"/>
    <cellStyle name="Calculation 12 2 6 2" xfId="2965"/>
    <cellStyle name="Calculation 12 2 6 2 2" xfId="6542"/>
    <cellStyle name="Calculation 12 2 6 2 2 2" xfId="16873"/>
    <cellStyle name="Calculation 12 2 6 2 3" xfId="8543"/>
    <cellStyle name="Calculation 12 2 6 2 3 2" xfId="18769"/>
    <cellStyle name="Calculation 12 2 6 2 4" xfId="9866"/>
    <cellStyle name="Calculation 12 2 6 2 4 2" xfId="20073"/>
    <cellStyle name="Calculation 12 2 6 2 5" xfId="13520"/>
    <cellStyle name="Calculation 12 2 6 3" xfId="5077"/>
    <cellStyle name="Calculation 12 2 6 3 2" xfId="15412"/>
    <cellStyle name="Calculation 12 2 6 4" xfId="7906"/>
    <cellStyle name="Calculation 12 2 6 4 2" xfId="18197"/>
    <cellStyle name="Calculation 12 2 6 5" xfId="10947"/>
    <cellStyle name="Calculation 12 2 6 5 2" xfId="21151"/>
    <cellStyle name="Calculation 12 2 6 6" xfId="12351"/>
    <cellStyle name="Calculation 12 2 7" xfId="1337"/>
    <cellStyle name="Calculation 12 2 7 2" xfId="2835"/>
    <cellStyle name="Calculation 12 2 7 2 2" xfId="6414"/>
    <cellStyle name="Calculation 12 2 7 2 2 2" xfId="16745"/>
    <cellStyle name="Calculation 12 2 7 2 3" xfId="8415"/>
    <cellStyle name="Calculation 12 2 7 2 3 2" xfId="18643"/>
    <cellStyle name="Calculation 12 2 7 2 4" xfId="9740"/>
    <cellStyle name="Calculation 12 2 7 2 4 2" xfId="19947"/>
    <cellStyle name="Calculation 12 2 7 2 5" xfId="13409"/>
    <cellStyle name="Calculation 12 2 7 3" xfId="4935"/>
    <cellStyle name="Calculation 12 2 7 3 2" xfId="15270"/>
    <cellStyle name="Calculation 12 2 7 4" xfId="8084"/>
    <cellStyle name="Calculation 12 2 7 4 2" xfId="18332"/>
    <cellStyle name="Calculation 12 2 7 5" xfId="7767"/>
    <cellStyle name="Calculation 12 2 7 5 2" xfId="18072"/>
    <cellStyle name="Calculation 12 2 7 6" xfId="12241"/>
    <cellStyle name="Calculation 12 2 8" xfId="2248"/>
    <cellStyle name="Calculation 12 2 8 2" xfId="3705"/>
    <cellStyle name="Calculation 12 2 8 2 2" xfId="7275"/>
    <cellStyle name="Calculation 12 2 8 2 2 2" xfId="17604"/>
    <cellStyle name="Calculation 12 2 8 2 3" xfId="9240"/>
    <cellStyle name="Calculation 12 2 8 2 3 2" xfId="19449"/>
    <cellStyle name="Calculation 12 2 8 2 4" xfId="10532"/>
    <cellStyle name="Calculation 12 2 8 2 4 2" xfId="20738"/>
    <cellStyle name="Calculation 12 2 8 2 5" xfId="14128"/>
    <cellStyle name="Calculation 12 2 8 3" xfId="5836"/>
    <cellStyle name="Calculation 12 2 8 3 2" xfId="16168"/>
    <cellStyle name="Calculation 12 2 8 4" xfId="4541"/>
    <cellStyle name="Calculation 12 2 8 4 2" xfId="14883"/>
    <cellStyle name="Calculation 12 2 8 5" xfId="11614"/>
    <cellStyle name="Calculation 12 2 8 5 2" xfId="21811"/>
    <cellStyle name="Calculation 12 2 8 6" xfId="12956"/>
    <cellStyle name="Calculation 12 2 9" xfId="2340"/>
    <cellStyle name="Calculation 12 2 9 2" xfId="3796"/>
    <cellStyle name="Calculation 12 2 9 2 2" xfId="7366"/>
    <cellStyle name="Calculation 12 2 9 2 2 2" xfId="17695"/>
    <cellStyle name="Calculation 12 2 9 2 3" xfId="9329"/>
    <cellStyle name="Calculation 12 2 9 2 3 2" xfId="19537"/>
    <cellStyle name="Calculation 12 2 9 2 4" xfId="10623"/>
    <cellStyle name="Calculation 12 2 9 2 4 2" xfId="20829"/>
    <cellStyle name="Calculation 12 2 9 2 5" xfId="14209"/>
    <cellStyle name="Calculation 12 2 9 3" xfId="5928"/>
    <cellStyle name="Calculation 12 2 9 3 2" xfId="16260"/>
    <cellStyle name="Calculation 12 2 9 4" xfId="6801"/>
    <cellStyle name="Calculation 12 2 9 4 2" xfId="17131"/>
    <cellStyle name="Calculation 12 2 9 5" xfId="11705"/>
    <cellStyle name="Calculation 12 2 9 5 2" xfId="21901"/>
    <cellStyle name="Calculation 12 2 9 6" xfId="13037"/>
    <cellStyle name="Calculation 12 3" xfId="1420"/>
    <cellStyle name="Calculation 12 3 2" xfId="2907"/>
    <cellStyle name="Calculation 12 3 2 2" xfId="6485"/>
    <cellStyle name="Calculation 12 3 2 2 2" xfId="16816"/>
    <cellStyle name="Calculation 12 3 2 3" xfId="8487"/>
    <cellStyle name="Calculation 12 3 2 3 2" xfId="18713"/>
    <cellStyle name="Calculation 12 3 2 4" xfId="9810"/>
    <cellStyle name="Calculation 12 3 2 4 2" xfId="20017"/>
    <cellStyle name="Calculation 12 3 2 5" xfId="13474"/>
    <cellStyle name="Calculation 12 3 3" xfId="5018"/>
    <cellStyle name="Calculation 12 3 3 2" xfId="15353"/>
    <cellStyle name="Calculation 12 3 4" xfId="4015"/>
    <cellStyle name="Calculation 12 3 4 2" xfId="14393"/>
    <cellStyle name="Calculation 12 3 5" xfId="10892"/>
    <cellStyle name="Calculation 12 3 5 2" xfId="21096"/>
    <cellStyle name="Calculation 12 3 6" xfId="12305"/>
    <cellStyle name="Calculation 12 4" xfId="1492"/>
    <cellStyle name="Calculation 12 4 2" xfId="2977"/>
    <cellStyle name="Calculation 12 4 2 2" xfId="6554"/>
    <cellStyle name="Calculation 12 4 2 2 2" xfId="16885"/>
    <cellStyle name="Calculation 12 4 2 3" xfId="8555"/>
    <cellStyle name="Calculation 12 4 2 3 2" xfId="18781"/>
    <cellStyle name="Calculation 12 4 2 4" xfId="9878"/>
    <cellStyle name="Calculation 12 4 2 4 2" xfId="20085"/>
    <cellStyle name="Calculation 12 4 2 5" xfId="13532"/>
    <cellStyle name="Calculation 12 4 3" xfId="5089"/>
    <cellStyle name="Calculation 12 4 3 2" xfId="15424"/>
    <cellStyle name="Calculation 12 4 4" xfId="9349"/>
    <cellStyle name="Calculation 12 4 4 2" xfId="19557"/>
    <cellStyle name="Calculation 12 4 5" xfId="10959"/>
    <cellStyle name="Calculation 12 4 5 2" xfId="21163"/>
    <cellStyle name="Calculation 12 4 6" xfId="12363"/>
    <cellStyle name="Calculation 12 5" xfId="1958"/>
    <cellStyle name="Calculation 12 5 2" xfId="3422"/>
    <cellStyle name="Calculation 12 5 2 2" xfId="6992"/>
    <cellStyle name="Calculation 12 5 2 2 2" xfId="17321"/>
    <cellStyle name="Calculation 12 5 2 3" xfId="8958"/>
    <cellStyle name="Calculation 12 5 2 3 2" xfId="19167"/>
    <cellStyle name="Calculation 12 5 2 4" xfId="10249"/>
    <cellStyle name="Calculation 12 5 2 4 2" xfId="20455"/>
    <cellStyle name="Calculation 12 5 2 5" xfId="13847"/>
    <cellStyle name="Calculation 12 5 3" xfId="5546"/>
    <cellStyle name="Calculation 12 5 3 2" xfId="15878"/>
    <cellStyle name="Calculation 12 5 4" xfId="8069"/>
    <cellStyle name="Calculation 12 5 4 2" xfId="18317"/>
    <cellStyle name="Calculation 12 5 5" xfId="11327"/>
    <cellStyle name="Calculation 12 5 5 2" xfId="21529"/>
    <cellStyle name="Calculation 12 5 6" xfId="12676"/>
    <cellStyle name="Calculation 12 6" xfId="2557"/>
    <cellStyle name="Calculation 12 6 2" xfId="6145"/>
    <cellStyle name="Calculation 12 6 2 2" xfId="16477"/>
    <cellStyle name="Calculation 12 6 3" xfId="8171"/>
    <cellStyle name="Calculation 12 6 3 2" xfId="18404"/>
    <cellStyle name="Calculation 12 6 4" xfId="4655"/>
    <cellStyle name="Calculation 12 6 4 2" xfId="14997"/>
    <cellStyle name="Calculation 12 6 5" xfId="13210"/>
    <cellStyle name="Calculation 12 7" xfId="4300"/>
    <cellStyle name="Calculation 12 7 2" xfId="14647"/>
    <cellStyle name="Calculation 12 8" xfId="4019"/>
    <cellStyle name="Calculation 12 8 2" xfId="14397"/>
    <cellStyle name="Calculation 12 9" xfId="7985"/>
    <cellStyle name="Calculation 13" xfId="645"/>
    <cellStyle name="Calculation 13 2" xfId="1141"/>
    <cellStyle name="Calculation 13 2 10" xfId="1555"/>
    <cellStyle name="Calculation 13 2 10 2" xfId="3039"/>
    <cellStyle name="Calculation 13 2 10 2 2" xfId="6616"/>
    <cellStyle name="Calculation 13 2 10 2 2 2" xfId="16947"/>
    <cellStyle name="Calculation 13 2 10 2 3" xfId="8607"/>
    <cellStyle name="Calculation 13 2 10 2 3 2" xfId="18830"/>
    <cellStyle name="Calculation 13 2 10 2 4" xfId="9923"/>
    <cellStyle name="Calculation 13 2 10 2 4 2" xfId="20130"/>
    <cellStyle name="Calculation 13 2 10 2 5" xfId="13571"/>
    <cellStyle name="Calculation 13 2 10 3" xfId="5152"/>
    <cellStyle name="Calculation 13 2 10 3 2" xfId="15487"/>
    <cellStyle name="Calculation 13 2 10 4" xfId="7903"/>
    <cellStyle name="Calculation 13 2 10 4 2" xfId="18194"/>
    <cellStyle name="Calculation 13 2 10 5" xfId="11005"/>
    <cellStyle name="Calculation 13 2 10 5 2" xfId="21208"/>
    <cellStyle name="Calculation 13 2 10 6" xfId="12402"/>
    <cellStyle name="Calculation 13 2 11" xfId="2193"/>
    <cellStyle name="Calculation 13 2 11 2" xfId="3652"/>
    <cellStyle name="Calculation 13 2 11 2 2" xfId="7222"/>
    <cellStyle name="Calculation 13 2 11 2 2 2" xfId="17551"/>
    <cellStyle name="Calculation 13 2 11 2 3" xfId="9187"/>
    <cellStyle name="Calculation 13 2 11 2 3 2" xfId="19396"/>
    <cellStyle name="Calculation 13 2 11 2 4" xfId="10479"/>
    <cellStyle name="Calculation 13 2 11 2 4 2" xfId="20685"/>
    <cellStyle name="Calculation 13 2 11 2 5" xfId="14075"/>
    <cellStyle name="Calculation 13 2 11 3" xfId="5781"/>
    <cellStyle name="Calculation 13 2 11 3 2" xfId="16113"/>
    <cellStyle name="Calculation 13 2 11 4" xfId="4511"/>
    <cellStyle name="Calculation 13 2 11 4 2" xfId="14853"/>
    <cellStyle name="Calculation 13 2 11 5" xfId="11559"/>
    <cellStyle name="Calculation 13 2 11 5 2" xfId="21759"/>
    <cellStyle name="Calculation 13 2 11 6" xfId="12904"/>
    <cellStyle name="Calculation 13 2 12" xfId="2667"/>
    <cellStyle name="Calculation 13 2 12 2" xfId="6251"/>
    <cellStyle name="Calculation 13 2 12 2 2" xfId="16583"/>
    <cellStyle name="Calculation 13 2 12 3" xfId="8264"/>
    <cellStyle name="Calculation 13 2 12 3 2" xfId="18496"/>
    <cellStyle name="Calculation 13 2 12 4" xfId="9604"/>
    <cellStyle name="Calculation 13 2 12 4 2" xfId="19811"/>
    <cellStyle name="Calculation 13 2 12 5" xfId="13290"/>
    <cellStyle name="Calculation 13 2 13" xfId="4740"/>
    <cellStyle name="Calculation 13 2 13 2" xfId="15078"/>
    <cellStyle name="Calculation 13 2 14" xfId="4210"/>
    <cellStyle name="Calculation 13 2 14 2" xfId="14572"/>
    <cellStyle name="Calculation 13 2 15" xfId="7699"/>
    <cellStyle name="Calculation 13 2 2" xfId="1694"/>
    <cellStyle name="Calculation 13 2 2 2" xfId="3172"/>
    <cellStyle name="Calculation 13 2 2 2 2" xfId="6746"/>
    <cellStyle name="Calculation 13 2 2 2 2 2" xfId="17076"/>
    <cellStyle name="Calculation 13 2 2 2 3" xfId="8723"/>
    <cellStyle name="Calculation 13 2 2 2 3 2" xfId="18940"/>
    <cellStyle name="Calculation 13 2 2 2 4" xfId="10027"/>
    <cellStyle name="Calculation 13 2 2 2 4 2" xfId="20233"/>
    <cellStyle name="Calculation 13 2 2 2 5" xfId="13660"/>
    <cellStyle name="Calculation 13 2 2 3" xfId="5286"/>
    <cellStyle name="Calculation 13 2 2 3 2" xfId="15620"/>
    <cellStyle name="Calculation 13 2 2 4" xfId="4376"/>
    <cellStyle name="Calculation 13 2 2 4 2" xfId="14719"/>
    <cellStyle name="Calculation 13 2 2 5" xfId="11104"/>
    <cellStyle name="Calculation 13 2 2 5 2" xfId="21307"/>
    <cellStyle name="Calculation 13 2 2 6" xfId="12489"/>
    <cellStyle name="Calculation 13 2 3" xfId="1861"/>
    <cellStyle name="Calculation 13 2 3 2" xfId="3332"/>
    <cellStyle name="Calculation 13 2 3 2 2" xfId="6902"/>
    <cellStyle name="Calculation 13 2 3 2 2 2" xfId="17231"/>
    <cellStyle name="Calculation 13 2 3 2 3" xfId="8870"/>
    <cellStyle name="Calculation 13 2 3 2 3 2" xfId="19080"/>
    <cellStyle name="Calculation 13 2 3 2 4" xfId="10160"/>
    <cellStyle name="Calculation 13 2 3 2 4 2" xfId="20366"/>
    <cellStyle name="Calculation 13 2 3 2 5" xfId="13771"/>
    <cellStyle name="Calculation 13 2 3 3" xfId="5449"/>
    <cellStyle name="Calculation 13 2 3 3 2" xfId="15781"/>
    <cellStyle name="Calculation 13 2 3 4" xfId="4018"/>
    <cellStyle name="Calculation 13 2 3 4 2" xfId="14396"/>
    <cellStyle name="Calculation 13 2 3 5" xfId="11238"/>
    <cellStyle name="Calculation 13 2 3 5 2" xfId="21440"/>
    <cellStyle name="Calculation 13 2 3 6" xfId="12600"/>
    <cellStyle name="Calculation 13 2 4" xfId="1754"/>
    <cellStyle name="Calculation 13 2 4 2" xfId="3231"/>
    <cellStyle name="Calculation 13 2 4 2 2" xfId="6804"/>
    <cellStyle name="Calculation 13 2 4 2 2 2" xfId="17134"/>
    <cellStyle name="Calculation 13 2 4 2 3" xfId="8780"/>
    <cellStyle name="Calculation 13 2 4 2 3 2" xfId="18996"/>
    <cellStyle name="Calculation 13 2 4 2 4" xfId="10081"/>
    <cellStyle name="Calculation 13 2 4 2 4 2" xfId="20287"/>
    <cellStyle name="Calculation 13 2 4 2 5" xfId="13704"/>
    <cellStyle name="Calculation 13 2 4 3" xfId="5346"/>
    <cellStyle name="Calculation 13 2 4 3 2" xfId="15679"/>
    <cellStyle name="Calculation 13 2 4 4" xfId="4223"/>
    <cellStyle name="Calculation 13 2 4 4 2" xfId="14585"/>
    <cellStyle name="Calculation 13 2 4 5" xfId="11158"/>
    <cellStyle name="Calculation 13 2 4 5 2" xfId="21361"/>
    <cellStyle name="Calculation 13 2 4 6" xfId="12533"/>
    <cellStyle name="Calculation 13 2 5" xfId="1624"/>
    <cellStyle name="Calculation 13 2 5 2" xfId="3107"/>
    <cellStyle name="Calculation 13 2 5 2 2" xfId="6683"/>
    <cellStyle name="Calculation 13 2 5 2 2 2" xfId="17014"/>
    <cellStyle name="Calculation 13 2 5 2 3" xfId="8670"/>
    <cellStyle name="Calculation 13 2 5 2 3 2" xfId="18891"/>
    <cellStyle name="Calculation 13 2 5 2 4" xfId="9987"/>
    <cellStyle name="Calculation 13 2 5 2 4 2" xfId="20194"/>
    <cellStyle name="Calculation 13 2 5 2 5" xfId="13622"/>
    <cellStyle name="Calculation 13 2 5 3" xfId="5220"/>
    <cellStyle name="Calculation 13 2 5 3 2" xfId="15555"/>
    <cellStyle name="Calculation 13 2 5 4" xfId="7676"/>
    <cellStyle name="Calculation 13 2 5 4 2" xfId="17996"/>
    <cellStyle name="Calculation 13 2 5 5" xfId="11069"/>
    <cellStyle name="Calculation 13 2 5 5 2" xfId="21272"/>
    <cellStyle name="Calculation 13 2 5 6" xfId="12454"/>
    <cellStyle name="Calculation 13 2 6" xfId="1822"/>
    <cellStyle name="Calculation 13 2 6 2" xfId="3299"/>
    <cellStyle name="Calculation 13 2 6 2 2" xfId="6869"/>
    <cellStyle name="Calculation 13 2 6 2 2 2" xfId="17198"/>
    <cellStyle name="Calculation 13 2 6 2 3" xfId="8837"/>
    <cellStyle name="Calculation 13 2 6 2 3 2" xfId="19050"/>
    <cellStyle name="Calculation 13 2 6 2 4" xfId="10130"/>
    <cellStyle name="Calculation 13 2 6 2 4 2" xfId="20336"/>
    <cellStyle name="Calculation 13 2 6 2 5" xfId="13742"/>
    <cellStyle name="Calculation 13 2 6 3" xfId="5411"/>
    <cellStyle name="Calculation 13 2 6 3 2" xfId="15743"/>
    <cellStyle name="Calculation 13 2 6 4" xfId="4196"/>
    <cellStyle name="Calculation 13 2 6 4 2" xfId="14558"/>
    <cellStyle name="Calculation 13 2 6 5" xfId="11207"/>
    <cellStyle name="Calculation 13 2 6 5 2" xfId="21410"/>
    <cellStyle name="Calculation 13 2 6 6" xfId="12571"/>
    <cellStyle name="Calculation 13 2 7" xfId="1507"/>
    <cellStyle name="Calculation 13 2 7 2" xfId="2991"/>
    <cellStyle name="Calculation 13 2 7 2 2" xfId="6568"/>
    <cellStyle name="Calculation 13 2 7 2 2 2" xfId="16899"/>
    <cellStyle name="Calculation 13 2 7 2 3" xfId="8569"/>
    <cellStyle name="Calculation 13 2 7 2 3 2" xfId="18795"/>
    <cellStyle name="Calculation 13 2 7 2 4" xfId="9892"/>
    <cellStyle name="Calculation 13 2 7 2 4 2" xfId="20099"/>
    <cellStyle name="Calculation 13 2 7 2 5" xfId="13541"/>
    <cellStyle name="Calculation 13 2 7 3" xfId="5104"/>
    <cellStyle name="Calculation 13 2 7 3 2" xfId="15439"/>
    <cellStyle name="Calculation 13 2 7 4" xfId="7808"/>
    <cellStyle name="Calculation 13 2 7 4 2" xfId="18111"/>
    <cellStyle name="Calculation 13 2 7 5" xfId="10974"/>
    <cellStyle name="Calculation 13 2 7 5 2" xfId="21177"/>
    <cellStyle name="Calculation 13 2 7 6" xfId="12372"/>
    <cellStyle name="Calculation 13 2 8" xfId="2249"/>
    <cellStyle name="Calculation 13 2 8 2" xfId="3706"/>
    <cellStyle name="Calculation 13 2 8 2 2" xfId="7276"/>
    <cellStyle name="Calculation 13 2 8 2 2 2" xfId="17605"/>
    <cellStyle name="Calculation 13 2 8 2 3" xfId="9241"/>
    <cellStyle name="Calculation 13 2 8 2 3 2" xfId="19450"/>
    <cellStyle name="Calculation 13 2 8 2 4" xfId="10533"/>
    <cellStyle name="Calculation 13 2 8 2 4 2" xfId="20739"/>
    <cellStyle name="Calculation 13 2 8 2 5" xfId="14129"/>
    <cellStyle name="Calculation 13 2 8 3" xfId="5837"/>
    <cellStyle name="Calculation 13 2 8 3 2" xfId="16169"/>
    <cellStyle name="Calculation 13 2 8 4" xfId="4542"/>
    <cellStyle name="Calculation 13 2 8 4 2" xfId="14884"/>
    <cellStyle name="Calculation 13 2 8 5" xfId="11615"/>
    <cellStyle name="Calculation 13 2 8 5 2" xfId="21812"/>
    <cellStyle name="Calculation 13 2 8 6" xfId="12957"/>
    <cellStyle name="Calculation 13 2 9" xfId="2341"/>
    <cellStyle name="Calculation 13 2 9 2" xfId="3797"/>
    <cellStyle name="Calculation 13 2 9 2 2" xfId="7367"/>
    <cellStyle name="Calculation 13 2 9 2 2 2" xfId="17696"/>
    <cellStyle name="Calculation 13 2 9 2 3" xfId="9330"/>
    <cellStyle name="Calculation 13 2 9 2 3 2" xfId="19538"/>
    <cellStyle name="Calculation 13 2 9 2 4" xfId="10624"/>
    <cellStyle name="Calculation 13 2 9 2 4 2" xfId="20830"/>
    <cellStyle name="Calculation 13 2 9 2 5" xfId="14210"/>
    <cellStyle name="Calculation 13 2 9 3" xfId="5929"/>
    <cellStyle name="Calculation 13 2 9 3 2" xfId="16261"/>
    <cellStyle name="Calculation 13 2 9 4" xfId="6299"/>
    <cellStyle name="Calculation 13 2 9 4 2" xfId="16631"/>
    <cellStyle name="Calculation 13 2 9 5" xfId="11706"/>
    <cellStyle name="Calculation 13 2 9 5 2" xfId="21902"/>
    <cellStyle name="Calculation 13 2 9 6" xfId="13038"/>
    <cellStyle name="Calculation 13 3" xfId="1421"/>
    <cellStyle name="Calculation 13 3 2" xfId="2908"/>
    <cellStyle name="Calculation 13 3 2 2" xfId="6486"/>
    <cellStyle name="Calculation 13 3 2 2 2" xfId="16817"/>
    <cellStyle name="Calculation 13 3 2 3" xfId="8488"/>
    <cellStyle name="Calculation 13 3 2 3 2" xfId="18714"/>
    <cellStyle name="Calculation 13 3 2 4" xfId="9811"/>
    <cellStyle name="Calculation 13 3 2 4 2" xfId="20018"/>
    <cellStyle name="Calculation 13 3 2 5" xfId="13475"/>
    <cellStyle name="Calculation 13 3 3" xfId="5019"/>
    <cellStyle name="Calculation 13 3 3 2" xfId="15354"/>
    <cellStyle name="Calculation 13 3 4" xfId="4349"/>
    <cellStyle name="Calculation 13 3 4 2" xfId="14692"/>
    <cellStyle name="Calculation 13 3 5" xfId="10893"/>
    <cellStyle name="Calculation 13 3 5 2" xfId="21097"/>
    <cellStyle name="Calculation 13 3 6" xfId="12306"/>
    <cellStyle name="Calculation 13 4" xfId="1493"/>
    <cellStyle name="Calculation 13 4 2" xfId="2978"/>
    <cellStyle name="Calculation 13 4 2 2" xfId="6555"/>
    <cellStyle name="Calculation 13 4 2 2 2" xfId="16886"/>
    <cellStyle name="Calculation 13 4 2 3" xfId="8556"/>
    <cellStyle name="Calculation 13 4 2 3 2" xfId="18782"/>
    <cellStyle name="Calculation 13 4 2 4" xfId="9879"/>
    <cellStyle name="Calculation 13 4 2 4 2" xfId="20086"/>
    <cellStyle name="Calculation 13 4 2 5" xfId="13533"/>
    <cellStyle name="Calculation 13 4 3" xfId="5090"/>
    <cellStyle name="Calculation 13 4 3 2" xfId="15425"/>
    <cellStyle name="Calculation 13 4 4" xfId="8079"/>
    <cellStyle name="Calculation 13 4 4 2" xfId="18327"/>
    <cellStyle name="Calculation 13 4 5" xfId="10960"/>
    <cellStyle name="Calculation 13 4 5 2" xfId="21164"/>
    <cellStyle name="Calculation 13 4 6" xfId="12364"/>
    <cellStyle name="Calculation 13 5" xfId="1750"/>
    <cellStyle name="Calculation 13 5 2" xfId="3227"/>
    <cellStyle name="Calculation 13 5 2 2" xfId="6800"/>
    <cellStyle name="Calculation 13 5 2 2 2" xfId="17130"/>
    <cellStyle name="Calculation 13 5 2 3" xfId="8778"/>
    <cellStyle name="Calculation 13 5 2 3 2" xfId="18995"/>
    <cellStyle name="Calculation 13 5 2 4" xfId="10080"/>
    <cellStyle name="Calculation 13 5 2 4 2" xfId="20286"/>
    <cellStyle name="Calculation 13 5 2 5" xfId="13703"/>
    <cellStyle name="Calculation 13 5 3" xfId="5342"/>
    <cellStyle name="Calculation 13 5 3 2" xfId="15675"/>
    <cellStyle name="Calculation 13 5 4" xfId="4215"/>
    <cellStyle name="Calculation 13 5 4 2" xfId="14577"/>
    <cellStyle name="Calculation 13 5 5" xfId="11157"/>
    <cellStyle name="Calculation 13 5 5 2" xfId="21360"/>
    <cellStyle name="Calculation 13 5 6" xfId="12532"/>
    <cellStyle name="Calculation 13 6" xfId="2558"/>
    <cellStyle name="Calculation 13 6 2" xfId="6146"/>
    <cellStyle name="Calculation 13 6 2 2" xfId="16478"/>
    <cellStyle name="Calculation 13 6 3" xfId="8172"/>
    <cellStyle name="Calculation 13 6 3 2" xfId="18405"/>
    <cellStyle name="Calculation 13 6 4" xfId="4853"/>
    <cellStyle name="Calculation 13 6 4 2" xfId="15189"/>
    <cellStyle name="Calculation 13 6 5" xfId="13211"/>
    <cellStyle name="Calculation 13 7" xfId="4301"/>
    <cellStyle name="Calculation 13 7 2" xfId="14648"/>
    <cellStyle name="Calculation 13 8" xfId="5052"/>
    <cellStyle name="Calculation 13 8 2" xfId="15387"/>
    <cellStyle name="Calculation 13 9" xfId="7969"/>
    <cellStyle name="Calculation 14" xfId="646"/>
    <cellStyle name="Calculation 14 2" xfId="1142"/>
    <cellStyle name="Calculation 14 2 10" xfId="1476"/>
    <cellStyle name="Calculation 14 2 10 2" xfId="2961"/>
    <cellStyle name="Calculation 14 2 10 2 2" xfId="6538"/>
    <cellStyle name="Calculation 14 2 10 2 2 2" xfId="16869"/>
    <cellStyle name="Calculation 14 2 10 2 3" xfId="8539"/>
    <cellStyle name="Calculation 14 2 10 2 3 2" xfId="18765"/>
    <cellStyle name="Calculation 14 2 10 2 4" xfId="9862"/>
    <cellStyle name="Calculation 14 2 10 2 4 2" xfId="20069"/>
    <cellStyle name="Calculation 14 2 10 2 5" xfId="13516"/>
    <cellStyle name="Calculation 14 2 10 3" xfId="5073"/>
    <cellStyle name="Calculation 14 2 10 3 2" xfId="15408"/>
    <cellStyle name="Calculation 14 2 10 4" xfId="7848"/>
    <cellStyle name="Calculation 14 2 10 4 2" xfId="18143"/>
    <cellStyle name="Calculation 14 2 10 5" xfId="10943"/>
    <cellStyle name="Calculation 14 2 10 5 2" xfId="21147"/>
    <cellStyle name="Calculation 14 2 10 6" xfId="12347"/>
    <cellStyle name="Calculation 14 2 11" xfId="1631"/>
    <cellStyle name="Calculation 14 2 11 2" xfId="3113"/>
    <cellStyle name="Calculation 14 2 11 2 2" xfId="6689"/>
    <cellStyle name="Calculation 14 2 11 2 2 2" xfId="17020"/>
    <cellStyle name="Calculation 14 2 11 2 3" xfId="8676"/>
    <cellStyle name="Calculation 14 2 11 2 3 2" xfId="18896"/>
    <cellStyle name="Calculation 14 2 11 2 4" xfId="9989"/>
    <cellStyle name="Calculation 14 2 11 2 4 2" xfId="20196"/>
    <cellStyle name="Calculation 14 2 11 2 5" xfId="13624"/>
    <cellStyle name="Calculation 14 2 11 3" xfId="5225"/>
    <cellStyle name="Calculation 14 2 11 3 2" xfId="15560"/>
    <cellStyle name="Calculation 14 2 11 4" xfId="8744"/>
    <cellStyle name="Calculation 14 2 11 4 2" xfId="18961"/>
    <cellStyle name="Calculation 14 2 11 5" xfId="11071"/>
    <cellStyle name="Calculation 14 2 11 5 2" xfId="21274"/>
    <cellStyle name="Calculation 14 2 11 6" xfId="12456"/>
    <cellStyle name="Calculation 14 2 12" xfId="2668"/>
    <cellStyle name="Calculation 14 2 12 2" xfId="6252"/>
    <cellStyle name="Calculation 14 2 12 2 2" xfId="16584"/>
    <cellStyle name="Calculation 14 2 12 3" xfId="8265"/>
    <cellStyle name="Calculation 14 2 12 3 2" xfId="18497"/>
    <cellStyle name="Calculation 14 2 12 4" xfId="9605"/>
    <cellStyle name="Calculation 14 2 12 4 2" xfId="19812"/>
    <cellStyle name="Calculation 14 2 12 5" xfId="13291"/>
    <cellStyle name="Calculation 14 2 13" xfId="4741"/>
    <cellStyle name="Calculation 14 2 13 2" xfId="15079"/>
    <cellStyle name="Calculation 14 2 14" xfId="4209"/>
    <cellStyle name="Calculation 14 2 14 2" xfId="14571"/>
    <cellStyle name="Calculation 14 2 15" xfId="8094"/>
    <cellStyle name="Calculation 14 2 2" xfId="1695"/>
    <cellStyle name="Calculation 14 2 2 2" xfId="3173"/>
    <cellStyle name="Calculation 14 2 2 2 2" xfId="6747"/>
    <cellStyle name="Calculation 14 2 2 2 2 2" xfId="17077"/>
    <cellStyle name="Calculation 14 2 2 2 3" xfId="8724"/>
    <cellStyle name="Calculation 14 2 2 2 3 2" xfId="18941"/>
    <cellStyle name="Calculation 14 2 2 2 4" xfId="10028"/>
    <cellStyle name="Calculation 14 2 2 2 4 2" xfId="20234"/>
    <cellStyle name="Calculation 14 2 2 2 5" xfId="13661"/>
    <cellStyle name="Calculation 14 2 2 3" xfId="5287"/>
    <cellStyle name="Calculation 14 2 2 3 2" xfId="15621"/>
    <cellStyle name="Calculation 14 2 2 4" xfId="4377"/>
    <cellStyle name="Calculation 14 2 2 4 2" xfId="14720"/>
    <cellStyle name="Calculation 14 2 2 5" xfId="11105"/>
    <cellStyle name="Calculation 14 2 2 5 2" xfId="21308"/>
    <cellStyle name="Calculation 14 2 2 6" xfId="12490"/>
    <cellStyle name="Calculation 14 2 3" xfId="1862"/>
    <cellStyle name="Calculation 14 2 3 2" xfId="3333"/>
    <cellStyle name="Calculation 14 2 3 2 2" xfId="6903"/>
    <cellStyle name="Calculation 14 2 3 2 2 2" xfId="17232"/>
    <cellStyle name="Calculation 14 2 3 2 3" xfId="8871"/>
    <cellStyle name="Calculation 14 2 3 2 3 2" xfId="19081"/>
    <cellStyle name="Calculation 14 2 3 2 4" xfId="10161"/>
    <cellStyle name="Calculation 14 2 3 2 4 2" xfId="20367"/>
    <cellStyle name="Calculation 14 2 3 2 5" xfId="13772"/>
    <cellStyle name="Calculation 14 2 3 3" xfId="5450"/>
    <cellStyle name="Calculation 14 2 3 3 2" xfId="15782"/>
    <cellStyle name="Calculation 14 2 3 4" xfId="4435"/>
    <cellStyle name="Calculation 14 2 3 4 2" xfId="14777"/>
    <cellStyle name="Calculation 14 2 3 5" xfId="11239"/>
    <cellStyle name="Calculation 14 2 3 5 2" xfId="21441"/>
    <cellStyle name="Calculation 14 2 3 6" xfId="12601"/>
    <cellStyle name="Calculation 14 2 4" xfId="1655"/>
    <cellStyle name="Calculation 14 2 4 2" xfId="3133"/>
    <cellStyle name="Calculation 14 2 4 2 2" xfId="6709"/>
    <cellStyle name="Calculation 14 2 4 2 2 2" xfId="17040"/>
    <cellStyle name="Calculation 14 2 4 2 3" xfId="8696"/>
    <cellStyle name="Calculation 14 2 4 2 3 2" xfId="18914"/>
    <cellStyle name="Calculation 14 2 4 2 4" xfId="10007"/>
    <cellStyle name="Calculation 14 2 4 2 4 2" xfId="20214"/>
    <cellStyle name="Calculation 14 2 4 2 5" xfId="13641"/>
    <cellStyle name="Calculation 14 2 4 3" xfId="5249"/>
    <cellStyle name="Calculation 14 2 4 3 2" xfId="15584"/>
    <cellStyle name="Calculation 14 2 4 4" xfId="7900"/>
    <cellStyle name="Calculation 14 2 4 4 2" xfId="18191"/>
    <cellStyle name="Calculation 14 2 4 5" xfId="11085"/>
    <cellStyle name="Calculation 14 2 4 5 2" xfId="21288"/>
    <cellStyle name="Calculation 14 2 4 6" xfId="12470"/>
    <cellStyle name="Calculation 14 2 5" xfId="1315"/>
    <cellStyle name="Calculation 14 2 5 2" xfId="2815"/>
    <cellStyle name="Calculation 14 2 5 2 2" xfId="6394"/>
    <cellStyle name="Calculation 14 2 5 2 2 2" xfId="16725"/>
    <cellStyle name="Calculation 14 2 5 2 3" xfId="8397"/>
    <cellStyle name="Calculation 14 2 5 2 3 2" xfId="18625"/>
    <cellStyle name="Calculation 14 2 5 2 4" xfId="9720"/>
    <cellStyle name="Calculation 14 2 5 2 4 2" xfId="19927"/>
    <cellStyle name="Calculation 14 2 5 2 5" xfId="13394"/>
    <cellStyle name="Calculation 14 2 5 3" xfId="4913"/>
    <cellStyle name="Calculation 14 2 5 3 2" xfId="15248"/>
    <cellStyle name="Calculation 14 2 5 4" xfId="7956"/>
    <cellStyle name="Calculation 14 2 5 4 2" xfId="18233"/>
    <cellStyle name="Calculation 14 2 5 5" xfId="4241"/>
    <cellStyle name="Calculation 14 2 5 5 2" xfId="14599"/>
    <cellStyle name="Calculation 14 2 5 6" xfId="12226"/>
    <cellStyle name="Calculation 14 2 6" xfId="1481"/>
    <cellStyle name="Calculation 14 2 6 2" xfId="2966"/>
    <cellStyle name="Calculation 14 2 6 2 2" xfId="6543"/>
    <cellStyle name="Calculation 14 2 6 2 2 2" xfId="16874"/>
    <cellStyle name="Calculation 14 2 6 2 3" xfId="8544"/>
    <cellStyle name="Calculation 14 2 6 2 3 2" xfId="18770"/>
    <cellStyle name="Calculation 14 2 6 2 4" xfId="9867"/>
    <cellStyle name="Calculation 14 2 6 2 4 2" xfId="20074"/>
    <cellStyle name="Calculation 14 2 6 2 5" xfId="13521"/>
    <cellStyle name="Calculation 14 2 6 3" xfId="5078"/>
    <cellStyle name="Calculation 14 2 6 3 2" xfId="15413"/>
    <cellStyle name="Calculation 14 2 6 4" xfId="8750"/>
    <cellStyle name="Calculation 14 2 6 4 2" xfId="18967"/>
    <cellStyle name="Calculation 14 2 6 5" xfId="10948"/>
    <cellStyle name="Calculation 14 2 6 5 2" xfId="21152"/>
    <cellStyle name="Calculation 14 2 6 6" xfId="12352"/>
    <cellStyle name="Calculation 14 2 7" xfId="1336"/>
    <cellStyle name="Calculation 14 2 7 2" xfId="2834"/>
    <cellStyle name="Calculation 14 2 7 2 2" xfId="6413"/>
    <cellStyle name="Calculation 14 2 7 2 2 2" xfId="16744"/>
    <cellStyle name="Calculation 14 2 7 2 3" xfId="8414"/>
    <cellStyle name="Calculation 14 2 7 2 3 2" xfId="18642"/>
    <cellStyle name="Calculation 14 2 7 2 4" xfId="9739"/>
    <cellStyle name="Calculation 14 2 7 2 4 2" xfId="19946"/>
    <cellStyle name="Calculation 14 2 7 2 5" xfId="13408"/>
    <cellStyle name="Calculation 14 2 7 3" xfId="4934"/>
    <cellStyle name="Calculation 14 2 7 3 2" xfId="15269"/>
    <cellStyle name="Calculation 14 2 7 4" xfId="7689"/>
    <cellStyle name="Calculation 14 2 7 4 2" xfId="18008"/>
    <cellStyle name="Calculation 14 2 7 5" xfId="8355"/>
    <cellStyle name="Calculation 14 2 7 5 2" xfId="18584"/>
    <cellStyle name="Calculation 14 2 7 6" xfId="12240"/>
    <cellStyle name="Calculation 14 2 8" xfId="2250"/>
    <cellStyle name="Calculation 14 2 8 2" xfId="3707"/>
    <cellStyle name="Calculation 14 2 8 2 2" xfId="7277"/>
    <cellStyle name="Calculation 14 2 8 2 2 2" xfId="17606"/>
    <cellStyle name="Calculation 14 2 8 2 3" xfId="9242"/>
    <cellStyle name="Calculation 14 2 8 2 3 2" xfId="19451"/>
    <cellStyle name="Calculation 14 2 8 2 4" xfId="10534"/>
    <cellStyle name="Calculation 14 2 8 2 4 2" xfId="20740"/>
    <cellStyle name="Calculation 14 2 8 2 5" xfId="14130"/>
    <cellStyle name="Calculation 14 2 8 3" xfId="5838"/>
    <cellStyle name="Calculation 14 2 8 3 2" xfId="16170"/>
    <cellStyle name="Calculation 14 2 8 4" xfId="4543"/>
    <cellStyle name="Calculation 14 2 8 4 2" xfId="14885"/>
    <cellStyle name="Calculation 14 2 8 5" xfId="11616"/>
    <cellStyle name="Calculation 14 2 8 5 2" xfId="21813"/>
    <cellStyle name="Calculation 14 2 8 6" xfId="12958"/>
    <cellStyle name="Calculation 14 2 9" xfId="2342"/>
    <cellStyle name="Calculation 14 2 9 2" xfId="3798"/>
    <cellStyle name="Calculation 14 2 9 2 2" xfId="7368"/>
    <cellStyle name="Calculation 14 2 9 2 2 2" xfId="17697"/>
    <cellStyle name="Calculation 14 2 9 2 3" xfId="9331"/>
    <cellStyle name="Calculation 14 2 9 2 3 2" xfId="19539"/>
    <cellStyle name="Calculation 14 2 9 2 4" xfId="10625"/>
    <cellStyle name="Calculation 14 2 9 2 4 2" xfId="20831"/>
    <cellStyle name="Calculation 14 2 9 2 5" xfId="14211"/>
    <cellStyle name="Calculation 14 2 9 3" xfId="5930"/>
    <cellStyle name="Calculation 14 2 9 3 2" xfId="16262"/>
    <cellStyle name="Calculation 14 2 9 4" xfId="5165"/>
    <cellStyle name="Calculation 14 2 9 4 2" xfId="15500"/>
    <cellStyle name="Calculation 14 2 9 5" xfId="11707"/>
    <cellStyle name="Calculation 14 2 9 5 2" xfId="21903"/>
    <cellStyle name="Calculation 14 2 9 6" xfId="13039"/>
    <cellStyle name="Calculation 14 3" xfId="1422"/>
    <cellStyle name="Calculation 14 3 2" xfId="2909"/>
    <cellStyle name="Calculation 14 3 2 2" xfId="6487"/>
    <cellStyle name="Calculation 14 3 2 2 2" xfId="16818"/>
    <cellStyle name="Calculation 14 3 2 3" xfId="8489"/>
    <cellStyle name="Calculation 14 3 2 3 2" xfId="18715"/>
    <cellStyle name="Calculation 14 3 2 4" xfId="9812"/>
    <cellStyle name="Calculation 14 3 2 4 2" xfId="20019"/>
    <cellStyle name="Calculation 14 3 2 5" xfId="13476"/>
    <cellStyle name="Calculation 14 3 3" xfId="5020"/>
    <cellStyle name="Calculation 14 3 3 2" xfId="15355"/>
    <cellStyle name="Calculation 14 3 4" xfId="4721"/>
    <cellStyle name="Calculation 14 3 4 2" xfId="15059"/>
    <cellStyle name="Calculation 14 3 5" xfId="10894"/>
    <cellStyle name="Calculation 14 3 5 2" xfId="21098"/>
    <cellStyle name="Calculation 14 3 6" xfId="12307"/>
    <cellStyle name="Calculation 14 4" xfId="1412"/>
    <cellStyle name="Calculation 14 4 2" xfId="2899"/>
    <cellStyle name="Calculation 14 4 2 2" xfId="6477"/>
    <cellStyle name="Calculation 14 4 2 2 2" xfId="16808"/>
    <cellStyle name="Calculation 14 4 2 3" xfId="8479"/>
    <cellStyle name="Calculation 14 4 2 3 2" xfId="18705"/>
    <cellStyle name="Calculation 14 4 2 4" xfId="9802"/>
    <cellStyle name="Calculation 14 4 2 4 2" xfId="20009"/>
    <cellStyle name="Calculation 14 4 2 5" xfId="13471"/>
    <cellStyle name="Calculation 14 4 3" xfId="5010"/>
    <cellStyle name="Calculation 14 4 3 2" xfId="15345"/>
    <cellStyle name="Calculation 14 4 4" xfId="4708"/>
    <cellStyle name="Calculation 14 4 4 2" xfId="15046"/>
    <cellStyle name="Calculation 14 4 5" xfId="10884"/>
    <cellStyle name="Calculation 14 4 5 2" xfId="21088"/>
    <cellStyle name="Calculation 14 4 6" xfId="12302"/>
    <cellStyle name="Calculation 14 5" xfId="1609"/>
    <cellStyle name="Calculation 14 5 2" xfId="3092"/>
    <cellStyle name="Calculation 14 5 2 2" xfId="6669"/>
    <cellStyle name="Calculation 14 5 2 2 2" xfId="17000"/>
    <cellStyle name="Calculation 14 5 2 3" xfId="8657"/>
    <cellStyle name="Calculation 14 5 2 3 2" xfId="18879"/>
    <cellStyle name="Calculation 14 5 2 4" xfId="9973"/>
    <cellStyle name="Calculation 14 5 2 4 2" xfId="20180"/>
    <cellStyle name="Calculation 14 5 2 5" xfId="13618"/>
    <cellStyle name="Calculation 14 5 3" xfId="5206"/>
    <cellStyle name="Calculation 14 5 3 2" xfId="15541"/>
    <cellStyle name="Calculation 14 5 4" xfId="4075"/>
    <cellStyle name="Calculation 14 5 4 2" xfId="14449"/>
    <cellStyle name="Calculation 14 5 5" xfId="11055"/>
    <cellStyle name="Calculation 14 5 5 2" xfId="21258"/>
    <cellStyle name="Calculation 14 5 6" xfId="12450"/>
    <cellStyle name="Calculation 14 6" xfId="2559"/>
    <cellStyle name="Calculation 14 6 2" xfId="6147"/>
    <cellStyle name="Calculation 14 6 2 2" xfId="16479"/>
    <cellStyle name="Calculation 14 6 3" xfId="8173"/>
    <cellStyle name="Calculation 14 6 3 2" xfId="18406"/>
    <cellStyle name="Calculation 14 6 4" xfId="5383"/>
    <cellStyle name="Calculation 14 6 4 2" xfId="15716"/>
    <cellStyle name="Calculation 14 6 5" xfId="13212"/>
    <cellStyle name="Calculation 14 7" xfId="4302"/>
    <cellStyle name="Calculation 14 7 2" xfId="14649"/>
    <cellStyle name="Calculation 14 8" xfId="4451"/>
    <cellStyle name="Calculation 14 8 2" xfId="14793"/>
    <cellStyle name="Calculation 14 9" xfId="7948"/>
    <cellStyle name="Calculation 15" xfId="647"/>
    <cellStyle name="Calculation 15 2" xfId="1143"/>
    <cellStyle name="Calculation 15 2 10" xfId="2094"/>
    <cellStyle name="Calculation 15 2 10 2" xfId="3554"/>
    <cellStyle name="Calculation 15 2 10 2 2" xfId="7124"/>
    <cellStyle name="Calculation 15 2 10 2 2 2" xfId="17453"/>
    <cellStyle name="Calculation 15 2 10 2 3" xfId="9089"/>
    <cellStyle name="Calculation 15 2 10 2 3 2" xfId="19298"/>
    <cellStyle name="Calculation 15 2 10 2 4" xfId="10381"/>
    <cellStyle name="Calculation 15 2 10 2 4 2" xfId="20587"/>
    <cellStyle name="Calculation 15 2 10 2 5" xfId="13977"/>
    <cellStyle name="Calculation 15 2 10 3" xfId="5682"/>
    <cellStyle name="Calculation 15 2 10 3 2" xfId="16014"/>
    <cellStyle name="Calculation 15 2 10 4" xfId="7878"/>
    <cellStyle name="Calculation 15 2 10 4 2" xfId="18169"/>
    <cellStyle name="Calculation 15 2 10 5" xfId="11461"/>
    <cellStyle name="Calculation 15 2 10 5 2" xfId="21661"/>
    <cellStyle name="Calculation 15 2 10 6" xfId="12806"/>
    <cellStyle name="Calculation 15 2 11" xfId="1379"/>
    <cellStyle name="Calculation 15 2 11 2" xfId="2875"/>
    <cellStyle name="Calculation 15 2 11 2 2" xfId="6454"/>
    <cellStyle name="Calculation 15 2 11 2 2 2" xfId="16785"/>
    <cellStyle name="Calculation 15 2 11 2 3" xfId="8455"/>
    <cellStyle name="Calculation 15 2 11 2 3 2" xfId="18683"/>
    <cellStyle name="Calculation 15 2 11 2 4" xfId="9780"/>
    <cellStyle name="Calculation 15 2 11 2 4 2" xfId="19987"/>
    <cellStyle name="Calculation 15 2 11 2 5" xfId="13449"/>
    <cellStyle name="Calculation 15 2 11 3" xfId="4977"/>
    <cellStyle name="Calculation 15 2 11 3 2" xfId="15312"/>
    <cellStyle name="Calculation 15 2 11 4" xfId="7868"/>
    <cellStyle name="Calculation 15 2 11 4 2" xfId="18161"/>
    <cellStyle name="Calculation 15 2 11 5" xfId="10862"/>
    <cellStyle name="Calculation 15 2 11 5 2" xfId="21066"/>
    <cellStyle name="Calculation 15 2 11 6" xfId="12280"/>
    <cellStyle name="Calculation 15 2 12" xfId="2669"/>
    <cellStyle name="Calculation 15 2 12 2" xfId="6253"/>
    <cellStyle name="Calculation 15 2 12 2 2" xfId="16585"/>
    <cellStyle name="Calculation 15 2 12 3" xfId="8266"/>
    <cellStyle name="Calculation 15 2 12 3 2" xfId="18498"/>
    <cellStyle name="Calculation 15 2 12 4" xfId="9606"/>
    <cellStyle name="Calculation 15 2 12 4 2" xfId="19813"/>
    <cellStyle name="Calculation 15 2 12 5" xfId="13292"/>
    <cellStyle name="Calculation 15 2 13" xfId="4742"/>
    <cellStyle name="Calculation 15 2 13 2" xfId="15080"/>
    <cellStyle name="Calculation 15 2 14" xfId="4208"/>
    <cellStyle name="Calculation 15 2 14 2" xfId="14570"/>
    <cellStyle name="Calculation 15 2 15" xfId="8052"/>
    <cellStyle name="Calculation 15 2 2" xfId="1696"/>
    <cellStyle name="Calculation 15 2 2 2" xfId="3174"/>
    <cellStyle name="Calculation 15 2 2 2 2" xfId="6748"/>
    <cellStyle name="Calculation 15 2 2 2 2 2" xfId="17078"/>
    <cellStyle name="Calculation 15 2 2 2 3" xfId="8725"/>
    <cellStyle name="Calculation 15 2 2 2 3 2" xfId="18942"/>
    <cellStyle name="Calculation 15 2 2 2 4" xfId="10029"/>
    <cellStyle name="Calculation 15 2 2 2 4 2" xfId="20235"/>
    <cellStyle name="Calculation 15 2 2 2 5" xfId="13662"/>
    <cellStyle name="Calculation 15 2 2 3" xfId="5288"/>
    <cellStyle name="Calculation 15 2 2 3 2" xfId="15622"/>
    <cellStyle name="Calculation 15 2 2 4" xfId="4040"/>
    <cellStyle name="Calculation 15 2 2 4 2" xfId="14418"/>
    <cellStyle name="Calculation 15 2 2 5" xfId="11106"/>
    <cellStyle name="Calculation 15 2 2 5 2" xfId="21309"/>
    <cellStyle name="Calculation 15 2 2 6" xfId="12491"/>
    <cellStyle name="Calculation 15 2 3" xfId="1863"/>
    <cellStyle name="Calculation 15 2 3 2" xfId="3334"/>
    <cellStyle name="Calculation 15 2 3 2 2" xfId="6904"/>
    <cellStyle name="Calculation 15 2 3 2 2 2" xfId="17233"/>
    <cellStyle name="Calculation 15 2 3 2 3" xfId="8872"/>
    <cellStyle name="Calculation 15 2 3 2 3 2" xfId="19082"/>
    <cellStyle name="Calculation 15 2 3 2 4" xfId="10162"/>
    <cellStyle name="Calculation 15 2 3 2 4 2" xfId="20368"/>
    <cellStyle name="Calculation 15 2 3 2 5" xfId="13773"/>
    <cellStyle name="Calculation 15 2 3 3" xfId="5451"/>
    <cellStyle name="Calculation 15 2 3 3 2" xfId="15783"/>
    <cellStyle name="Calculation 15 2 3 4" xfId="4436"/>
    <cellStyle name="Calculation 15 2 3 4 2" xfId="14778"/>
    <cellStyle name="Calculation 15 2 3 5" xfId="11240"/>
    <cellStyle name="Calculation 15 2 3 5 2" xfId="21442"/>
    <cellStyle name="Calculation 15 2 3 6" xfId="12602"/>
    <cellStyle name="Calculation 15 2 4" xfId="1656"/>
    <cellStyle name="Calculation 15 2 4 2" xfId="3134"/>
    <cellStyle name="Calculation 15 2 4 2 2" xfId="6710"/>
    <cellStyle name="Calculation 15 2 4 2 2 2" xfId="17041"/>
    <cellStyle name="Calculation 15 2 4 2 3" xfId="8697"/>
    <cellStyle name="Calculation 15 2 4 2 3 2" xfId="18915"/>
    <cellStyle name="Calculation 15 2 4 2 4" xfId="10008"/>
    <cellStyle name="Calculation 15 2 4 2 4 2" xfId="20215"/>
    <cellStyle name="Calculation 15 2 4 2 5" xfId="13642"/>
    <cellStyle name="Calculation 15 2 4 3" xfId="5250"/>
    <cellStyle name="Calculation 15 2 4 3 2" xfId="15585"/>
    <cellStyle name="Calculation 15 2 4 4" xfId="8743"/>
    <cellStyle name="Calculation 15 2 4 4 2" xfId="18960"/>
    <cellStyle name="Calculation 15 2 4 5" xfId="11086"/>
    <cellStyle name="Calculation 15 2 4 5 2" xfId="21289"/>
    <cellStyle name="Calculation 15 2 4 6" xfId="12471"/>
    <cellStyle name="Calculation 15 2 5" xfId="1314"/>
    <cellStyle name="Calculation 15 2 5 2" xfId="2814"/>
    <cellStyle name="Calculation 15 2 5 2 2" xfId="6393"/>
    <cellStyle name="Calculation 15 2 5 2 2 2" xfId="16724"/>
    <cellStyle name="Calculation 15 2 5 2 3" xfId="8396"/>
    <cellStyle name="Calculation 15 2 5 2 3 2" xfId="18624"/>
    <cellStyle name="Calculation 15 2 5 2 4" xfId="9719"/>
    <cellStyle name="Calculation 15 2 5 2 4 2" xfId="19926"/>
    <cellStyle name="Calculation 15 2 5 2 5" xfId="13393"/>
    <cellStyle name="Calculation 15 2 5 3" xfId="4912"/>
    <cellStyle name="Calculation 15 2 5 3 2" xfId="15247"/>
    <cellStyle name="Calculation 15 2 5 4" xfId="7682"/>
    <cellStyle name="Calculation 15 2 5 4 2" xfId="18002"/>
    <cellStyle name="Calculation 15 2 5 5" xfId="8246"/>
    <cellStyle name="Calculation 15 2 5 5 2" xfId="18479"/>
    <cellStyle name="Calculation 15 2 5 6" xfId="12225"/>
    <cellStyle name="Calculation 15 2 6" xfId="1482"/>
    <cellStyle name="Calculation 15 2 6 2" xfId="2967"/>
    <cellStyle name="Calculation 15 2 6 2 2" xfId="6544"/>
    <cellStyle name="Calculation 15 2 6 2 2 2" xfId="16875"/>
    <cellStyle name="Calculation 15 2 6 2 3" xfId="8545"/>
    <cellStyle name="Calculation 15 2 6 2 3 2" xfId="18771"/>
    <cellStyle name="Calculation 15 2 6 2 4" xfId="9868"/>
    <cellStyle name="Calculation 15 2 6 2 4 2" xfId="20075"/>
    <cellStyle name="Calculation 15 2 6 2 5" xfId="13522"/>
    <cellStyle name="Calculation 15 2 6 3" xfId="5079"/>
    <cellStyle name="Calculation 15 2 6 3 2" xfId="15414"/>
    <cellStyle name="Calculation 15 2 6 4" xfId="7809"/>
    <cellStyle name="Calculation 15 2 6 4 2" xfId="18112"/>
    <cellStyle name="Calculation 15 2 6 5" xfId="10949"/>
    <cellStyle name="Calculation 15 2 6 5 2" xfId="21153"/>
    <cellStyle name="Calculation 15 2 6 6" xfId="12353"/>
    <cellStyle name="Calculation 15 2 7" xfId="1335"/>
    <cellStyle name="Calculation 15 2 7 2" xfId="2833"/>
    <cellStyle name="Calculation 15 2 7 2 2" xfId="6412"/>
    <cellStyle name="Calculation 15 2 7 2 2 2" xfId="16743"/>
    <cellStyle name="Calculation 15 2 7 2 3" xfId="8413"/>
    <cellStyle name="Calculation 15 2 7 2 3 2" xfId="18641"/>
    <cellStyle name="Calculation 15 2 7 2 4" xfId="9738"/>
    <cellStyle name="Calculation 15 2 7 2 4 2" xfId="19945"/>
    <cellStyle name="Calculation 15 2 7 2 5" xfId="13407"/>
    <cellStyle name="Calculation 15 2 7 3" xfId="4933"/>
    <cellStyle name="Calculation 15 2 7 3 2" xfId="15268"/>
    <cellStyle name="Calculation 15 2 7 4" xfId="7596"/>
    <cellStyle name="Calculation 15 2 7 4 2" xfId="17922"/>
    <cellStyle name="Calculation 15 2 7 5" xfId="8821"/>
    <cellStyle name="Calculation 15 2 7 5 2" xfId="19035"/>
    <cellStyle name="Calculation 15 2 7 6" xfId="12239"/>
    <cellStyle name="Calculation 15 2 8" xfId="2251"/>
    <cellStyle name="Calculation 15 2 8 2" xfId="3708"/>
    <cellStyle name="Calculation 15 2 8 2 2" xfId="7278"/>
    <cellStyle name="Calculation 15 2 8 2 2 2" xfId="17607"/>
    <cellStyle name="Calculation 15 2 8 2 3" xfId="9243"/>
    <cellStyle name="Calculation 15 2 8 2 3 2" xfId="19452"/>
    <cellStyle name="Calculation 15 2 8 2 4" xfId="10535"/>
    <cellStyle name="Calculation 15 2 8 2 4 2" xfId="20741"/>
    <cellStyle name="Calculation 15 2 8 2 5" xfId="14131"/>
    <cellStyle name="Calculation 15 2 8 3" xfId="5839"/>
    <cellStyle name="Calculation 15 2 8 3 2" xfId="16171"/>
    <cellStyle name="Calculation 15 2 8 4" xfId="4544"/>
    <cellStyle name="Calculation 15 2 8 4 2" xfId="14886"/>
    <cellStyle name="Calculation 15 2 8 5" xfId="11617"/>
    <cellStyle name="Calculation 15 2 8 5 2" xfId="21814"/>
    <cellStyle name="Calculation 15 2 8 6" xfId="12959"/>
    <cellStyle name="Calculation 15 2 9" xfId="2343"/>
    <cellStyle name="Calculation 15 2 9 2" xfId="3799"/>
    <cellStyle name="Calculation 15 2 9 2 2" xfId="7369"/>
    <cellStyle name="Calculation 15 2 9 2 2 2" xfId="17698"/>
    <cellStyle name="Calculation 15 2 9 2 3" xfId="9332"/>
    <cellStyle name="Calculation 15 2 9 2 3 2" xfId="19540"/>
    <cellStyle name="Calculation 15 2 9 2 4" xfId="10626"/>
    <cellStyle name="Calculation 15 2 9 2 4 2" xfId="20832"/>
    <cellStyle name="Calculation 15 2 9 2 5" xfId="14212"/>
    <cellStyle name="Calculation 15 2 9 3" xfId="5931"/>
    <cellStyle name="Calculation 15 2 9 3 2" xfId="16263"/>
    <cellStyle name="Calculation 15 2 9 4" xfId="6628"/>
    <cellStyle name="Calculation 15 2 9 4 2" xfId="16959"/>
    <cellStyle name="Calculation 15 2 9 5" xfId="11708"/>
    <cellStyle name="Calculation 15 2 9 5 2" xfId="21904"/>
    <cellStyle name="Calculation 15 2 9 6" xfId="13040"/>
    <cellStyle name="Calculation 15 3" xfId="1423"/>
    <cellStyle name="Calculation 15 3 2" xfId="2910"/>
    <cellStyle name="Calculation 15 3 2 2" xfId="6488"/>
    <cellStyle name="Calculation 15 3 2 2 2" xfId="16819"/>
    <cellStyle name="Calculation 15 3 2 3" xfId="8490"/>
    <cellStyle name="Calculation 15 3 2 3 2" xfId="18716"/>
    <cellStyle name="Calculation 15 3 2 4" xfId="9813"/>
    <cellStyle name="Calculation 15 3 2 4 2" xfId="20020"/>
    <cellStyle name="Calculation 15 3 2 5" xfId="13477"/>
    <cellStyle name="Calculation 15 3 3" xfId="5021"/>
    <cellStyle name="Calculation 15 3 3 2" xfId="15356"/>
    <cellStyle name="Calculation 15 3 4" xfId="4038"/>
    <cellStyle name="Calculation 15 3 4 2" xfId="14416"/>
    <cellStyle name="Calculation 15 3 5" xfId="10895"/>
    <cellStyle name="Calculation 15 3 5 2" xfId="21099"/>
    <cellStyle name="Calculation 15 3 6" xfId="12308"/>
    <cellStyle name="Calculation 15 4" xfId="1411"/>
    <cellStyle name="Calculation 15 4 2" xfId="2898"/>
    <cellStyle name="Calculation 15 4 2 2" xfId="6476"/>
    <cellStyle name="Calculation 15 4 2 2 2" xfId="16807"/>
    <cellStyle name="Calculation 15 4 2 3" xfId="8478"/>
    <cellStyle name="Calculation 15 4 2 3 2" xfId="18704"/>
    <cellStyle name="Calculation 15 4 2 4" xfId="9801"/>
    <cellStyle name="Calculation 15 4 2 4 2" xfId="20008"/>
    <cellStyle name="Calculation 15 4 2 5" xfId="13470"/>
    <cellStyle name="Calculation 15 4 3" xfId="5009"/>
    <cellStyle name="Calculation 15 4 3 2" xfId="15344"/>
    <cellStyle name="Calculation 15 4 4" xfId="6161"/>
    <cellStyle name="Calculation 15 4 4 2" xfId="16493"/>
    <cellStyle name="Calculation 15 4 5" xfId="10883"/>
    <cellStyle name="Calculation 15 4 5 2" xfId="21087"/>
    <cellStyle name="Calculation 15 4 6" xfId="12301"/>
    <cellStyle name="Calculation 15 5" xfId="1819"/>
    <cellStyle name="Calculation 15 5 2" xfId="3296"/>
    <cellStyle name="Calculation 15 5 2 2" xfId="6866"/>
    <cellStyle name="Calculation 15 5 2 2 2" xfId="17195"/>
    <cellStyle name="Calculation 15 5 2 3" xfId="8834"/>
    <cellStyle name="Calculation 15 5 2 3 2" xfId="19047"/>
    <cellStyle name="Calculation 15 5 2 4" xfId="10127"/>
    <cellStyle name="Calculation 15 5 2 4 2" xfId="20333"/>
    <cellStyle name="Calculation 15 5 2 5" xfId="13740"/>
    <cellStyle name="Calculation 15 5 3" xfId="5408"/>
    <cellStyle name="Calculation 15 5 3 2" xfId="15740"/>
    <cellStyle name="Calculation 15 5 4" xfId="7797"/>
    <cellStyle name="Calculation 15 5 4 2" xfId="18101"/>
    <cellStyle name="Calculation 15 5 5" xfId="11204"/>
    <cellStyle name="Calculation 15 5 5 2" xfId="21407"/>
    <cellStyle name="Calculation 15 5 6" xfId="12569"/>
    <cellStyle name="Calculation 15 6" xfId="2560"/>
    <cellStyle name="Calculation 15 6 2" xfId="6148"/>
    <cellStyle name="Calculation 15 6 2 2" xfId="16480"/>
    <cellStyle name="Calculation 15 6 3" xfId="8174"/>
    <cellStyle name="Calculation 15 6 3 2" xfId="18407"/>
    <cellStyle name="Calculation 15 6 4" xfId="6841"/>
    <cellStyle name="Calculation 15 6 4 2" xfId="17171"/>
    <cellStyle name="Calculation 15 6 5" xfId="13213"/>
    <cellStyle name="Calculation 15 7" xfId="4303"/>
    <cellStyle name="Calculation 15 7 2" xfId="14650"/>
    <cellStyle name="Calculation 15 8" xfId="5432"/>
    <cellStyle name="Calculation 15 8 2" xfId="15764"/>
    <cellStyle name="Calculation 15 9" xfId="7924"/>
    <cellStyle name="Calculation 16" xfId="648"/>
    <cellStyle name="Calculation 16 2" xfId="1144"/>
    <cellStyle name="Calculation 16 2 10" xfId="1714"/>
    <cellStyle name="Calculation 16 2 10 2" xfId="3191"/>
    <cellStyle name="Calculation 16 2 10 2 2" xfId="6764"/>
    <cellStyle name="Calculation 16 2 10 2 2 2" xfId="17094"/>
    <cellStyle name="Calculation 16 2 10 2 3" xfId="8742"/>
    <cellStyle name="Calculation 16 2 10 2 3 2" xfId="18959"/>
    <cellStyle name="Calculation 16 2 10 2 4" xfId="10044"/>
    <cellStyle name="Calculation 16 2 10 2 4 2" xfId="20250"/>
    <cellStyle name="Calculation 16 2 10 2 5" xfId="13677"/>
    <cellStyle name="Calculation 16 2 10 3" xfId="5306"/>
    <cellStyle name="Calculation 16 2 10 3 2" xfId="15639"/>
    <cellStyle name="Calculation 16 2 10 4" xfId="4389"/>
    <cellStyle name="Calculation 16 2 10 4 2" xfId="14732"/>
    <cellStyle name="Calculation 16 2 10 5" xfId="11121"/>
    <cellStyle name="Calculation 16 2 10 5 2" xfId="21324"/>
    <cellStyle name="Calculation 16 2 10 6" xfId="12506"/>
    <cellStyle name="Calculation 16 2 11" xfId="1378"/>
    <cellStyle name="Calculation 16 2 11 2" xfId="2874"/>
    <cellStyle name="Calculation 16 2 11 2 2" xfId="6453"/>
    <cellStyle name="Calculation 16 2 11 2 2 2" xfId="16784"/>
    <cellStyle name="Calculation 16 2 11 2 3" xfId="8454"/>
    <cellStyle name="Calculation 16 2 11 2 3 2" xfId="18682"/>
    <cellStyle name="Calculation 16 2 11 2 4" xfId="9779"/>
    <cellStyle name="Calculation 16 2 11 2 4 2" xfId="19986"/>
    <cellStyle name="Calculation 16 2 11 2 5" xfId="13448"/>
    <cellStyle name="Calculation 16 2 11 3" xfId="4976"/>
    <cellStyle name="Calculation 16 2 11 3 2" xfId="15311"/>
    <cellStyle name="Calculation 16 2 11 4" xfId="8289"/>
    <cellStyle name="Calculation 16 2 11 4 2" xfId="18521"/>
    <cellStyle name="Calculation 16 2 11 5" xfId="10861"/>
    <cellStyle name="Calculation 16 2 11 5 2" xfId="21065"/>
    <cellStyle name="Calculation 16 2 11 6" xfId="12279"/>
    <cellStyle name="Calculation 16 2 12" xfId="2670"/>
    <cellStyle name="Calculation 16 2 12 2" xfId="6254"/>
    <cellStyle name="Calculation 16 2 12 2 2" xfId="16586"/>
    <cellStyle name="Calculation 16 2 12 3" xfId="8267"/>
    <cellStyle name="Calculation 16 2 12 3 2" xfId="18499"/>
    <cellStyle name="Calculation 16 2 12 4" xfId="9607"/>
    <cellStyle name="Calculation 16 2 12 4 2" xfId="19814"/>
    <cellStyle name="Calculation 16 2 12 5" xfId="13293"/>
    <cellStyle name="Calculation 16 2 13" xfId="4743"/>
    <cellStyle name="Calculation 16 2 13 2" xfId="15081"/>
    <cellStyle name="Calculation 16 2 14" xfId="4207"/>
    <cellStyle name="Calculation 16 2 14 2" xfId="14569"/>
    <cellStyle name="Calculation 16 2 15" xfId="7997"/>
    <cellStyle name="Calculation 16 2 2" xfId="1697"/>
    <cellStyle name="Calculation 16 2 2 2" xfId="3175"/>
    <cellStyle name="Calculation 16 2 2 2 2" xfId="6749"/>
    <cellStyle name="Calculation 16 2 2 2 2 2" xfId="17079"/>
    <cellStyle name="Calculation 16 2 2 2 3" xfId="8726"/>
    <cellStyle name="Calculation 16 2 2 2 3 2" xfId="18943"/>
    <cellStyle name="Calculation 16 2 2 2 4" xfId="10030"/>
    <cellStyle name="Calculation 16 2 2 2 4 2" xfId="20236"/>
    <cellStyle name="Calculation 16 2 2 2 5" xfId="13663"/>
    <cellStyle name="Calculation 16 2 2 3" xfId="5289"/>
    <cellStyle name="Calculation 16 2 2 3 2" xfId="15623"/>
    <cellStyle name="Calculation 16 2 2 4" xfId="4378"/>
    <cellStyle name="Calculation 16 2 2 4 2" xfId="14721"/>
    <cellStyle name="Calculation 16 2 2 5" xfId="11107"/>
    <cellStyle name="Calculation 16 2 2 5 2" xfId="21310"/>
    <cellStyle name="Calculation 16 2 2 6" xfId="12492"/>
    <cellStyle name="Calculation 16 2 3" xfId="1864"/>
    <cellStyle name="Calculation 16 2 3 2" xfId="3335"/>
    <cellStyle name="Calculation 16 2 3 2 2" xfId="6905"/>
    <cellStyle name="Calculation 16 2 3 2 2 2" xfId="17234"/>
    <cellStyle name="Calculation 16 2 3 2 3" xfId="8873"/>
    <cellStyle name="Calculation 16 2 3 2 3 2" xfId="19083"/>
    <cellStyle name="Calculation 16 2 3 2 4" xfId="10163"/>
    <cellStyle name="Calculation 16 2 3 2 4 2" xfId="20369"/>
    <cellStyle name="Calculation 16 2 3 2 5" xfId="13774"/>
    <cellStyle name="Calculation 16 2 3 3" xfId="5452"/>
    <cellStyle name="Calculation 16 2 3 3 2" xfId="15784"/>
    <cellStyle name="Calculation 16 2 3 4" xfId="4437"/>
    <cellStyle name="Calculation 16 2 3 4 2" xfId="14779"/>
    <cellStyle name="Calculation 16 2 3 5" xfId="11241"/>
    <cellStyle name="Calculation 16 2 3 5 2" xfId="21443"/>
    <cellStyle name="Calculation 16 2 3 6" xfId="12603"/>
    <cellStyle name="Calculation 16 2 4" xfId="1657"/>
    <cellStyle name="Calculation 16 2 4 2" xfId="3135"/>
    <cellStyle name="Calculation 16 2 4 2 2" xfId="6711"/>
    <cellStyle name="Calculation 16 2 4 2 2 2" xfId="17042"/>
    <cellStyle name="Calculation 16 2 4 2 3" xfId="8698"/>
    <cellStyle name="Calculation 16 2 4 2 3 2" xfId="18916"/>
    <cellStyle name="Calculation 16 2 4 2 4" xfId="10009"/>
    <cellStyle name="Calculation 16 2 4 2 4 2" xfId="20216"/>
    <cellStyle name="Calculation 16 2 4 2 5" xfId="13643"/>
    <cellStyle name="Calculation 16 2 4 3" xfId="5251"/>
    <cellStyle name="Calculation 16 2 4 3 2" xfId="15586"/>
    <cellStyle name="Calculation 16 2 4 4" xfId="7802"/>
    <cellStyle name="Calculation 16 2 4 4 2" xfId="18106"/>
    <cellStyle name="Calculation 16 2 4 5" xfId="11087"/>
    <cellStyle name="Calculation 16 2 4 5 2" xfId="21290"/>
    <cellStyle name="Calculation 16 2 4 6" xfId="12472"/>
    <cellStyle name="Calculation 16 2 5" xfId="1313"/>
    <cellStyle name="Calculation 16 2 5 2" xfId="2813"/>
    <cellStyle name="Calculation 16 2 5 2 2" xfId="6392"/>
    <cellStyle name="Calculation 16 2 5 2 2 2" xfId="16723"/>
    <cellStyle name="Calculation 16 2 5 2 3" xfId="8395"/>
    <cellStyle name="Calculation 16 2 5 2 3 2" xfId="18623"/>
    <cellStyle name="Calculation 16 2 5 2 4" xfId="9718"/>
    <cellStyle name="Calculation 16 2 5 2 4 2" xfId="19925"/>
    <cellStyle name="Calculation 16 2 5 2 5" xfId="13392"/>
    <cellStyle name="Calculation 16 2 5 3" xfId="4911"/>
    <cellStyle name="Calculation 16 2 5 3 2" xfId="15246"/>
    <cellStyle name="Calculation 16 2 5 4" xfId="7990"/>
    <cellStyle name="Calculation 16 2 5 4 2" xfId="18253"/>
    <cellStyle name="Calculation 16 2 5 5" xfId="4234"/>
    <cellStyle name="Calculation 16 2 5 5 2" xfId="14593"/>
    <cellStyle name="Calculation 16 2 5 6" xfId="12224"/>
    <cellStyle name="Calculation 16 2 6" xfId="1483"/>
    <cellStyle name="Calculation 16 2 6 2" xfId="2968"/>
    <cellStyle name="Calculation 16 2 6 2 2" xfId="6545"/>
    <cellStyle name="Calculation 16 2 6 2 2 2" xfId="16876"/>
    <cellStyle name="Calculation 16 2 6 2 3" xfId="8546"/>
    <cellStyle name="Calculation 16 2 6 2 3 2" xfId="18772"/>
    <cellStyle name="Calculation 16 2 6 2 4" xfId="9869"/>
    <cellStyle name="Calculation 16 2 6 2 4 2" xfId="20076"/>
    <cellStyle name="Calculation 16 2 6 2 5" xfId="13523"/>
    <cellStyle name="Calculation 16 2 6 3" xfId="5080"/>
    <cellStyle name="Calculation 16 2 6 3 2" xfId="15415"/>
    <cellStyle name="Calculation 16 2 6 4" xfId="8287"/>
    <cellStyle name="Calculation 16 2 6 4 2" xfId="18519"/>
    <cellStyle name="Calculation 16 2 6 5" xfId="10950"/>
    <cellStyle name="Calculation 16 2 6 5 2" xfId="21154"/>
    <cellStyle name="Calculation 16 2 6 6" xfId="12354"/>
    <cellStyle name="Calculation 16 2 7" xfId="1652"/>
    <cellStyle name="Calculation 16 2 7 2" xfId="3130"/>
    <cellStyle name="Calculation 16 2 7 2 2" xfId="6706"/>
    <cellStyle name="Calculation 16 2 7 2 2 2" xfId="17037"/>
    <cellStyle name="Calculation 16 2 7 2 3" xfId="8693"/>
    <cellStyle name="Calculation 16 2 7 2 3 2" xfId="18913"/>
    <cellStyle name="Calculation 16 2 7 2 4" xfId="10006"/>
    <cellStyle name="Calculation 16 2 7 2 4 2" xfId="20213"/>
    <cellStyle name="Calculation 16 2 7 2 5" xfId="13640"/>
    <cellStyle name="Calculation 16 2 7 3" xfId="5246"/>
    <cellStyle name="Calculation 16 2 7 3 2" xfId="15581"/>
    <cellStyle name="Calculation 16 2 7 4" xfId="8659"/>
    <cellStyle name="Calculation 16 2 7 4 2" xfId="18881"/>
    <cellStyle name="Calculation 16 2 7 5" xfId="11084"/>
    <cellStyle name="Calculation 16 2 7 5 2" xfId="21287"/>
    <cellStyle name="Calculation 16 2 7 6" xfId="12469"/>
    <cellStyle name="Calculation 16 2 8" xfId="2252"/>
    <cellStyle name="Calculation 16 2 8 2" xfId="3709"/>
    <cellStyle name="Calculation 16 2 8 2 2" xfId="7279"/>
    <cellStyle name="Calculation 16 2 8 2 2 2" xfId="17608"/>
    <cellStyle name="Calculation 16 2 8 2 3" xfId="9244"/>
    <cellStyle name="Calculation 16 2 8 2 3 2" xfId="19453"/>
    <cellStyle name="Calculation 16 2 8 2 4" xfId="10536"/>
    <cellStyle name="Calculation 16 2 8 2 4 2" xfId="20742"/>
    <cellStyle name="Calculation 16 2 8 2 5" xfId="14132"/>
    <cellStyle name="Calculation 16 2 8 3" xfId="5840"/>
    <cellStyle name="Calculation 16 2 8 3 2" xfId="16172"/>
    <cellStyle name="Calculation 16 2 8 4" xfId="4545"/>
    <cellStyle name="Calculation 16 2 8 4 2" xfId="14887"/>
    <cellStyle name="Calculation 16 2 8 5" xfId="11618"/>
    <cellStyle name="Calculation 16 2 8 5 2" xfId="21815"/>
    <cellStyle name="Calculation 16 2 8 6" xfId="12960"/>
    <cellStyle name="Calculation 16 2 9" xfId="2344"/>
    <cellStyle name="Calculation 16 2 9 2" xfId="3800"/>
    <cellStyle name="Calculation 16 2 9 2 2" xfId="7370"/>
    <cellStyle name="Calculation 16 2 9 2 2 2" xfId="17699"/>
    <cellStyle name="Calculation 16 2 9 2 3" xfId="9333"/>
    <cellStyle name="Calculation 16 2 9 2 3 2" xfId="19541"/>
    <cellStyle name="Calculation 16 2 9 2 4" xfId="10627"/>
    <cellStyle name="Calculation 16 2 9 2 4 2" xfId="20833"/>
    <cellStyle name="Calculation 16 2 9 2 5" xfId="14213"/>
    <cellStyle name="Calculation 16 2 9 3" xfId="5932"/>
    <cellStyle name="Calculation 16 2 9 3 2" xfId="16264"/>
    <cellStyle name="Calculation 16 2 9 4" xfId="6185"/>
    <cellStyle name="Calculation 16 2 9 4 2" xfId="16517"/>
    <cellStyle name="Calculation 16 2 9 5" xfId="11709"/>
    <cellStyle name="Calculation 16 2 9 5 2" xfId="21905"/>
    <cellStyle name="Calculation 16 2 9 6" xfId="13041"/>
    <cellStyle name="Calculation 16 3" xfId="1424"/>
    <cellStyle name="Calculation 16 3 2" xfId="2911"/>
    <cellStyle name="Calculation 16 3 2 2" xfId="6489"/>
    <cellStyle name="Calculation 16 3 2 2 2" xfId="16820"/>
    <cellStyle name="Calculation 16 3 2 3" xfId="8491"/>
    <cellStyle name="Calculation 16 3 2 3 2" xfId="18717"/>
    <cellStyle name="Calculation 16 3 2 4" xfId="9814"/>
    <cellStyle name="Calculation 16 3 2 4 2" xfId="20021"/>
    <cellStyle name="Calculation 16 3 2 5" xfId="13478"/>
    <cellStyle name="Calculation 16 3 3" xfId="5022"/>
    <cellStyle name="Calculation 16 3 3 2" xfId="15357"/>
    <cellStyle name="Calculation 16 3 4" xfId="4350"/>
    <cellStyle name="Calculation 16 3 4 2" xfId="14693"/>
    <cellStyle name="Calculation 16 3 5" xfId="10896"/>
    <cellStyle name="Calculation 16 3 5 2" xfId="21100"/>
    <cellStyle name="Calculation 16 3 6" xfId="12309"/>
    <cellStyle name="Calculation 16 4" xfId="1856"/>
    <cellStyle name="Calculation 16 4 2" xfId="3328"/>
    <cellStyle name="Calculation 16 4 2 2" xfId="6898"/>
    <cellStyle name="Calculation 16 4 2 2 2" xfId="17227"/>
    <cellStyle name="Calculation 16 4 2 3" xfId="8866"/>
    <cellStyle name="Calculation 16 4 2 3 2" xfId="19076"/>
    <cellStyle name="Calculation 16 4 2 4" xfId="10156"/>
    <cellStyle name="Calculation 16 4 2 4 2" xfId="20362"/>
    <cellStyle name="Calculation 16 4 2 5" xfId="13767"/>
    <cellStyle name="Calculation 16 4 3" xfId="5445"/>
    <cellStyle name="Calculation 16 4 3 2" xfId="15777"/>
    <cellStyle name="Calculation 16 4 4" xfId="4430"/>
    <cellStyle name="Calculation 16 4 4 2" xfId="14773"/>
    <cellStyle name="Calculation 16 4 5" xfId="11234"/>
    <cellStyle name="Calculation 16 4 5 2" xfId="21436"/>
    <cellStyle name="Calculation 16 4 6" xfId="12596"/>
    <cellStyle name="Calculation 16 5" xfId="1329"/>
    <cellStyle name="Calculation 16 5 2" xfId="2827"/>
    <cellStyle name="Calculation 16 5 2 2" xfId="6406"/>
    <cellStyle name="Calculation 16 5 2 2 2" xfId="16737"/>
    <cellStyle name="Calculation 16 5 2 3" xfId="8409"/>
    <cellStyle name="Calculation 16 5 2 3 2" xfId="18637"/>
    <cellStyle name="Calculation 16 5 2 4" xfId="9732"/>
    <cellStyle name="Calculation 16 5 2 4 2" xfId="19939"/>
    <cellStyle name="Calculation 16 5 2 5" xfId="13406"/>
    <cellStyle name="Calculation 16 5 3" xfId="4927"/>
    <cellStyle name="Calculation 16 5 3 2" xfId="15262"/>
    <cellStyle name="Calculation 16 5 4" xfId="7935"/>
    <cellStyle name="Calculation 16 5 4 2" xfId="18218"/>
    <cellStyle name="Calculation 16 5 5" xfId="8675"/>
    <cellStyle name="Calculation 16 5 5 2" xfId="18895"/>
    <cellStyle name="Calculation 16 5 6" xfId="12238"/>
    <cellStyle name="Calculation 16 6" xfId="2561"/>
    <cellStyle name="Calculation 16 6 2" xfId="6149"/>
    <cellStyle name="Calculation 16 6 2 2" xfId="16481"/>
    <cellStyle name="Calculation 16 6 3" xfId="8175"/>
    <cellStyle name="Calculation 16 6 3 2" xfId="18408"/>
    <cellStyle name="Calculation 16 6 4" xfId="6337"/>
    <cellStyle name="Calculation 16 6 4 2" xfId="16669"/>
    <cellStyle name="Calculation 16 6 5" xfId="13214"/>
    <cellStyle name="Calculation 16 7" xfId="4304"/>
    <cellStyle name="Calculation 16 7 2" xfId="14651"/>
    <cellStyle name="Calculation 16 8" xfId="4450"/>
    <cellStyle name="Calculation 16 8 2" xfId="14792"/>
    <cellStyle name="Calculation 16 9" xfId="7828"/>
    <cellStyle name="Calculation 17" xfId="649"/>
    <cellStyle name="Calculation 17 2" xfId="1145"/>
    <cellStyle name="Calculation 17 2 10" xfId="2095"/>
    <cellStyle name="Calculation 17 2 10 2" xfId="3555"/>
    <cellStyle name="Calculation 17 2 10 2 2" xfId="7125"/>
    <cellStyle name="Calculation 17 2 10 2 2 2" xfId="17454"/>
    <cellStyle name="Calculation 17 2 10 2 3" xfId="9090"/>
    <cellStyle name="Calculation 17 2 10 2 3 2" xfId="19299"/>
    <cellStyle name="Calculation 17 2 10 2 4" xfId="10382"/>
    <cellStyle name="Calculation 17 2 10 2 4 2" xfId="20588"/>
    <cellStyle name="Calculation 17 2 10 2 5" xfId="13978"/>
    <cellStyle name="Calculation 17 2 10 3" xfId="5683"/>
    <cellStyle name="Calculation 17 2 10 3 2" xfId="16015"/>
    <cellStyle name="Calculation 17 2 10 4" xfId="7781"/>
    <cellStyle name="Calculation 17 2 10 4 2" xfId="18085"/>
    <cellStyle name="Calculation 17 2 10 5" xfId="11462"/>
    <cellStyle name="Calculation 17 2 10 5 2" xfId="21662"/>
    <cellStyle name="Calculation 17 2 10 6" xfId="12807"/>
    <cellStyle name="Calculation 17 2 11" xfId="1451"/>
    <cellStyle name="Calculation 17 2 11 2" xfId="2938"/>
    <cellStyle name="Calculation 17 2 11 2 2" xfId="6515"/>
    <cellStyle name="Calculation 17 2 11 2 2 2" xfId="16846"/>
    <cellStyle name="Calculation 17 2 11 2 3" xfId="8518"/>
    <cellStyle name="Calculation 17 2 11 2 3 2" xfId="18744"/>
    <cellStyle name="Calculation 17 2 11 2 4" xfId="9839"/>
    <cellStyle name="Calculation 17 2 11 2 4 2" xfId="20046"/>
    <cellStyle name="Calculation 17 2 11 2 5" xfId="13502"/>
    <cellStyle name="Calculation 17 2 11 3" xfId="5048"/>
    <cellStyle name="Calculation 17 2 11 3 2" xfId="15383"/>
    <cellStyle name="Calculation 17 2 11 4" xfId="7925"/>
    <cellStyle name="Calculation 17 2 11 4 2" xfId="18209"/>
    <cellStyle name="Calculation 17 2 11 5" xfId="10920"/>
    <cellStyle name="Calculation 17 2 11 5 2" xfId="21124"/>
    <cellStyle name="Calculation 17 2 11 6" xfId="12333"/>
    <cellStyle name="Calculation 17 2 12" xfId="2671"/>
    <cellStyle name="Calculation 17 2 12 2" xfId="6255"/>
    <cellStyle name="Calculation 17 2 12 2 2" xfId="16587"/>
    <cellStyle name="Calculation 17 2 12 3" xfId="8268"/>
    <cellStyle name="Calculation 17 2 12 3 2" xfId="18500"/>
    <cellStyle name="Calculation 17 2 12 4" xfId="9608"/>
    <cellStyle name="Calculation 17 2 12 4 2" xfId="19815"/>
    <cellStyle name="Calculation 17 2 12 5" xfId="13294"/>
    <cellStyle name="Calculation 17 2 13" xfId="4744"/>
    <cellStyle name="Calculation 17 2 13 2" xfId="15082"/>
    <cellStyle name="Calculation 17 2 14" xfId="4206"/>
    <cellStyle name="Calculation 17 2 14 2" xfId="14568"/>
    <cellStyle name="Calculation 17 2 15" xfId="7981"/>
    <cellStyle name="Calculation 17 2 2" xfId="1698"/>
    <cellStyle name="Calculation 17 2 2 2" xfId="3176"/>
    <cellStyle name="Calculation 17 2 2 2 2" xfId="6750"/>
    <cellStyle name="Calculation 17 2 2 2 2 2" xfId="17080"/>
    <cellStyle name="Calculation 17 2 2 2 3" xfId="8727"/>
    <cellStyle name="Calculation 17 2 2 2 3 2" xfId="18944"/>
    <cellStyle name="Calculation 17 2 2 2 4" xfId="10031"/>
    <cellStyle name="Calculation 17 2 2 2 4 2" xfId="20237"/>
    <cellStyle name="Calculation 17 2 2 2 5" xfId="13664"/>
    <cellStyle name="Calculation 17 2 2 3" xfId="5290"/>
    <cellStyle name="Calculation 17 2 2 3 2" xfId="15624"/>
    <cellStyle name="Calculation 17 2 2 4" xfId="4379"/>
    <cellStyle name="Calculation 17 2 2 4 2" xfId="14722"/>
    <cellStyle name="Calculation 17 2 2 5" xfId="11108"/>
    <cellStyle name="Calculation 17 2 2 5 2" xfId="21311"/>
    <cellStyle name="Calculation 17 2 2 6" xfId="12493"/>
    <cellStyle name="Calculation 17 2 3" xfId="1865"/>
    <cellStyle name="Calculation 17 2 3 2" xfId="3336"/>
    <cellStyle name="Calculation 17 2 3 2 2" xfId="6906"/>
    <cellStyle name="Calculation 17 2 3 2 2 2" xfId="17235"/>
    <cellStyle name="Calculation 17 2 3 2 3" xfId="8874"/>
    <cellStyle name="Calculation 17 2 3 2 3 2" xfId="19084"/>
    <cellStyle name="Calculation 17 2 3 2 4" xfId="10164"/>
    <cellStyle name="Calculation 17 2 3 2 4 2" xfId="20370"/>
    <cellStyle name="Calculation 17 2 3 2 5" xfId="13775"/>
    <cellStyle name="Calculation 17 2 3 3" xfId="5453"/>
    <cellStyle name="Calculation 17 2 3 3 2" xfId="15785"/>
    <cellStyle name="Calculation 17 2 3 4" xfId="4221"/>
    <cellStyle name="Calculation 17 2 3 4 2" xfId="14583"/>
    <cellStyle name="Calculation 17 2 3 5" xfId="11242"/>
    <cellStyle name="Calculation 17 2 3 5 2" xfId="21444"/>
    <cellStyle name="Calculation 17 2 3 6" xfId="12604"/>
    <cellStyle name="Calculation 17 2 4" xfId="1795"/>
    <cellStyle name="Calculation 17 2 4 2" xfId="3272"/>
    <cellStyle name="Calculation 17 2 4 2 2" xfId="6844"/>
    <cellStyle name="Calculation 17 2 4 2 2 2" xfId="17174"/>
    <cellStyle name="Calculation 17 2 4 2 3" xfId="8819"/>
    <cellStyle name="Calculation 17 2 4 2 3 2" xfId="19033"/>
    <cellStyle name="Calculation 17 2 4 2 4" xfId="10116"/>
    <cellStyle name="Calculation 17 2 4 2 4 2" xfId="20322"/>
    <cellStyle name="Calculation 17 2 4 2 5" xfId="13739"/>
    <cellStyle name="Calculation 17 2 4 3" xfId="5386"/>
    <cellStyle name="Calculation 17 2 4 3 2" xfId="15719"/>
    <cellStyle name="Calculation 17 2 4 4" xfId="4419"/>
    <cellStyle name="Calculation 17 2 4 4 2" xfId="14762"/>
    <cellStyle name="Calculation 17 2 4 5" xfId="11193"/>
    <cellStyle name="Calculation 17 2 4 5 2" xfId="21396"/>
    <cellStyle name="Calculation 17 2 4 6" xfId="12568"/>
    <cellStyle name="Calculation 17 2 5" xfId="1272"/>
    <cellStyle name="Calculation 17 2 5 2" xfId="2773"/>
    <cellStyle name="Calculation 17 2 5 2 2" xfId="6352"/>
    <cellStyle name="Calculation 17 2 5 2 2 2" xfId="16683"/>
    <cellStyle name="Calculation 17 2 5 2 3" xfId="8360"/>
    <cellStyle name="Calculation 17 2 5 2 3 2" xfId="18589"/>
    <cellStyle name="Calculation 17 2 5 2 4" xfId="9685"/>
    <cellStyle name="Calculation 17 2 5 2 4 2" xfId="19892"/>
    <cellStyle name="Calculation 17 2 5 2 5" xfId="13361"/>
    <cellStyle name="Calculation 17 2 5 3" xfId="4870"/>
    <cellStyle name="Calculation 17 2 5 3 2" xfId="15205"/>
    <cellStyle name="Calculation 17 2 5 4" xfId="8088"/>
    <cellStyle name="Calculation 17 2 5 4 2" xfId="18336"/>
    <cellStyle name="Calculation 17 2 5 5" xfId="4108"/>
    <cellStyle name="Calculation 17 2 5 5 2" xfId="14479"/>
    <cellStyle name="Calculation 17 2 5 6" xfId="12193"/>
    <cellStyle name="Calculation 17 2 6" xfId="1484"/>
    <cellStyle name="Calculation 17 2 6 2" xfId="2969"/>
    <cellStyle name="Calculation 17 2 6 2 2" xfId="6546"/>
    <cellStyle name="Calculation 17 2 6 2 2 2" xfId="16877"/>
    <cellStyle name="Calculation 17 2 6 2 3" xfId="8547"/>
    <cellStyle name="Calculation 17 2 6 2 3 2" xfId="18773"/>
    <cellStyle name="Calculation 17 2 6 2 4" xfId="9870"/>
    <cellStyle name="Calculation 17 2 6 2 4 2" xfId="20077"/>
    <cellStyle name="Calculation 17 2 6 2 5" xfId="13524"/>
    <cellStyle name="Calculation 17 2 6 3" xfId="5081"/>
    <cellStyle name="Calculation 17 2 6 3 2" xfId="15416"/>
    <cellStyle name="Calculation 17 2 6 4" xfId="4058"/>
    <cellStyle name="Calculation 17 2 6 4 2" xfId="14434"/>
    <cellStyle name="Calculation 17 2 6 5" xfId="10951"/>
    <cellStyle name="Calculation 17 2 6 5 2" xfId="21155"/>
    <cellStyle name="Calculation 17 2 6 6" xfId="12355"/>
    <cellStyle name="Calculation 17 2 7" xfId="1626"/>
    <cellStyle name="Calculation 17 2 7 2" xfId="3109"/>
    <cellStyle name="Calculation 17 2 7 2 2" xfId="6685"/>
    <cellStyle name="Calculation 17 2 7 2 2 2" xfId="17016"/>
    <cellStyle name="Calculation 17 2 7 2 3" xfId="8672"/>
    <cellStyle name="Calculation 17 2 7 2 3 2" xfId="18893"/>
    <cellStyle name="Calculation 17 2 7 2 4" xfId="9988"/>
    <cellStyle name="Calculation 17 2 7 2 4 2" xfId="20195"/>
    <cellStyle name="Calculation 17 2 7 2 5" xfId="13623"/>
    <cellStyle name="Calculation 17 2 7 3" xfId="5222"/>
    <cellStyle name="Calculation 17 2 7 3 2" xfId="15557"/>
    <cellStyle name="Calculation 17 2 7 4" xfId="7843"/>
    <cellStyle name="Calculation 17 2 7 4 2" xfId="18138"/>
    <cellStyle name="Calculation 17 2 7 5" xfId="11070"/>
    <cellStyle name="Calculation 17 2 7 5 2" xfId="21273"/>
    <cellStyle name="Calculation 17 2 7 6" xfId="12455"/>
    <cellStyle name="Calculation 17 2 8" xfId="2253"/>
    <cellStyle name="Calculation 17 2 8 2" xfId="3710"/>
    <cellStyle name="Calculation 17 2 8 2 2" xfId="7280"/>
    <cellStyle name="Calculation 17 2 8 2 2 2" xfId="17609"/>
    <cellStyle name="Calculation 17 2 8 2 3" xfId="9245"/>
    <cellStyle name="Calculation 17 2 8 2 3 2" xfId="19454"/>
    <cellStyle name="Calculation 17 2 8 2 4" xfId="10537"/>
    <cellStyle name="Calculation 17 2 8 2 4 2" xfId="20743"/>
    <cellStyle name="Calculation 17 2 8 2 5" xfId="14133"/>
    <cellStyle name="Calculation 17 2 8 3" xfId="5841"/>
    <cellStyle name="Calculation 17 2 8 3 2" xfId="16173"/>
    <cellStyle name="Calculation 17 2 8 4" xfId="4546"/>
    <cellStyle name="Calculation 17 2 8 4 2" xfId="14888"/>
    <cellStyle name="Calculation 17 2 8 5" xfId="11619"/>
    <cellStyle name="Calculation 17 2 8 5 2" xfId="21816"/>
    <cellStyle name="Calculation 17 2 8 6" xfId="12961"/>
    <cellStyle name="Calculation 17 2 9" xfId="2345"/>
    <cellStyle name="Calculation 17 2 9 2" xfId="3801"/>
    <cellStyle name="Calculation 17 2 9 2 2" xfId="7371"/>
    <cellStyle name="Calculation 17 2 9 2 2 2" xfId="17700"/>
    <cellStyle name="Calculation 17 2 9 2 3" xfId="9334"/>
    <cellStyle name="Calculation 17 2 9 2 3 2" xfId="19542"/>
    <cellStyle name="Calculation 17 2 9 2 4" xfId="10628"/>
    <cellStyle name="Calculation 17 2 9 2 4 2" xfId="20834"/>
    <cellStyle name="Calculation 17 2 9 2 5" xfId="14214"/>
    <cellStyle name="Calculation 17 2 9 3" xfId="5933"/>
    <cellStyle name="Calculation 17 2 9 3 2" xfId="16265"/>
    <cellStyle name="Calculation 17 2 9 4" xfId="4025"/>
    <cellStyle name="Calculation 17 2 9 4 2" xfId="14403"/>
    <cellStyle name="Calculation 17 2 9 5" xfId="11710"/>
    <cellStyle name="Calculation 17 2 9 5 2" xfId="21906"/>
    <cellStyle name="Calculation 17 2 9 6" xfId="13042"/>
    <cellStyle name="Calculation 17 3" xfId="1425"/>
    <cellStyle name="Calculation 17 3 2" xfId="2912"/>
    <cellStyle name="Calculation 17 3 2 2" xfId="6490"/>
    <cellStyle name="Calculation 17 3 2 2 2" xfId="16821"/>
    <cellStyle name="Calculation 17 3 2 3" xfId="8492"/>
    <cellStyle name="Calculation 17 3 2 3 2" xfId="18718"/>
    <cellStyle name="Calculation 17 3 2 4" xfId="9815"/>
    <cellStyle name="Calculation 17 3 2 4 2" xfId="20022"/>
    <cellStyle name="Calculation 17 3 2 5" xfId="13479"/>
    <cellStyle name="Calculation 17 3 3" xfId="5023"/>
    <cellStyle name="Calculation 17 3 3 2" xfId="15358"/>
    <cellStyle name="Calculation 17 3 4" xfId="4763"/>
    <cellStyle name="Calculation 17 3 4 2" xfId="15099"/>
    <cellStyle name="Calculation 17 3 5" xfId="10897"/>
    <cellStyle name="Calculation 17 3 5 2" xfId="21101"/>
    <cellStyle name="Calculation 17 3 6" xfId="12310"/>
    <cellStyle name="Calculation 17 4" xfId="1610"/>
    <cellStyle name="Calculation 17 4 2" xfId="3093"/>
    <cellStyle name="Calculation 17 4 2 2" xfId="6670"/>
    <cellStyle name="Calculation 17 4 2 2 2" xfId="17001"/>
    <cellStyle name="Calculation 17 4 2 3" xfId="8658"/>
    <cellStyle name="Calculation 17 4 2 3 2" xfId="18880"/>
    <cellStyle name="Calculation 17 4 2 4" xfId="9974"/>
    <cellStyle name="Calculation 17 4 2 4 2" xfId="20181"/>
    <cellStyle name="Calculation 17 4 2 5" xfId="13619"/>
    <cellStyle name="Calculation 17 4 3" xfId="5207"/>
    <cellStyle name="Calculation 17 4 3 2" xfId="15542"/>
    <cellStyle name="Calculation 17 4 4" xfId="9412"/>
    <cellStyle name="Calculation 17 4 4 2" xfId="19619"/>
    <cellStyle name="Calculation 17 4 5" xfId="11056"/>
    <cellStyle name="Calculation 17 4 5 2" xfId="21259"/>
    <cellStyle name="Calculation 17 4 6" xfId="12451"/>
    <cellStyle name="Calculation 17 5" xfId="1567"/>
    <cellStyle name="Calculation 17 5 2" xfId="3050"/>
    <cellStyle name="Calculation 17 5 2 2" xfId="6627"/>
    <cellStyle name="Calculation 17 5 2 2 2" xfId="16958"/>
    <cellStyle name="Calculation 17 5 2 3" xfId="8617"/>
    <cellStyle name="Calculation 17 5 2 3 2" xfId="18840"/>
    <cellStyle name="Calculation 17 5 2 4" xfId="9934"/>
    <cellStyle name="Calculation 17 5 2 4 2" xfId="20141"/>
    <cellStyle name="Calculation 17 5 2 5" xfId="13579"/>
    <cellStyle name="Calculation 17 5 3" xfId="5164"/>
    <cellStyle name="Calculation 17 5 3 2" xfId="15499"/>
    <cellStyle name="Calculation 17 5 4" xfId="9347"/>
    <cellStyle name="Calculation 17 5 4 2" xfId="19555"/>
    <cellStyle name="Calculation 17 5 5" xfId="11016"/>
    <cellStyle name="Calculation 17 5 5 2" xfId="21219"/>
    <cellStyle name="Calculation 17 5 6" xfId="12411"/>
    <cellStyle name="Calculation 17 6" xfId="2562"/>
    <cellStyle name="Calculation 17 6 2" xfId="6150"/>
    <cellStyle name="Calculation 17 6 2 2" xfId="16482"/>
    <cellStyle name="Calculation 17 6 3" xfId="8176"/>
    <cellStyle name="Calculation 17 6 3 2" xfId="18409"/>
    <cellStyle name="Calculation 17 6 4" xfId="9529"/>
    <cellStyle name="Calculation 17 6 4 2" xfId="19736"/>
    <cellStyle name="Calculation 17 6 5" xfId="13215"/>
    <cellStyle name="Calculation 17 7" xfId="4305"/>
    <cellStyle name="Calculation 17 7 2" xfId="14652"/>
    <cellStyle name="Calculation 17 8" xfId="5470"/>
    <cellStyle name="Calculation 17 8 2" xfId="15802"/>
    <cellStyle name="Calculation 17 9" xfId="7983"/>
    <cellStyle name="Calculation 18" xfId="650"/>
    <cellStyle name="Calculation 18 2" xfId="1146"/>
    <cellStyle name="Calculation 18 2 10" xfId="1713"/>
    <cellStyle name="Calculation 18 2 10 2" xfId="3190"/>
    <cellStyle name="Calculation 18 2 10 2 2" xfId="6763"/>
    <cellStyle name="Calculation 18 2 10 2 2 2" xfId="17093"/>
    <cellStyle name="Calculation 18 2 10 2 3" xfId="8741"/>
    <cellStyle name="Calculation 18 2 10 2 3 2" xfId="18958"/>
    <cellStyle name="Calculation 18 2 10 2 4" xfId="10043"/>
    <cellStyle name="Calculation 18 2 10 2 4 2" xfId="20249"/>
    <cellStyle name="Calculation 18 2 10 2 5" xfId="13676"/>
    <cellStyle name="Calculation 18 2 10 3" xfId="5305"/>
    <cellStyle name="Calculation 18 2 10 3 2" xfId="15638"/>
    <cellStyle name="Calculation 18 2 10 4" xfId="4388"/>
    <cellStyle name="Calculation 18 2 10 4 2" xfId="14731"/>
    <cellStyle name="Calculation 18 2 10 5" xfId="11120"/>
    <cellStyle name="Calculation 18 2 10 5 2" xfId="21323"/>
    <cellStyle name="Calculation 18 2 10 6" xfId="12505"/>
    <cellStyle name="Calculation 18 2 11" xfId="1377"/>
    <cellStyle name="Calculation 18 2 11 2" xfId="2873"/>
    <cellStyle name="Calculation 18 2 11 2 2" xfId="6452"/>
    <cellStyle name="Calculation 18 2 11 2 2 2" xfId="16783"/>
    <cellStyle name="Calculation 18 2 11 2 3" xfId="8453"/>
    <cellStyle name="Calculation 18 2 11 2 3 2" xfId="18681"/>
    <cellStyle name="Calculation 18 2 11 2 4" xfId="9778"/>
    <cellStyle name="Calculation 18 2 11 2 4 2" xfId="19985"/>
    <cellStyle name="Calculation 18 2 11 2 5" xfId="13447"/>
    <cellStyle name="Calculation 18 2 11 3" xfId="4975"/>
    <cellStyle name="Calculation 18 2 11 3 2" xfId="15310"/>
    <cellStyle name="Calculation 18 2 11 4" xfId="7811"/>
    <cellStyle name="Calculation 18 2 11 4 2" xfId="18114"/>
    <cellStyle name="Calculation 18 2 11 5" xfId="10860"/>
    <cellStyle name="Calculation 18 2 11 5 2" xfId="21064"/>
    <cellStyle name="Calculation 18 2 11 6" xfId="12278"/>
    <cellStyle name="Calculation 18 2 12" xfId="2672"/>
    <cellStyle name="Calculation 18 2 12 2" xfId="6256"/>
    <cellStyle name="Calculation 18 2 12 2 2" xfId="16588"/>
    <cellStyle name="Calculation 18 2 12 3" xfId="8269"/>
    <cellStyle name="Calculation 18 2 12 3 2" xfId="18501"/>
    <cellStyle name="Calculation 18 2 12 4" xfId="9609"/>
    <cellStyle name="Calculation 18 2 12 4 2" xfId="19816"/>
    <cellStyle name="Calculation 18 2 12 5" xfId="13295"/>
    <cellStyle name="Calculation 18 2 13" xfId="4745"/>
    <cellStyle name="Calculation 18 2 13 2" xfId="15083"/>
    <cellStyle name="Calculation 18 2 14" xfId="4205"/>
    <cellStyle name="Calculation 18 2 14 2" xfId="14567"/>
    <cellStyle name="Calculation 18 2 15" xfId="7964"/>
    <cellStyle name="Calculation 18 2 2" xfId="1699"/>
    <cellStyle name="Calculation 18 2 2 2" xfId="3177"/>
    <cellStyle name="Calculation 18 2 2 2 2" xfId="6751"/>
    <cellStyle name="Calculation 18 2 2 2 2 2" xfId="17081"/>
    <cellStyle name="Calculation 18 2 2 2 3" xfId="8728"/>
    <cellStyle name="Calculation 18 2 2 2 3 2" xfId="18945"/>
    <cellStyle name="Calculation 18 2 2 2 4" xfId="10032"/>
    <cellStyle name="Calculation 18 2 2 2 4 2" xfId="20238"/>
    <cellStyle name="Calculation 18 2 2 2 5" xfId="13665"/>
    <cellStyle name="Calculation 18 2 2 3" xfId="5291"/>
    <cellStyle name="Calculation 18 2 2 3 2" xfId="15625"/>
    <cellStyle name="Calculation 18 2 2 4" xfId="5280"/>
    <cellStyle name="Calculation 18 2 2 4 2" xfId="15614"/>
    <cellStyle name="Calculation 18 2 2 5" xfId="11109"/>
    <cellStyle name="Calculation 18 2 2 5 2" xfId="21312"/>
    <cellStyle name="Calculation 18 2 2 6" xfId="12494"/>
    <cellStyle name="Calculation 18 2 3" xfId="1866"/>
    <cellStyle name="Calculation 18 2 3 2" xfId="3337"/>
    <cellStyle name="Calculation 18 2 3 2 2" xfId="6907"/>
    <cellStyle name="Calculation 18 2 3 2 2 2" xfId="17236"/>
    <cellStyle name="Calculation 18 2 3 2 3" xfId="8875"/>
    <cellStyle name="Calculation 18 2 3 2 3 2" xfId="19085"/>
    <cellStyle name="Calculation 18 2 3 2 4" xfId="10165"/>
    <cellStyle name="Calculation 18 2 3 2 4 2" xfId="20371"/>
    <cellStyle name="Calculation 18 2 3 2 5" xfId="13776"/>
    <cellStyle name="Calculation 18 2 3 3" xfId="5454"/>
    <cellStyle name="Calculation 18 2 3 3 2" xfId="15786"/>
    <cellStyle name="Calculation 18 2 3 4" xfId="4671"/>
    <cellStyle name="Calculation 18 2 3 4 2" xfId="15013"/>
    <cellStyle name="Calculation 18 2 3 5" xfId="11243"/>
    <cellStyle name="Calculation 18 2 3 5 2" xfId="21445"/>
    <cellStyle name="Calculation 18 2 3 6" xfId="12605"/>
    <cellStyle name="Calculation 18 2 4" xfId="1285"/>
    <cellStyle name="Calculation 18 2 4 2" xfId="2785"/>
    <cellStyle name="Calculation 18 2 4 2 2" xfId="6364"/>
    <cellStyle name="Calculation 18 2 4 2 2 2" xfId="16695"/>
    <cellStyle name="Calculation 18 2 4 2 3" xfId="8371"/>
    <cellStyle name="Calculation 18 2 4 2 3 2" xfId="18600"/>
    <cellStyle name="Calculation 18 2 4 2 4" xfId="9696"/>
    <cellStyle name="Calculation 18 2 4 2 4 2" xfId="19903"/>
    <cellStyle name="Calculation 18 2 4 2 5" xfId="13371"/>
    <cellStyle name="Calculation 18 2 4 3" xfId="4883"/>
    <cellStyle name="Calculation 18 2 4 3 2" xfId="15218"/>
    <cellStyle name="Calculation 18 2 4 4" xfId="8087"/>
    <cellStyle name="Calculation 18 2 4 4 2" xfId="18335"/>
    <cellStyle name="Calculation 18 2 4 5" xfId="4250"/>
    <cellStyle name="Calculation 18 2 4 5 2" xfId="14608"/>
    <cellStyle name="Calculation 18 2 4 6" xfId="12203"/>
    <cellStyle name="Calculation 18 2 5" xfId="1312"/>
    <cellStyle name="Calculation 18 2 5 2" xfId="2812"/>
    <cellStyle name="Calculation 18 2 5 2 2" xfId="6391"/>
    <cellStyle name="Calculation 18 2 5 2 2 2" xfId="16722"/>
    <cellStyle name="Calculation 18 2 5 2 3" xfId="8394"/>
    <cellStyle name="Calculation 18 2 5 2 3 2" xfId="18622"/>
    <cellStyle name="Calculation 18 2 5 2 4" xfId="9717"/>
    <cellStyle name="Calculation 18 2 5 2 4 2" xfId="19924"/>
    <cellStyle name="Calculation 18 2 5 2 5" xfId="13391"/>
    <cellStyle name="Calculation 18 2 5 3" xfId="4910"/>
    <cellStyle name="Calculation 18 2 5 3 2" xfId="15245"/>
    <cellStyle name="Calculation 18 2 5 4" xfId="8043"/>
    <cellStyle name="Calculation 18 2 5 4 2" xfId="18298"/>
    <cellStyle name="Calculation 18 2 5 5" xfId="8673"/>
    <cellStyle name="Calculation 18 2 5 5 2" xfId="18894"/>
    <cellStyle name="Calculation 18 2 5 6" xfId="12223"/>
    <cellStyle name="Calculation 18 2 6" xfId="1485"/>
    <cellStyle name="Calculation 18 2 6 2" xfId="2970"/>
    <cellStyle name="Calculation 18 2 6 2 2" xfId="6547"/>
    <cellStyle name="Calculation 18 2 6 2 2 2" xfId="16878"/>
    <cellStyle name="Calculation 18 2 6 2 3" xfId="8548"/>
    <cellStyle name="Calculation 18 2 6 2 3 2" xfId="18774"/>
    <cellStyle name="Calculation 18 2 6 2 4" xfId="9871"/>
    <cellStyle name="Calculation 18 2 6 2 4 2" xfId="20078"/>
    <cellStyle name="Calculation 18 2 6 2 5" xfId="13525"/>
    <cellStyle name="Calculation 18 2 6 3" xfId="5082"/>
    <cellStyle name="Calculation 18 2 6 3 2" xfId="15417"/>
    <cellStyle name="Calculation 18 2 6 4" xfId="9416"/>
    <cellStyle name="Calculation 18 2 6 4 2" xfId="19623"/>
    <cellStyle name="Calculation 18 2 6 5" xfId="10952"/>
    <cellStyle name="Calculation 18 2 6 5 2" xfId="21156"/>
    <cellStyle name="Calculation 18 2 6 6" xfId="12356"/>
    <cellStyle name="Calculation 18 2 7" xfId="1623"/>
    <cellStyle name="Calculation 18 2 7 2" xfId="3106"/>
    <cellStyle name="Calculation 18 2 7 2 2" xfId="6682"/>
    <cellStyle name="Calculation 18 2 7 2 2 2" xfId="17013"/>
    <cellStyle name="Calculation 18 2 7 2 3" xfId="8669"/>
    <cellStyle name="Calculation 18 2 7 2 3 2" xfId="18890"/>
    <cellStyle name="Calculation 18 2 7 2 4" xfId="9986"/>
    <cellStyle name="Calculation 18 2 7 2 4 2" xfId="20193"/>
    <cellStyle name="Calculation 18 2 7 2 5" xfId="13621"/>
    <cellStyle name="Calculation 18 2 7 3" xfId="5219"/>
    <cellStyle name="Calculation 18 2 7 3 2" xfId="15554"/>
    <cellStyle name="Calculation 18 2 7 4" xfId="8560"/>
    <cellStyle name="Calculation 18 2 7 4 2" xfId="18786"/>
    <cellStyle name="Calculation 18 2 7 5" xfId="11068"/>
    <cellStyle name="Calculation 18 2 7 5 2" xfId="21271"/>
    <cellStyle name="Calculation 18 2 7 6" xfId="12453"/>
    <cellStyle name="Calculation 18 2 8" xfId="2254"/>
    <cellStyle name="Calculation 18 2 8 2" xfId="3711"/>
    <cellStyle name="Calculation 18 2 8 2 2" xfId="7281"/>
    <cellStyle name="Calculation 18 2 8 2 2 2" xfId="17610"/>
    <cellStyle name="Calculation 18 2 8 2 3" xfId="9246"/>
    <cellStyle name="Calculation 18 2 8 2 3 2" xfId="19455"/>
    <cellStyle name="Calculation 18 2 8 2 4" xfId="10538"/>
    <cellStyle name="Calculation 18 2 8 2 4 2" xfId="20744"/>
    <cellStyle name="Calculation 18 2 8 2 5" xfId="14134"/>
    <cellStyle name="Calculation 18 2 8 3" xfId="5842"/>
    <cellStyle name="Calculation 18 2 8 3 2" xfId="16174"/>
    <cellStyle name="Calculation 18 2 8 4" xfId="4547"/>
    <cellStyle name="Calculation 18 2 8 4 2" xfId="14889"/>
    <cellStyle name="Calculation 18 2 8 5" xfId="11620"/>
    <cellStyle name="Calculation 18 2 8 5 2" xfId="21817"/>
    <cellStyle name="Calculation 18 2 8 6" xfId="12962"/>
    <cellStyle name="Calculation 18 2 9" xfId="2346"/>
    <cellStyle name="Calculation 18 2 9 2" xfId="3802"/>
    <cellStyle name="Calculation 18 2 9 2 2" xfId="7372"/>
    <cellStyle name="Calculation 18 2 9 2 2 2" xfId="17701"/>
    <cellStyle name="Calculation 18 2 9 2 3" xfId="9335"/>
    <cellStyle name="Calculation 18 2 9 2 3 2" xfId="19543"/>
    <cellStyle name="Calculation 18 2 9 2 4" xfId="10629"/>
    <cellStyle name="Calculation 18 2 9 2 4 2" xfId="20835"/>
    <cellStyle name="Calculation 18 2 9 2 5" xfId="14215"/>
    <cellStyle name="Calculation 18 2 9 3" xfId="5934"/>
    <cellStyle name="Calculation 18 2 9 3 2" xfId="16266"/>
    <cellStyle name="Calculation 18 2 9 4" xfId="4720"/>
    <cellStyle name="Calculation 18 2 9 4 2" xfId="15058"/>
    <cellStyle name="Calculation 18 2 9 5" xfId="11711"/>
    <cellStyle name="Calculation 18 2 9 5 2" xfId="21907"/>
    <cellStyle name="Calculation 18 2 9 6" xfId="13043"/>
    <cellStyle name="Calculation 18 3" xfId="1426"/>
    <cellStyle name="Calculation 18 3 2" xfId="2913"/>
    <cellStyle name="Calculation 18 3 2 2" xfId="6491"/>
    <cellStyle name="Calculation 18 3 2 2 2" xfId="16822"/>
    <cellStyle name="Calculation 18 3 2 3" xfId="8493"/>
    <cellStyle name="Calculation 18 3 2 3 2" xfId="18719"/>
    <cellStyle name="Calculation 18 3 2 4" xfId="9816"/>
    <cellStyle name="Calculation 18 3 2 4 2" xfId="20023"/>
    <cellStyle name="Calculation 18 3 2 5" xfId="13480"/>
    <cellStyle name="Calculation 18 3 3" xfId="5024"/>
    <cellStyle name="Calculation 18 3 3 2" xfId="15359"/>
    <cellStyle name="Calculation 18 3 4" xfId="4665"/>
    <cellStyle name="Calculation 18 3 4 2" xfId="15007"/>
    <cellStyle name="Calculation 18 3 5" xfId="10898"/>
    <cellStyle name="Calculation 18 3 5 2" xfId="21102"/>
    <cellStyle name="Calculation 18 3 6" xfId="12311"/>
    <cellStyle name="Calculation 18 4" xfId="1477"/>
    <cellStyle name="Calculation 18 4 2" xfId="2962"/>
    <cellStyle name="Calculation 18 4 2 2" xfId="6539"/>
    <cellStyle name="Calculation 18 4 2 2 2" xfId="16870"/>
    <cellStyle name="Calculation 18 4 2 3" xfId="8540"/>
    <cellStyle name="Calculation 18 4 2 3 2" xfId="18766"/>
    <cellStyle name="Calculation 18 4 2 4" xfId="9863"/>
    <cellStyle name="Calculation 18 4 2 4 2" xfId="20070"/>
    <cellStyle name="Calculation 18 4 2 5" xfId="13517"/>
    <cellStyle name="Calculation 18 4 3" xfId="5074"/>
    <cellStyle name="Calculation 18 4 3 2" xfId="15409"/>
    <cellStyle name="Calculation 18 4 4" xfId="8665"/>
    <cellStyle name="Calculation 18 4 4 2" xfId="18887"/>
    <cellStyle name="Calculation 18 4 5" xfId="10944"/>
    <cellStyle name="Calculation 18 4 5 2" xfId="21148"/>
    <cellStyle name="Calculation 18 4 6" xfId="12348"/>
    <cellStyle name="Calculation 18 5" xfId="1504"/>
    <cellStyle name="Calculation 18 5 2" xfId="2989"/>
    <cellStyle name="Calculation 18 5 2 2" xfId="6566"/>
    <cellStyle name="Calculation 18 5 2 2 2" xfId="16897"/>
    <cellStyle name="Calculation 18 5 2 3" xfId="8567"/>
    <cellStyle name="Calculation 18 5 2 3 2" xfId="18793"/>
    <cellStyle name="Calculation 18 5 2 4" xfId="9890"/>
    <cellStyle name="Calculation 18 5 2 4 2" xfId="20097"/>
    <cellStyle name="Calculation 18 5 2 5" xfId="13539"/>
    <cellStyle name="Calculation 18 5 3" xfId="5101"/>
    <cellStyle name="Calculation 18 5 3 2" xfId="15436"/>
    <cellStyle name="Calculation 18 5 4" xfId="8890"/>
    <cellStyle name="Calculation 18 5 4 2" xfId="19099"/>
    <cellStyle name="Calculation 18 5 5" xfId="10971"/>
    <cellStyle name="Calculation 18 5 5 2" xfId="21175"/>
    <cellStyle name="Calculation 18 5 6" xfId="12370"/>
    <cellStyle name="Calculation 18 6" xfId="2563"/>
    <cellStyle name="Calculation 18 6 2" xfId="6151"/>
    <cellStyle name="Calculation 18 6 2 2" xfId="16483"/>
    <cellStyle name="Calculation 18 6 3" xfId="8177"/>
    <cellStyle name="Calculation 18 6 3 2" xfId="18410"/>
    <cellStyle name="Calculation 18 6 4" xfId="9530"/>
    <cellStyle name="Calculation 18 6 4 2" xfId="19737"/>
    <cellStyle name="Calculation 18 6 5" xfId="13216"/>
    <cellStyle name="Calculation 18 7" xfId="4306"/>
    <cellStyle name="Calculation 18 7 2" xfId="14653"/>
    <cellStyle name="Calculation 18 8" xfId="4449"/>
    <cellStyle name="Calculation 18 8 2" xfId="14791"/>
    <cellStyle name="Calculation 18 9" xfId="4056"/>
    <cellStyle name="Calculation 19" xfId="651"/>
    <cellStyle name="Calculation 19 2" xfId="1147"/>
    <cellStyle name="Calculation 19 2 10" xfId="1645"/>
    <cellStyle name="Calculation 19 2 10 2" xfId="3123"/>
    <cellStyle name="Calculation 19 2 10 2 2" xfId="6699"/>
    <cellStyle name="Calculation 19 2 10 2 2 2" xfId="17030"/>
    <cellStyle name="Calculation 19 2 10 2 3" xfId="8686"/>
    <cellStyle name="Calculation 19 2 10 2 3 2" xfId="18906"/>
    <cellStyle name="Calculation 19 2 10 2 4" xfId="9999"/>
    <cellStyle name="Calculation 19 2 10 2 4 2" xfId="20206"/>
    <cellStyle name="Calculation 19 2 10 2 5" xfId="13633"/>
    <cellStyle name="Calculation 19 2 10 3" xfId="5239"/>
    <cellStyle name="Calculation 19 2 10 3 2" xfId="15574"/>
    <cellStyle name="Calculation 19 2 10 4" xfId="8032"/>
    <cellStyle name="Calculation 19 2 10 4 2" xfId="18287"/>
    <cellStyle name="Calculation 19 2 10 5" xfId="11077"/>
    <cellStyle name="Calculation 19 2 10 5 2" xfId="21280"/>
    <cellStyle name="Calculation 19 2 10 6" xfId="12462"/>
    <cellStyle name="Calculation 19 2 11" xfId="1510"/>
    <cellStyle name="Calculation 19 2 11 2" xfId="2994"/>
    <cellStyle name="Calculation 19 2 11 2 2" xfId="6571"/>
    <cellStyle name="Calculation 19 2 11 2 2 2" xfId="16902"/>
    <cellStyle name="Calculation 19 2 11 2 3" xfId="8572"/>
    <cellStyle name="Calculation 19 2 11 2 3 2" xfId="18798"/>
    <cellStyle name="Calculation 19 2 11 2 4" xfId="9895"/>
    <cellStyle name="Calculation 19 2 11 2 4 2" xfId="20102"/>
    <cellStyle name="Calculation 19 2 11 2 5" xfId="13544"/>
    <cellStyle name="Calculation 19 2 11 3" xfId="5107"/>
    <cellStyle name="Calculation 19 2 11 3 2" xfId="15442"/>
    <cellStyle name="Calculation 19 2 11 4" xfId="9415"/>
    <cellStyle name="Calculation 19 2 11 4 2" xfId="19622"/>
    <cellStyle name="Calculation 19 2 11 5" xfId="10977"/>
    <cellStyle name="Calculation 19 2 11 5 2" xfId="21180"/>
    <cellStyle name="Calculation 19 2 11 6" xfId="12375"/>
    <cellStyle name="Calculation 19 2 12" xfId="2673"/>
    <cellStyle name="Calculation 19 2 12 2" xfId="6257"/>
    <cellStyle name="Calculation 19 2 12 2 2" xfId="16589"/>
    <cellStyle name="Calculation 19 2 12 3" xfId="8270"/>
    <cellStyle name="Calculation 19 2 12 3 2" xfId="18502"/>
    <cellStyle name="Calculation 19 2 12 4" xfId="9610"/>
    <cellStyle name="Calculation 19 2 12 4 2" xfId="19817"/>
    <cellStyle name="Calculation 19 2 12 5" xfId="13296"/>
    <cellStyle name="Calculation 19 2 13" xfId="4746"/>
    <cellStyle name="Calculation 19 2 13 2" xfId="15084"/>
    <cellStyle name="Calculation 19 2 14" xfId="4204"/>
    <cellStyle name="Calculation 19 2 14 2" xfId="14566"/>
    <cellStyle name="Calculation 19 2 15" xfId="7943"/>
    <cellStyle name="Calculation 19 2 2" xfId="1700"/>
    <cellStyle name="Calculation 19 2 2 2" xfId="3178"/>
    <cellStyle name="Calculation 19 2 2 2 2" xfId="6752"/>
    <cellStyle name="Calculation 19 2 2 2 2 2" xfId="17082"/>
    <cellStyle name="Calculation 19 2 2 2 3" xfId="8729"/>
    <cellStyle name="Calculation 19 2 2 2 3 2" xfId="18946"/>
    <cellStyle name="Calculation 19 2 2 2 4" xfId="10033"/>
    <cellStyle name="Calculation 19 2 2 2 4 2" xfId="20239"/>
    <cellStyle name="Calculation 19 2 2 2 5" xfId="13666"/>
    <cellStyle name="Calculation 19 2 2 3" xfId="5292"/>
    <cellStyle name="Calculation 19 2 2 3 2" xfId="15626"/>
    <cellStyle name="Calculation 19 2 2 4" xfId="4380"/>
    <cellStyle name="Calculation 19 2 2 4 2" xfId="14723"/>
    <cellStyle name="Calculation 19 2 2 5" xfId="11110"/>
    <cellStyle name="Calculation 19 2 2 5 2" xfId="21313"/>
    <cellStyle name="Calculation 19 2 2 6" xfId="12495"/>
    <cellStyle name="Calculation 19 2 3" xfId="1867"/>
    <cellStyle name="Calculation 19 2 3 2" xfId="3338"/>
    <cellStyle name="Calculation 19 2 3 2 2" xfId="6908"/>
    <cellStyle name="Calculation 19 2 3 2 2 2" xfId="17237"/>
    <cellStyle name="Calculation 19 2 3 2 3" xfId="8876"/>
    <cellStyle name="Calculation 19 2 3 2 3 2" xfId="19086"/>
    <cellStyle name="Calculation 19 2 3 2 4" xfId="10166"/>
    <cellStyle name="Calculation 19 2 3 2 4 2" xfId="20372"/>
    <cellStyle name="Calculation 19 2 3 2 5" xfId="13777"/>
    <cellStyle name="Calculation 19 2 3 3" xfId="5455"/>
    <cellStyle name="Calculation 19 2 3 3 2" xfId="15787"/>
    <cellStyle name="Calculation 19 2 3 4" xfId="4438"/>
    <cellStyle name="Calculation 19 2 3 4 2" xfId="14780"/>
    <cellStyle name="Calculation 19 2 3 5" xfId="11244"/>
    <cellStyle name="Calculation 19 2 3 5 2" xfId="21446"/>
    <cellStyle name="Calculation 19 2 3 6" xfId="12606"/>
    <cellStyle name="Calculation 19 2 4" xfId="1295"/>
    <cellStyle name="Calculation 19 2 4 2" xfId="2795"/>
    <cellStyle name="Calculation 19 2 4 2 2" xfId="6374"/>
    <cellStyle name="Calculation 19 2 4 2 2 2" xfId="16705"/>
    <cellStyle name="Calculation 19 2 4 2 3" xfId="8380"/>
    <cellStyle name="Calculation 19 2 4 2 3 2" xfId="18609"/>
    <cellStyle name="Calculation 19 2 4 2 4" xfId="9705"/>
    <cellStyle name="Calculation 19 2 4 2 4 2" xfId="19912"/>
    <cellStyle name="Calculation 19 2 4 2 5" xfId="13379"/>
    <cellStyle name="Calculation 19 2 4 3" xfId="4893"/>
    <cellStyle name="Calculation 19 2 4 3 2" xfId="15228"/>
    <cellStyle name="Calculation 19 2 4 4" xfId="7631"/>
    <cellStyle name="Calculation 19 2 4 4 2" xfId="17957"/>
    <cellStyle name="Calculation 19 2 4 5" xfId="4235"/>
    <cellStyle name="Calculation 19 2 4 5 2" xfId="14594"/>
    <cellStyle name="Calculation 19 2 4 6" xfId="12211"/>
    <cellStyle name="Calculation 19 2 5" xfId="1311"/>
    <cellStyle name="Calculation 19 2 5 2" xfId="2811"/>
    <cellStyle name="Calculation 19 2 5 2 2" xfId="6390"/>
    <cellStyle name="Calculation 19 2 5 2 2 2" xfId="16721"/>
    <cellStyle name="Calculation 19 2 5 2 3" xfId="8393"/>
    <cellStyle name="Calculation 19 2 5 2 3 2" xfId="18621"/>
    <cellStyle name="Calculation 19 2 5 2 4" xfId="9716"/>
    <cellStyle name="Calculation 19 2 5 2 4 2" xfId="19923"/>
    <cellStyle name="Calculation 19 2 5 2 5" xfId="13390"/>
    <cellStyle name="Calculation 19 2 5 3" xfId="4909"/>
    <cellStyle name="Calculation 19 2 5 3 2" xfId="15244"/>
    <cellStyle name="Calculation 19 2 5 4" xfId="8086"/>
    <cellStyle name="Calculation 19 2 5 4 2" xfId="18334"/>
    <cellStyle name="Calculation 19 2 5 5" xfId="7739"/>
    <cellStyle name="Calculation 19 2 5 5 2" xfId="18048"/>
    <cellStyle name="Calculation 19 2 5 6" xfId="12222"/>
    <cellStyle name="Calculation 19 2 6" xfId="1486"/>
    <cellStyle name="Calculation 19 2 6 2" xfId="2971"/>
    <cellStyle name="Calculation 19 2 6 2 2" xfId="6548"/>
    <cellStyle name="Calculation 19 2 6 2 2 2" xfId="16879"/>
    <cellStyle name="Calculation 19 2 6 2 3" xfId="8549"/>
    <cellStyle name="Calculation 19 2 6 2 3 2" xfId="18775"/>
    <cellStyle name="Calculation 19 2 6 2 4" xfId="9872"/>
    <cellStyle name="Calculation 19 2 6 2 4 2" xfId="20079"/>
    <cellStyle name="Calculation 19 2 6 2 5" xfId="13526"/>
    <cellStyle name="Calculation 19 2 6 3" xfId="5083"/>
    <cellStyle name="Calculation 19 2 6 3 2" xfId="15418"/>
    <cellStyle name="Calculation 19 2 6 4" xfId="8103"/>
    <cellStyle name="Calculation 19 2 6 4 2" xfId="18345"/>
    <cellStyle name="Calculation 19 2 6 5" xfId="10953"/>
    <cellStyle name="Calculation 19 2 6 5 2" xfId="21157"/>
    <cellStyle name="Calculation 19 2 6 6" xfId="12357"/>
    <cellStyle name="Calculation 19 2 7" xfId="1830"/>
    <cellStyle name="Calculation 19 2 7 2" xfId="3307"/>
    <cellStyle name="Calculation 19 2 7 2 2" xfId="6877"/>
    <cellStyle name="Calculation 19 2 7 2 2 2" xfId="17206"/>
    <cellStyle name="Calculation 19 2 7 2 3" xfId="8845"/>
    <cellStyle name="Calculation 19 2 7 2 3 2" xfId="19057"/>
    <cellStyle name="Calculation 19 2 7 2 4" xfId="10137"/>
    <cellStyle name="Calculation 19 2 7 2 4 2" xfId="20343"/>
    <cellStyle name="Calculation 19 2 7 2 5" xfId="13749"/>
    <cellStyle name="Calculation 19 2 7 3" xfId="5419"/>
    <cellStyle name="Calculation 19 2 7 3 2" xfId="15751"/>
    <cellStyle name="Calculation 19 2 7 4" xfId="4216"/>
    <cellStyle name="Calculation 19 2 7 4 2" xfId="14578"/>
    <cellStyle name="Calculation 19 2 7 5" xfId="11214"/>
    <cellStyle name="Calculation 19 2 7 5 2" xfId="21417"/>
    <cellStyle name="Calculation 19 2 7 6" xfId="12578"/>
    <cellStyle name="Calculation 19 2 8" xfId="2255"/>
    <cellStyle name="Calculation 19 2 8 2" xfId="3712"/>
    <cellStyle name="Calculation 19 2 8 2 2" xfId="7282"/>
    <cellStyle name="Calculation 19 2 8 2 2 2" xfId="17611"/>
    <cellStyle name="Calculation 19 2 8 2 3" xfId="9247"/>
    <cellStyle name="Calculation 19 2 8 2 3 2" xfId="19456"/>
    <cellStyle name="Calculation 19 2 8 2 4" xfId="10539"/>
    <cellStyle name="Calculation 19 2 8 2 4 2" xfId="20745"/>
    <cellStyle name="Calculation 19 2 8 2 5" xfId="14135"/>
    <cellStyle name="Calculation 19 2 8 3" xfId="5843"/>
    <cellStyle name="Calculation 19 2 8 3 2" xfId="16175"/>
    <cellStyle name="Calculation 19 2 8 4" xfId="4548"/>
    <cellStyle name="Calculation 19 2 8 4 2" xfId="14890"/>
    <cellStyle name="Calculation 19 2 8 5" xfId="11621"/>
    <cellStyle name="Calculation 19 2 8 5 2" xfId="21818"/>
    <cellStyle name="Calculation 19 2 8 6" xfId="12963"/>
    <cellStyle name="Calculation 19 2 9" xfId="2347"/>
    <cellStyle name="Calculation 19 2 9 2" xfId="3803"/>
    <cellStyle name="Calculation 19 2 9 2 2" xfId="7373"/>
    <cellStyle name="Calculation 19 2 9 2 2 2" xfId="17702"/>
    <cellStyle name="Calculation 19 2 9 2 3" xfId="9336"/>
    <cellStyle name="Calculation 19 2 9 2 3 2" xfId="19544"/>
    <cellStyle name="Calculation 19 2 9 2 4" xfId="10630"/>
    <cellStyle name="Calculation 19 2 9 2 4 2" xfId="20836"/>
    <cellStyle name="Calculation 19 2 9 2 5" xfId="14216"/>
    <cellStyle name="Calculation 19 2 9 3" xfId="5935"/>
    <cellStyle name="Calculation 19 2 9 3 2" xfId="16267"/>
    <cellStyle name="Calculation 19 2 9 4" xfId="4579"/>
    <cellStyle name="Calculation 19 2 9 4 2" xfId="14921"/>
    <cellStyle name="Calculation 19 2 9 5" xfId="11712"/>
    <cellStyle name="Calculation 19 2 9 5 2" xfId="21908"/>
    <cellStyle name="Calculation 19 2 9 6" xfId="13044"/>
    <cellStyle name="Calculation 19 3" xfId="1427"/>
    <cellStyle name="Calculation 19 3 2" xfId="2914"/>
    <cellStyle name="Calculation 19 3 2 2" xfId="6492"/>
    <cellStyle name="Calculation 19 3 2 2 2" xfId="16823"/>
    <cellStyle name="Calculation 19 3 2 3" xfId="8494"/>
    <cellStyle name="Calculation 19 3 2 3 2" xfId="18720"/>
    <cellStyle name="Calculation 19 3 2 4" xfId="9817"/>
    <cellStyle name="Calculation 19 3 2 4 2" xfId="20024"/>
    <cellStyle name="Calculation 19 3 2 5" xfId="13481"/>
    <cellStyle name="Calculation 19 3 3" xfId="5025"/>
    <cellStyle name="Calculation 19 3 3 2" xfId="15360"/>
    <cellStyle name="Calculation 19 3 4" xfId="4731"/>
    <cellStyle name="Calculation 19 3 4 2" xfId="15069"/>
    <cellStyle name="Calculation 19 3 5" xfId="10899"/>
    <cellStyle name="Calculation 19 3 5 2" xfId="21103"/>
    <cellStyle name="Calculation 19 3 6" xfId="12312"/>
    <cellStyle name="Calculation 19 4" xfId="2026"/>
    <cellStyle name="Calculation 19 4 2" xfId="3488"/>
    <cellStyle name="Calculation 19 4 2 2" xfId="7058"/>
    <cellStyle name="Calculation 19 4 2 2 2" xfId="17387"/>
    <cellStyle name="Calculation 19 4 2 3" xfId="9024"/>
    <cellStyle name="Calculation 19 4 2 3 2" xfId="19233"/>
    <cellStyle name="Calculation 19 4 2 4" xfId="10315"/>
    <cellStyle name="Calculation 19 4 2 4 2" xfId="20521"/>
    <cellStyle name="Calculation 19 4 2 5" xfId="13913"/>
    <cellStyle name="Calculation 19 4 3" xfId="5614"/>
    <cellStyle name="Calculation 19 4 3 2" xfId="15946"/>
    <cellStyle name="Calculation 19 4 4" xfId="7662"/>
    <cellStyle name="Calculation 19 4 4 2" xfId="17983"/>
    <cellStyle name="Calculation 19 4 5" xfId="11394"/>
    <cellStyle name="Calculation 19 4 5 2" xfId="21595"/>
    <cellStyle name="Calculation 19 4 6" xfId="12742"/>
    <cellStyle name="Calculation 19 5" xfId="1648"/>
    <cellStyle name="Calculation 19 5 2" xfId="3126"/>
    <cellStyle name="Calculation 19 5 2 2" xfId="6702"/>
    <cellStyle name="Calculation 19 5 2 2 2" xfId="17033"/>
    <cellStyle name="Calculation 19 5 2 3" xfId="8689"/>
    <cellStyle name="Calculation 19 5 2 3 2" xfId="18909"/>
    <cellStyle name="Calculation 19 5 2 4" xfId="10002"/>
    <cellStyle name="Calculation 19 5 2 4 2" xfId="20209"/>
    <cellStyle name="Calculation 19 5 2 5" xfId="13636"/>
    <cellStyle name="Calculation 19 5 3" xfId="5242"/>
    <cellStyle name="Calculation 19 5 3 2" xfId="15577"/>
    <cellStyle name="Calculation 19 5 4" xfId="8559"/>
    <cellStyle name="Calculation 19 5 4 2" xfId="18785"/>
    <cellStyle name="Calculation 19 5 5" xfId="11080"/>
    <cellStyle name="Calculation 19 5 5 2" xfId="21283"/>
    <cellStyle name="Calculation 19 5 6" xfId="12465"/>
    <cellStyle name="Calculation 19 6" xfId="2564"/>
    <cellStyle name="Calculation 19 6 2" xfId="6152"/>
    <cellStyle name="Calculation 19 6 2 2" xfId="16484"/>
    <cellStyle name="Calculation 19 6 3" xfId="8178"/>
    <cellStyle name="Calculation 19 6 3 2" xfId="18411"/>
    <cellStyle name="Calculation 19 6 4" xfId="9531"/>
    <cellStyle name="Calculation 19 6 4 2" xfId="19738"/>
    <cellStyle name="Calculation 19 6 5" xfId="13217"/>
    <cellStyle name="Calculation 19 7" xfId="4307"/>
    <cellStyle name="Calculation 19 7 2" xfId="14654"/>
    <cellStyle name="Calculation 19 8" xfId="5471"/>
    <cellStyle name="Calculation 19 8 2" xfId="15803"/>
    <cellStyle name="Calculation 19 9" xfId="7722"/>
    <cellStyle name="Calculation 2" xfId="171"/>
    <cellStyle name="Calculation 2 10" xfId="4095"/>
    <cellStyle name="Calculation 2 2" xfId="1121"/>
    <cellStyle name="Calculation 2 2 10" xfId="1711"/>
    <cellStyle name="Calculation 2 2 10 2" xfId="3188"/>
    <cellStyle name="Calculation 2 2 10 2 2" xfId="6761"/>
    <cellStyle name="Calculation 2 2 10 2 2 2" xfId="17091"/>
    <cellStyle name="Calculation 2 2 10 2 3" xfId="8739"/>
    <cellStyle name="Calculation 2 2 10 2 3 2" xfId="18956"/>
    <cellStyle name="Calculation 2 2 10 2 4" xfId="10041"/>
    <cellStyle name="Calculation 2 2 10 2 4 2" xfId="20247"/>
    <cellStyle name="Calculation 2 2 10 2 5" xfId="13674"/>
    <cellStyle name="Calculation 2 2 10 3" xfId="5303"/>
    <cellStyle name="Calculation 2 2 10 3 2" xfId="15636"/>
    <cellStyle name="Calculation 2 2 10 4" xfId="4386"/>
    <cellStyle name="Calculation 2 2 10 4 2" xfId="14729"/>
    <cellStyle name="Calculation 2 2 10 5" xfId="11118"/>
    <cellStyle name="Calculation 2 2 10 5 2" xfId="21321"/>
    <cellStyle name="Calculation 2 2 10 6" xfId="12503"/>
    <cellStyle name="Calculation 2 2 11" xfId="2192"/>
    <cellStyle name="Calculation 2 2 11 2" xfId="3651"/>
    <cellStyle name="Calculation 2 2 11 2 2" xfId="7221"/>
    <cellStyle name="Calculation 2 2 11 2 2 2" xfId="17550"/>
    <cellStyle name="Calculation 2 2 11 2 3" xfId="9186"/>
    <cellStyle name="Calculation 2 2 11 2 3 2" xfId="19395"/>
    <cellStyle name="Calculation 2 2 11 2 4" xfId="10478"/>
    <cellStyle name="Calculation 2 2 11 2 4 2" xfId="20684"/>
    <cellStyle name="Calculation 2 2 11 2 5" xfId="14074"/>
    <cellStyle name="Calculation 2 2 11 3" xfId="5780"/>
    <cellStyle name="Calculation 2 2 11 3 2" xfId="16112"/>
    <cellStyle name="Calculation 2 2 11 4" xfId="5301"/>
    <cellStyle name="Calculation 2 2 11 4 2" xfId="15635"/>
    <cellStyle name="Calculation 2 2 11 5" xfId="11558"/>
    <cellStyle name="Calculation 2 2 11 5 2" xfId="21758"/>
    <cellStyle name="Calculation 2 2 11 6" xfId="12903"/>
    <cellStyle name="Calculation 2 2 12" xfId="2654"/>
    <cellStyle name="Calculation 2 2 12 2" xfId="6239"/>
    <cellStyle name="Calculation 2 2 12 2 2" xfId="16571"/>
    <cellStyle name="Calculation 2 2 12 3" xfId="8255"/>
    <cellStyle name="Calculation 2 2 12 3 2" xfId="18487"/>
    <cellStyle name="Calculation 2 2 12 4" xfId="9596"/>
    <cellStyle name="Calculation 2 2 12 4 2" xfId="19803"/>
    <cellStyle name="Calculation 2 2 12 5" xfId="13282"/>
    <cellStyle name="Calculation 2 2 13" xfId="4723"/>
    <cellStyle name="Calculation 2 2 13 2" xfId="15061"/>
    <cellStyle name="Calculation 2 2 14" xfId="4222"/>
    <cellStyle name="Calculation 2 2 14 2" xfId="14584"/>
    <cellStyle name="Calculation 2 2 15" xfId="7944"/>
    <cellStyle name="Calculation 2 2 2" xfId="1676"/>
    <cellStyle name="Calculation 2 2 2 2" xfId="3154"/>
    <cellStyle name="Calculation 2 2 2 2 2" xfId="6728"/>
    <cellStyle name="Calculation 2 2 2 2 2 2" xfId="17058"/>
    <cellStyle name="Calculation 2 2 2 2 3" xfId="8709"/>
    <cellStyle name="Calculation 2 2 2 2 3 2" xfId="18926"/>
    <cellStyle name="Calculation 2 2 2 2 4" xfId="10014"/>
    <cellStyle name="Calculation 2 2 2 2 4 2" xfId="20220"/>
    <cellStyle name="Calculation 2 2 2 2 5" xfId="13647"/>
    <cellStyle name="Calculation 2 2 2 3" xfId="5268"/>
    <cellStyle name="Calculation 2 2 2 3 2" xfId="15602"/>
    <cellStyle name="Calculation 2 2 2 4" xfId="4364"/>
    <cellStyle name="Calculation 2 2 2 4 2" xfId="14707"/>
    <cellStyle name="Calculation 2 2 2 5" xfId="11091"/>
    <cellStyle name="Calculation 2 2 2 5 2" xfId="21294"/>
    <cellStyle name="Calculation 2 2 2 6" xfId="12476"/>
    <cellStyle name="Calculation 2 2 3" xfId="1848"/>
    <cellStyle name="Calculation 2 2 3 2" xfId="3320"/>
    <cellStyle name="Calculation 2 2 3 2 2" xfId="6890"/>
    <cellStyle name="Calculation 2 2 3 2 2 2" xfId="17219"/>
    <cellStyle name="Calculation 2 2 3 2 3" xfId="8858"/>
    <cellStyle name="Calculation 2 2 3 2 3 2" xfId="19069"/>
    <cellStyle name="Calculation 2 2 3 2 4" xfId="10149"/>
    <cellStyle name="Calculation 2 2 3 2 4 2" xfId="20355"/>
    <cellStyle name="Calculation 2 2 3 2 5" xfId="13760"/>
    <cellStyle name="Calculation 2 2 3 3" xfId="5437"/>
    <cellStyle name="Calculation 2 2 3 3 2" xfId="15769"/>
    <cellStyle name="Calculation 2 2 3 4" xfId="8700"/>
    <cellStyle name="Calculation 2 2 3 4 2" xfId="18918"/>
    <cellStyle name="Calculation 2 2 3 5" xfId="11227"/>
    <cellStyle name="Calculation 2 2 3 5 2" xfId="21429"/>
    <cellStyle name="Calculation 2 2 3 6" xfId="12589"/>
    <cellStyle name="Calculation 2 2 4" xfId="1563"/>
    <cellStyle name="Calculation 2 2 4 2" xfId="3046"/>
    <cellStyle name="Calculation 2 2 4 2 2" xfId="6623"/>
    <cellStyle name="Calculation 2 2 4 2 2 2" xfId="16954"/>
    <cellStyle name="Calculation 2 2 4 2 3" xfId="8613"/>
    <cellStyle name="Calculation 2 2 4 2 3 2" xfId="18836"/>
    <cellStyle name="Calculation 2 2 4 2 4" xfId="9930"/>
    <cellStyle name="Calculation 2 2 4 2 4 2" xfId="20137"/>
    <cellStyle name="Calculation 2 2 4 2 5" xfId="13575"/>
    <cellStyle name="Calculation 2 2 4 3" xfId="5160"/>
    <cellStyle name="Calculation 2 2 4 3 2" xfId="15495"/>
    <cellStyle name="Calculation 2 2 4 4" xfId="7611"/>
    <cellStyle name="Calculation 2 2 4 4 2" xfId="17937"/>
    <cellStyle name="Calculation 2 2 4 5" xfId="11012"/>
    <cellStyle name="Calculation 2 2 4 5 2" xfId="21215"/>
    <cellStyle name="Calculation 2 2 4 6" xfId="12407"/>
    <cellStyle name="Calculation 2 2 5" xfId="1325"/>
    <cellStyle name="Calculation 2 2 5 2" xfId="2824"/>
    <cellStyle name="Calculation 2 2 5 2 2" xfId="6403"/>
    <cellStyle name="Calculation 2 2 5 2 2 2" xfId="16734"/>
    <cellStyle name="Calculation 2 2 5 2 3" xfId="8406"/>
    <cellStyle name="Calculation 2 2 5 2 3 2" xfId="18634"/>
    <cellStyle name="Calculation 2 2 5 2 4" xfId="9729"/>
    <cellStyle name="Calculation 2 2 5 2 4 2" xfId="19936"/>
    <cellStyle name="Calculation 2 2 5 2 5" xfId="13403"/>
    <cellStyle name="Calculation 2 2 5 3" xfId="4923"/>
    <cellStyle name="Calculation 2 2 5 3 2" xfId="15258"/>
    <cellStyle name="Calculation 2 2 5 4" xfId="8042"/>
    <cellStyle name="Calculation 2 2 5 4 2" xfId="18297"/>
    <cellStyle name="Calculation 2 2 5 5" xfId="7832"/>
    <cellStyle name="Calculation 2 2 5 5 2" xfId="18129"/>
    <cellStyle name="Calculation 2 2 5 6" xfId="12235"/>
    <cellStyle name="Calculation 2 2 6" xfId="1461"/>
    <cellStyle name="Calculation 2 2 6 2" xfId="2946"/>
    <cellStyle name="Calculation 2 2 6 2 2" xfId="6523"/>
    <cellStyle name="Calculation 2 2 6 2 2 2" xfId="16854"/>
    <cellStyle name="Calculation 2 2 6 2 3" xfId="8526"/>
    <cellStyle name="Calculation 2 2 6 2 3 2" xfId="18752"/>
    <cellStyle name="Calculation 2 2 6 2 4" xfId="9847"/>
    <cellStyle name="Calculation 2 2 6 2 4 2" xfId="20054"/>
    <cellStyle name="Calculation 2 2 6 2 5" xfId="13510"/>
    <cellStyle name="Calculation 2 2 6 3" xfId="5058"/>
    <cellStyle name="Calculation 2 2 6 3 2" xfId="15393"/>
    <cellStyle name="Calculation 2 2 6 4" xfId="8104"/>
    <cellStyle name="Calculation 2 2 6 4 2" xfId="18346"/>
    <cellStyle name="Calculation 2 2 6 5" xfId="10928"/>
    <cellStyle name="Calculation 2 2 6 5 2" xfId="21132"/>
    <cellStyle name="Calculation 2 2 6 6" xfId="12341"/>
    <cellStyle name="Calculation 2 2 7" xfId="1343"/>
    <cellStyle name="Calculation 2 2 7 2" xfId="2841"/>
    <cellStyle name="Calculation 2 2 7 2 2" xfId="6420"/>
    <cellStyle name="Calculation 2 2 7 2 2 2" xfId="16751"/>
    <cellStyle name="Calculation 2 2 7 2 3" xfId="8421"/>
    <cellStyle name="Calculation 2 2 7 2 3 2" xfId="18649"/>
    <cellStyle name="Calculation 2 2 7 2 4" xfId="9746"/>
    <cellStyle name="Calculation 2 2 7 2 4 2" xfId="19953"/>
    <cellStyle name="Calculation 2 2 7 2 5" xfId="13415"/>
    <cellStyle name="Calculation 2 2 7 3" xfId="4941"/>
    <cellStyle name="Calculation 2 2 7 3 2" xfId="15276"/>
    <cellStyle name="Calculation 2 2 7 4" xfId="7910"/>
    <cellStyle name="Calculation 2 2 7 4 2" xfId="18200"/>
    <cellStyle name="Calculation 2 2 7 5" xfId="10827"/>
    <cellStyle name="Calculation 2 2 7 5 2" xfId="21033"/>
    <cellStyle name="Calculation 2 2 7 6" xfId="12247"/>
    <cellStyle name="Calculation 2 2 8" xfId="2241"/>
    <cellStyle name="Calculation 2 2 8 2" xfId="3698"/>
    <cellStyle name="Calculation 2 2 8 2 2" xfId="7268"/>
    <cellStyle name="Calculation 2 2 8 2 2 2" xfId="17597"/>
    <cellStyle name="Calculation 2 2 8 2 3" xfId="9233"/>
    <cellStyle name="Calculation 2 2 8 2 3 2" xfId="19442"/>
    <cellStyle name="Calculation 2 2 8 2 4" xfId="10525"/>
    <cellStyle name="Calculation 2 2 8 2 4 2" xfId="20731"/>
    <cellStyle name="Calculation 2 2 8 2 5" xfId="14121"/>
    <cellStyle name="Calculation 2 2 8 3" xfId="5829"/>
    <cellStyle name="Calculation 2 2 8 3 2" xfId="16161"/>
    <cellStyle name="Calculation 2 2 8 4" xfId="4535"/>
    <cellStyle name="Calculation 2 2 8 4 2" xfId="14877"/>
    <cellStyle name="Calculation 2 2 8 5" xfId="11607"/>
    <cellStyle name="Calculation 2 2 8 5 2" xfId="21804"/>
    <cellStyle name="Calculation 2 2 8 6" xfId="12949"/>
    <cellStyle name="Calculation 2 2 9" xfId="2333"/>
    <cellStyle name="Calculation 2 2 9 2" xfId="3789"/>
    <cellStyle name="Calculation 2 2 9 2 2" xfId="7359"/>
    <cellStyle name="Calculation 2 2 9 2 2 2" xfId="17688"/>
    <cellStyle name="Calculation 2 2 9 2 3" xfId="9322"/>
    <cellStyle name="Calculation 2 2 9 2 3 2" xfId="19530"/>
    <cellStyle name="Calculation 2 2 9 2 4" xfId="10616"/>
    <cellStyle name="Calculation 2 2 9 2 4 2" xfId="20822"/>
    <cellStyle name="Calculation 2 2 9 2 5" xfId="14202"/>
    <cellStyle name="Calculation 2 2 9 3" xfId="5921"/>
    <cellStyle name="Calculation 2 2 9 3 2" xfId="16253"/>
    <cellStyle name="Calculation 2 2 9 4" xfId="4577"/>
    <cellStyle name="Calculation 2 2 9 4 2" xfId="14919"/>
    <cellStyle name="Calculation 2 2 9 5" xfId="11698"/>
    <cellStyle name="Calculation 2 2 9 5 2" xfId="21894"/>
    <cellStyle name="Calculation 2 2 9 6" xfId="13030"/>
    <cellStyle name="Calculation 2 3" xfId="1279"/>
    <cellStyle name="Calculation 2 3 2" xfId="2779"/>
    <cellStyle name="Calculation 2 3 2 2" xfId="6358"/>
    <cellStyle name="Calculation 2 3 2 2 2" xfId="16689"/>
    <cellStyle name="Calculation 2 3 2 3" xfId="8366"/>
    <cellStyle name="Calculation 2 3 2 3 2" xfId="18595"/>
    <cellStyle name="Calculation 2 3 2 4" xfId="9691"/>
    <cellStyle name="Calculation 2 3 2 4 2" xfId="19898"/>
    <cellStyle name="Calculation 2 3 2 5" xfId="13366"/>
    <cellStyle name="Calculation 2 3 3" xfId="4877"/>
    <cellStyle name="Calculation 2 3 3 2" xfId="15212"/>
    <cellStyle name="Calculation 2 3 4" xfId="7818"/>
    <cellStyle name="Calculation 2 3 4 2" xfId="18121"/>
    <cellStyle name="Calculation 2 3 5" xfId="8253"/>
    <cellStyle name="Calculation 2 3 5 2" xfId="18485"/>
    <cellStyle name="Calculation 2 3 6" xfId="12198"/>
    <cellStyle name="Calculation 2 4" xfId="1641"/>
    <cellStyle name="Calculation 2 4 2" xfId="3120"/>
    <cellStyle name="Calculation 2 4 2 2" xfId="6696"/>
    <cellStyle name="Calculation 2 4 2 2 2" xfId="17027"/>
    <cellStyle name="Calculation 2 4 2 3" xfId="8683"/>
    <cellStyle name="Calculation 2 4 2 3 2" xfId="18903"/>
    <cellStyle name="Calculation 2 4 2 4" xfId="9996"/>
    <cellStyle name="Calculation 2 4 2 4 2" xfId="20203"/>
    <cellStyle name="Calculation 2 4 2 5" xfId="13631"/>
    <cellStyle name="Calculation 2 4 3" xfId="5235"/>
    <cellStyle name="Calculation 2 4 3 2" xfId="15570"/>
    <cellStyle name="Calculation 2 4 4" xfId="7750"/>
    <cellStyle name="Calculation 2 4 4 2" xfId="18058"/>
    <cellStyle name="Calculation 2 4 5" xfId="7646"/>
    <cellStyle name="Calculation 2 5" xfId="1989"/>
    <cellStyle name="Calculation 2 5 2" xfId="3452"/>
    <cellStyle name="Calculation 2 5 2 2" xfId="7022"/>
    <cellStyle name="Calculation 2 5 2 2 2" xfId="17351"/>
    <cellStyle name="Calculation 2 5 2 3" xfId="8988"/>
    <cellStyle name="Calculation 2 5 2 3 2" xfId="19197"/>
    <cellStyle name="Calculation 2 5 2 4" xfId="10279"/>
    <cellStyle name="Calculation 2 5 2 4 2" xfId="20485"/>
    <cellStyle name="Calculation 2 5 2 5" xfId="13877"/>
    <cellStyle name="Calculation 2 5 3" xfId="5577"/>
    <cellStyle name="Calculation 2 5 3 2" xfId="15909"/>
    <cellStyle name="Calculation 2 5 4" xfId="201"/>
    <cellStyle name="Calculation 2 5 4 2" xfId="12122"/>
    <cellStyle name="Calculation 2 5 5" xfId="11357"/>
    <cellStyle name="Calculation 2 5 5 2" xfId="21559"/>
    <cellStyle name="Calculation 2 5 6" xfId="12706"/>
    <cellStyle name="Calculation 2 6" xfId="2058"/>
    <cellStyle name="Calculation 2 6 2" xfId="3518"/>
    <cellStyle name="Calculation 2 6 2 2" xfId="7088"/>
    <cellStyle name="Calculation 2 6 2 2 2" xfId="17417"/>
    <cellStyle name="Calculation 2 6 2 3" xfId="9054"/>
    <cellStyle name="Calculation 2 6 2 3 2" xfId="19263"/>
    <cellStyle name="Calculation 2 6 2 4" xfId="10345"/>
    <cellStyle name="Calculation 2 6 2 4 2" xfId="20551"/>
    <cellStyle name="Calculation 2 6 2 5" xfId="13942"/>
    <cellStyle name="Calculation 2 6 3" xfId="5646"/>
    <cellStyle name="Calculation 2 6 3 2" xfId="15978"/>
    <cellStyle name="Calculation 2 6 4" xfId="7655"/>
    <cellStyle name="Calculation 2 6 4 2" xfId="17976"/>
    <cellStyle name="Calculation 2 6 5" xfId="11425"/>
    <cellStyle name="Calculation 2 6 5 2" xfId="21625"/>
    <cellStyle name="Calculation 2 6 6" xfId="12771"/>
    <cellStyle name="Calculation 2 7" xfId="2545"/>
    <cellStyle name="Calculation 2 7 2" xfId="6133"/>
    <cellStyle name="Calculation 2 7 2 2" xfId="16465"/>
    <cellStyle name="Calculation 2 7 3" xfId="8162"/>
    <cellStyle name="Calculation 2 7 3 2" xfId="18396"/>
    <cellStyle name="Calculation 2 7 4" xfId="5223"/>
    <cellStyle name="Calculation 2 7 4 2" xfId="15558"/>
    <cellStyle name="Calculation 2 7 5" xfId="13203"/>
    <cellStyle name="Calculation 2 8" xfId="173"/>
    <cellStyle name="Calculation 2 8 2" xfId="12112"/>
    <cellStyle name="Calculation 2 9" xfId="4672"/>
    <cellStyle name="Calculation 2 9 2" xfId="15014"/>
    <cellStyle name="Calculation 3" xfId="652"/>
    <cellStyle name="Calculation 3 2" xfId="1148"/>
    <cellStyle name="Calculation 3 2 10" xfId="2168"/>
    <cellStyle name="Calculation 3 2 10 2" xfId="3627"/>
    <cellStyle name="Calculation 3 2 10 2 2" xfId="7197"/>
    <cellStyle name="Calculation 3 2 10 2 2 2" xfId="17526"/>
    <cellStyle name="Calculation 3 2 10 2 3" xfId="9162"/>
    <cellStyle name="Calculation 3 2 10 2 3 2" xfId="19371"/>
    <cellStyle name="Calculation 3 2 10 2 4" xfId="10454"/>
    <cellStyle name="Calculation 3 2 10 2 4 2" xfId="20660"/>
    <cellStyle name="Calculation 3 2 10 2 5" xfId="14050"/>
    <cellStyle name="Calculation 3 2 10 3" xfId="5756"/>
    <cellStyle name="Calculation 3 2 10 3 2" xfId="16088"/>
    <cellStyle name="Calculation 3 2 10 4" xfId="5137"/>
    <cellStyle name="Calculation 3 2 10 4 2" xfId="15472"/>
    <cellStyle name="Calculation 3 2 10 5" xfId="11534"/>
    <cellStyle name="Calculation 3 2 10 5 2" xfId="21734"/>
    <cellStyle name="Calculation 3 2 10 6" xfId="12879"/>
    <cellStyle name="Calculation 3 2 11" xfId="2196"/>
    <cellStyle name="Calculation 3 2 11 2" xfId="3655"/>
    <cellStyle name="Calculation 3 2 11 2 2" xfId="7225"/>
    <cellStyle name="Calculation 3 2 11 2 2 2" xfId="17554"/>
    <cellStyle name="Calculation 3 2 11 2 3" xfId="9190"/>
    <cellStyle name="Calculation 3 2 11 2 3 2" xfId="19399"/>
    <cellStyle name="Calculation 3 2 11 2 4" xfId="10482"/>
    <cellStyle name="Calculation 3 2 11 2 4 2" xfId="20688"/>
    <cellStyle name="Calculation 3 2 11 2 5" xfId="14078"/>
    <cellStyle name="Calculation 3 2 11 3" xfId="5784"/>
    <cellStyle name="Calculation 3 2 11 3 2" xfId="16116"/>
    <cellStyle name="Calculation 3 2 11 4" xfId="5427"/>
    <cellStyle name="Calculation 3 2 11 4 2" xfId="15759"/>
    <cellStyle name="Calculation 3 2 11 5" xfId="11562"/>
    <cellStyle name="Calculation 3 2 11 5 2" xfId="21762"/>
    <cellStyle name="Calculation 3 2 11 6" xfId="12907"/>
    <cellStyle name="Calculation 3 2 12" xfId="2674"/>
    <cellStyle name="Calculation 3 2 12 2" xfId="6258"/>
    <cellStyle name="Calculation 3 2 12 2 2" xfId="16590"/>
    <cellStyle name="Calculation 3 2 12 3" xfId="8271"/>
    <cellStyle name="Calculation 3 2 12 3 2" xfId="18503"/>
    <cellStyle name="Calculation 3 2 12 4" xfId="9611"/>
    <cellStyle name="Calculation 3 2 12 4 2" xfId="19818"/>
    <cellStyle name="Calculation 3 2 12 5" xfId="13297"/>
    <cellStyle name="Calculation 3 2 13" xfId="4747"/>
    <cellStyle name="Calculation 3 2 13 2" xfId="15085"/>
    <cellStyle name="Calculation 3 2 14" xfId="4203"/>
    <cellStyle name="Calculation 3 2 14 2" xfId="14565"/>
    <cellStyle name="Calculation 3 2 15" xfId="7918"/>
    <cellStyle name="Calculation 3 2 2" xfId="1701"/>
    <cellStyle name="Calculation 3 2 2 2" xfId="3179"/>
    <cellStyle name="Calculation 3 2 2 2 2" xfId="6753"/>
    <cellStyle name="Calculation 3 2 2 2 2 2" xfId="17083"/>
    <cellStyle name="Calculation 3 2 2 2 3" xfId="8730"/>
    <cellStyle name="Calculation 3 2 2 2 3 2" xfId="18947"/>
    <cellStyle name="Calculation 3 2 2 2 4" xfId="10034"/>
    <cellStyle name="Calculation 3 2 2 2 4 2" xfId="20240"/>
    <cellStyle name="Calculation 3 2 2 2 5" xfId="13667"/>
    <cellStyle name="Calculation 3 2 2 3" xfId="5293"/>
    <cellStyle name="Calculation 3 2 2 3 2" xfId="15627"/>
    <cellStyle name="Calculation 3 2 2 4" xfId="4381"/>
    <cellStyle name="Calculation 3 2 2 4 2" xfId="14724"/>
    <cellStyle name="Calculation 3 2 2 5" xfId="11111"/>
    <cellStyle name="Calculation 3 2 2 5 2" xfId="21314"/>
    <cellStyle name="Calculation 3 2 2 6" xfId="12496"/>
    <cellStyle name="Calculation 3 2 3" xfId="1868"/>
    <cellStyle name="Calculation 3 2 3 2" xfId="3339"/>
    <cellStyle name="Calculation 3 2 3 2 2" xfId="6909"/>
    <cellStyle name="Calculation 3 2 3 2 2 2" xfId="17238"/>
    <cellStyle name="Calculation 3 2 3 2 3" xfId="8877"/>
    <cellStyle name="Calculation 3 2 3 2 3 2" xfId="19087"/>
    <cellStyle name="Calculation 3 2 3 2 4" xfId="10167"/>
    <cellStyle name="Calculation 3 2 3 2 4 2" xfId="20373"/>
    <cellStyle name="Calculation 3 2 3 2 5" xfId="13778"/>
    <cellStyle name="Calculation 3 2 3 3" xfId="5456"/>
    <cellStyle name="Calculation 3 2 3 3 2" xfId="15788"/>
    <cellStyle name="Calculation 3 2 3 4" xfId="4439"/>
    <cellStyle name="Calculation 3 2 3 4 2" xfId="14781"/>
    <cellStyle name="Calculation 3 2 3 5" xfId="11245"/>
    <cellStyle name="Calculation 3 2 3 5 2" xfId="21447"/>
    <cellStyle name="Calculation 3 2 3 6" xfId="12607"/>
    <cellStyle name="Calculation 3 2 4" xfId="1286"/>
    <cellStyle name="Calculation 3 2 4 2" xfId="2786"/>
    <cellStyle name="Calculation 3 2 4 2 2" xfId="6365"/>
    <cellStyle name="Calculation 3 2 4 2 2 2" xfId="16696"/>
    <cellStyle name="Calculation 3 2 4 2 3" xfId="8372"/>
    <cellStyle name="Calculation 3 2 4 2 3 2" xfId="18601"/>
    <cellStyle name="Calculation 3 2 4 2 4" xfId="9697"/>
    <cellStyle name="Calculation 3 2 4 2 4 2" xfId="19904"/>
    <cellStyle name="Calculation 3 2 4 2 5" xfId="13372"/>
    <cellStyle name="Calculation 3 2 4 3" xfId="4884"/>
    <cellStyle name="Calculation 3 2 4 3 2" xfId="15219"/>
    <cellStyle name="Calculation 3 2 4 4" xfId="8045"/>
    <cellStyle name="Calculation 3 2 4 4 2" xfId="18300"/>
    <cellStyle name="Calculation 3 2 4 5" xfId="4249"/>
    <cellStyle name="Calculation 3 2 4 5 2" xfId="14607"/>
    <cellStyle name="Calculation 3 2 4 6" xfId="12204"/>
    <cellStyle name="Calculation 3 2 5" xfId="1310"/>
    <cellStyle name="Calculation 3 2 5 2" xfId="2810"/>
    <cellStyle name="Calculation 3 2 5 2 2" xfId="6389"/>
    <cellStyle name="Calculation 3 2 5 2 2 2" xfId="16720"/>
    <cellStyle name="Calculation 3 2 5 2 3" xfId="8392"/>
    <cellStyle name="Calculation 3 2 5 2 3 2" xfId="18620"/>
    <cellStyle name="Calculation 3 2 5 2 4" xfId="9715"/>
    <cellStyle name="Calculation 3 2 5 2 4 2" xfId="19922"/>
    <cellStyle name="Calculation 3 2 5 2 5" xfId="13389"/>
    <cellStyle name="Calculation 3 2 5 3" xfId="4908"/>
    <cellStyle name="Calculation 3 2 5 3 2" xfId="15243"/>
    <cellStyle name="Calculation 3 2 5 4" xfId="7691"/>
    <cellStyle name="Calculation 3 2 5 4 2" xfId="18010"/>
    <cellStyle name="Calculation 3 2 5 5" xfId="8349"/>
    <cellStyle name="Calculation 3 2 5 5 2" xfId="18580"/>
    <cellStyle name="Calculation 3 2 5 6" xfId="12221"/>
    <cellStyle name="Calculation 3 2 6" xfId="1487"/>
    <cellStyle name="Calculation 3 2 6 2" xfId="2972"/>
    <cellStyle name="Calculation 3 2 6 2 2" xfId="6549"/>
    <cellStyle name="Calculation 3 2 6 2 2 2" xfId="16880"/>
    <cellStyle name="Calculation 3 2 6 2 3" xfId="8550"/>
    <cellStyle name="Calculation 3 2 6 2 3 2" xfId="18776"/>
    <cellStyle name="Calculation 3 2 6 2 4" xfId="9873"/>
    <cellStyle name="Calculation 3 2 6 2 4 2" xfId="20080"/>
    <cellStyle name="Calculation 3 2 6 2 5" xfId="13527"/>
    <cellStyle name="Calculation 3 2 6 3" xfId="5084"/>
    <cellStyle name="Calculation 3 2 6 3 2" xfId="15419"/>
    <cellStyle name="Calculation 3 2 6 4" xfId="8684"/>
    <cellStyle name="Calculation 3 2 6 4 2" xfId="18904"/>
    <cellStyle name="Calculation 3 2 6 5" xfId="10954"/>
    <cellStyle name="Calculation 3 2 6 5 2" xfId="21158"/>
    <cellStyle name="Calculation 3 2 6 6" xfId="12358"/>
    <cellStyle name="Calculation 3 2 7" xfId="1855"/>
    <cellStyle name="Calculation 3 2 7 2" xfId="3327"/>
    <cellStyle name="Calculation 3 2 7 2 2" xfId="6897"/>
    <cellStyle name="Calculation 3 2 7 2 2 2" xfId="17226"/>
    <cellStyle name="Calculation 3 2 7 2 3" xfId="8865"/>
    <cellStyle name="Calculation 3 2 7 2 3 2" xfId="19075"/>
    <cellStyle name="Calculation 3 2 7 2 4" xfId="10155"/>
    <cellStyle name="Calculation 3 2 7 2 4 2" xfId="20361"/>
    <cellStyle name="Calculation 3 2 7 2 5" xfId="13766"/>
    <cellStyle name="Calculation 3 2 7 3" xfId="5444"/>
    <cellStyle name="Calculation 3 2 7 3 2" xfId="15776"/>
    <cellStyle name="Calculation 3 2 7 4" xfId="4229"/>
    <cellStyle name="Calculation 3 2 7 4 2" xfId="14591"/>
    <cellStyle name="Calculation 3 2 7 5" xfId="11233"/>
    <cellStyle name="Calculation 3 2 7 5 2" xfId="21435"/>
    <cellStyle name="Calculation 3 2 7 6" xfId="12595"/>
    <cellStyle name="Calculation 3 2 8" xfId="2256"/>
    <cellStyle name="Calculation 3 2 8 2" xfId="3713"/>
    <cellStyle name="Calculation 3 2 8 2 2" xfId="7283"/>
    <cellStyle name="Calculation 3 2 8 2 2 2" xfId="17612"/>
    <cellStyle name="Calculation 3 2 8 2 3" xfId="9248"/>
    <cellStyle name="Calculation 3 2 8 2 3 2" xfId="19457"/>
    <cellStyle name="Calculation 3 2 8 2 4" xfId="10540"/>
    <cellStyle name="Calculation 3 2 8 2 4 2" xfId="20746"/>
    <cellStyle name="Calculation 3 2 8 2 5" xfId="14136"/>
    <cellStyle name="Calculation 3 2 8 3" xfId="5844"/>
    <cellStyle name="Calculation 3 2 8 3 2" xfId="16176"/>
    <cellStyle name="Calculation 3 2 8 4" xfId="4549"/>
    <cellStyle name="Calculation 3 2 8 4 2" xfId="14891"/>
    <cellStyle name="Calculation 3 2 8 5" xfId="11622"/>
    <cellStyle name="Calculation 3 2 8 5 2" xfId="21819"/>
    <cellStyle name="Calculation 3 2 8 6" xfId="12964"/>
    <cellStyle name="Calculation 3 2 9" xfId="2348"/>
    <cellStyle name="Calculation 3 2 9 2" xfId="3804"/>
    <cellStyle name="Calculation 3 2 9 2 2" xfId="7374"/>
    <cellStyle name="Calculation 3 2 9 2 2 2" xfId="17703"/>
    <cellStyle name="Calculation 3 2 9 2 3" xfId="9337"/>
    <cellStyle name="Calculation 3 2 9 2 3 2" xfId="19545"/>
    <cellStyle name="Calculation 3 2 9 2 4" xfId="10631"/>
    <cellStyle name="Calculation 3 2 9 2 4 2" xfId="20837"/>
    <cellStyle name="Calculation 3 2 9 2 5" xfId="14217"/>
    <cellStyle name="Calculation 3 2 9 3" xfId="5936"/>
    <cellStyle name="Calculation 3 2 9 3 2" xfId="16268"/>
    <cellStyle name="Calculation 3 2 9 4" xfId="4810"/>
    <cellStyle name="Calculation 3 2 9 4 2" xfId="15146"/>
    <cellStyle name="Calculation 3 2 9 5" xfId="11713"/>
    <cellStyle name="Calculation 3 2 9 5 2" xfId="21909"/>
    <cellStyle name="Calculation 3 2 9 6" xfId="13045"/>
    <cellStyle name="Calculation 3 3" xfId="1428"/>
    <cellStyle name="Calculation 3 3 2" xfId="2915"/>
    <cellStyle name="Calculation 3 3 2 2" xfId="6493"/>
    <cellStyle name="Calculation 3 3 2 2 2" xfId="16824"/>
    <cellStyle name="Calculation 3 3 2 3" xfId="8495"/>
    <cellStyle name="Calculation 3 3 2 3 2" xfId="18721"/>
    <cellStyle name="Calculation 3 3 2 4" xfId="9818"/>
    <cellStyle name="Calculation 3 3 2 4 2" xfId="20025"/>
    <cellStyle name="Calculation 3 3 2 5" xfId="13482"/>
    <cellStyle name="Calculation 3 3 3" xfId="5026"/>
    <cellStyle name="Calculation 3 3 3 2" xfId="15361"/>
    <cellStyle name="Calculation 3 3 4" xfId="4351"/>
    <cellStyle name="Calculation 3 3 4 2" xfId="14694"/>
    <cellStyle name="Calculation 3 3 5" xfId="10900"/>
    <cellStyle name="Calculation 3 3 5 2" xfId="21104"/>
    <cellStyle name="Calculation 3 3 6" xfId="12313"/>
    <cellStyle name="Calculation 3 4" xfId="1920"/>
    <cellStyle name="Calculation 3 4 2" xfId="3384"/>
    <cellStyle name="Calculation 3 4 2 2" xfId="6954"/>
    <cellStyle name="Calculation 3 4 2 2 2" xfId="17283"/>
    <cellStyle name="Calculation 3 4 2 3" xfId="8920"/>
    <cellStyle name="Calculation 3 4 2 3 2" xfId="19129"/>
    <cellStyle name="Calculation 3 4 2 4" xfId="10211"/>
    <cellStyle name="Calculation 3 4 2 4 2" xfId="20417"/>
    <cellStyle name="Calculation 3 4 2 5" xfId="13810"/>
    <cellStyle name="Calculation 3 4 3" xfId="5508"/>
    <cellStyle name="Calculation 3 4 3 2" xfId="15840"/>
    <cellStyle name="Calculation 3 4 4" xfId="8028"/>
    <cellStyle name="Calculation 3 4 4 2" xfId="18284"/>
    <cellStyle name="Calculation 3 4 5" xfId="11289"/>
    <cellStyle name="Calculation 3 4 5 2" xfId="21491"/>
    <cellStyle name="Calculation 3 4 6" xfId="12639"/>
    <cellStyle name="Calculation 3 5" xfId="2098"/>
    <cellStyle name="Calculation 3 5 2" xfId="3557"/>
    <cellStyle name="Calculation 3 5 2 2" xfId="7127"/>
    <cellStyle name="Calculation 3 5 2 2 2" xfId="17456"/>
    <cellStyle name="Calculation 3 5 2 3" xfId="9092"/>
    <cellStyle name="Calculation 3 5 2 3 2" xfId="19301"/>
    <cellStyle name="Calculation 3 5 2 4" xfId="10384"/>
    <cellStyle name="Calculation 3 5 2 4 2" xfId="20590"/>
    <cellStyle name="Calculation 3 5 2 5" xfId="13980"/>
    <cellStyle name="Calculation 3 5 3" xfId="5686"/>
    <cellStyle name="Calculation 3 5 3 2" xfId="16018"/>
    <cellStyle name="Calculation 3 5 4" xfId="7946"/>
    <cellStyle name="Calculation 3 5 4 2" xfId="18225"/>
    <cellStyle name="Calculation 3 5 5" xfId="11464"/>
    <cellStyle name="Calculation 3 5 5 2" xfId="21664"/>
    <cellStyle name="Calculation 3 5 6" xfId="12809"/>
    <cellStyle name="Calculation 3 6" xfId="2565"/>
    <cellStyle name="Calculation 3 6 2" xfId="6153"/>
    <cellStyle name="Calculation 3 6 2 2" xfId="16485"/>
    <cellStyle name="Calculation 3 6 3" xfId="8179"/>
    <cellStyle name="Calculation 3 6 3 2" xfId="18412"/>
    <cellStyle name="Calculation 3 6 4" xfId="9532"/>
    <cellStyle name="Calculation 3 6 4 2" xfId="19739"/>
    <cellStyle name="Calculation 3 6 5" xfId="13218"/>
    <cellStyle name="Calculation 3 7" xfId="4308"/>
    <cellStyle name="Calculation 3 7 2" xfId="14655"/>
    <cellStyle name="Calculation 3 8" xfId="4448"/>
    <cellStyle name="Calculation 3 8 2" xfId="14790"/>
    <cellStyle name="Calculation 3 9" xfId="8095"/>
    <cellStyle name="Calculation 4" xfId="653"/>
    <cellStyle name="Calculation 4 2" xfId="1149"/>
    <cellStyle name="Calculation 4 2 10" xfId="1348"/>
    <cellStyle name="Calculation 4 2 10 2" xfId="2845"/>
    <cellStyle name="Calculation 4 2 10 2 2" xfId="6424"/>
    <cellStyle name="Calculation 4 2 10 2 2 2" xfId="16755"/>
    <cellStyle name="Calculation 4 2 10 2 3" xfId="8425"/>
    <cellStyle name="Calculation 4 2 10 2 3 2" xfId="18653"/>
    <cellStyle name="Calculation 4 2 10 2 4" xfId="9750"/>
    <cellStyle name="Calculation 4 2 10 2 4 2" xfId="19957"/>
    <cellStyle name="Calculation 4 2 10 2 5" xfId="13419"/>
    <cellStyle name="Calculation 4 2 10 3" xfId="4946"/>
    <cellStyle name="Calculation 4 2 10 3 2" xfId="15281"/>
    <cellStyle name="Calculation 4 2 10 4" xfId="7597"/>
    <cellStyle name="Calculation 4 2 10 4 2" xfId="17923"/>
    <cellStyle name="Calculation 4 2 10 5" xfId="10832"/>
    <cellStyle name="Calculation 4 2 10 5 2" xfId="21036"/>
    <cellStyle name="Calculation 4 2 10 6" xfId="12250"/>
    <cellStyle name="Calculation 4 2 11" xfId="2195"/>
    <cellStyle name="Calculation 4 2 11 2" xfId="3654"/>
    <cellStyle name="Calculation 4 2 11 2 2" xfId="7224"/>
    <cellStyle name="Calculation 4 2 11 2 2 2" xfId="17553"/>
    <cellStyle name="Calculation 4 2 11 2 3" xfId="9189"/>
    <cellStyle name="Calculation 4 2 11 2 3 2" xfId="19398"/>
    <cellStyle name="Calculation 4 2 11 2 4" xfId="10481"/>
    <cellStyle name="Calculation 4 2 11 2 4 2" xfId="20687"/>
    <cellStyle name="Calculation 4 2 11 2 5" xfId="14077"/>
    <cellStyle name="Calculation 4 2 11 3" xfId="5783"/>
    <cellStyle name="Calculation 4 2 11 3 2" xfId="16115"/>
    <cellStyle name="Calculation 4 2 11 4" xfId="6606"/>
    <cellStyle name="Calculation 4 2 11 4 2" xfId="16937"/>
    <cellStyle name="Calculation 4 2 11 5" xfId="11561"/>
    <cellStyle name="Calculation 4 2 11 5 2" xfId="21761"/>
    <cellStyle name="Calculation 4 2 11 6" xfId="12906"/>
    <cellStyle name="Calculation 4 2 12" xfId="2675"/>
    <cellStyle name="Calculation 4 2 12 2" xfId="6259"/>
    <cellStyle name="Calculation 4 2 12 2 2" xfId="16591"/>
    <cellStyle name="Calculation 4 2 12 3" xfId="8272"/>
    <cellStyle name="Calculation 4 2 12 3 2" xfId="18504"/>
    <cellStyle name="Calculation 4 2 12 4" xfId="9612"/>
    <cellStyle name="Calculation 4 2 12 4 2" xfId="19819"/>
    <cellStyle name="Calculation 4 2 12 5" xfId="13298"/>
    <cellStyle name="Calculation 4 2 13" xfId="4748"/>
    <cellStyle name="Calculation 4 2 13 2" xfId="15086"/>
    <cellStyle name="Calculation 4 2 14" xfId="4202"/>
    <cellStyle name="Calculation 4 2 14 2" xfId="14564"/>
    <cellStyle name="Calculation 4 2 15" xfId="7823"/>
    <cellStyle name="Calculation 4 2 2" xfId="1702"/>
    <cellStyle name="Calculation 4 2 2 2" xfId="3180"/>
    <cellStyle name="Calculation 4 2 2 2 2" xfId="6754"/>
    <cellStyle name="Calculation 4 2 2 2 2 2" xfId="17084"/>
    <cellStyle name="Calculation 4 2 2 2 3" xfId="8731"/>
    <cellStyle name="Calculation 4 2 2 2 3 2" xfId="18948"/>
    <cellStyle name="Calculation 4 2 2 2 4" xfId="10035"/>
    <cellStyle name="Calculation 4 2 2 2 4 2" xfId="20241"/>
    <cellStyle name="Calculation 4 2 2 2 5" xfId="13668"/>
    <cellStyle name="Calculation 4 2 2 3" xfId="5294"/>
    <cellStyle name="Calculation 4 2 2 3 2" xfId="15628"/>
    <cellStyle name="Calculation 4 2 2 4" xfId="4382"/>
    <cellStyle name="Calculation 4 2 2 4 2" xfId="14725"/>
    <cellStyle name="Calculation 4 2 2 5" xfId="11112"/>
    <cellStyle name="Calculation 4 2 2 5 2" xfId="21315"/>
    <cellStyle name="Calculation 4 2 2 6" xfId="12497"/>
    <cellStyle name="Calculation 4 2 3" xfId="1869"/>
    <cellStyle name="Calculation 4 2 3 2" xfId="3340"/>
    <cellStyle name="Calculation 4 2 3 2 2" xfId="6910"/>
    <cellStyle name="Calculation 4 2 3 2 2 2" xfId="17239"/>
    <cellStyle name="Calculation 4 2 3 2 3" xfId="8878"/>
    <cellStyle name="Calculation 4 2 3 2 3 2" xfId="19088"/>
    <cellStyle name="Calculation 4 2 3 2 4" xfId="10168"/>
    <cellStyle name="Calculation 4 2 3 2 4 2" xfId="20374"/>
    <cellStyle name="Calculation 4 2 3 2 5" xfId="13779"/>
    <cellStyle name="Calculation 4 2 3 3" xfId="5457"/>
    <cellStyle name="Calculation 4 2 3 3 2" xfId="15789"/>
    <cellStyle name="Calculation 4 2 3 4" xfId="4440"/>
    <cellStyle name="Calculation 4 2 3 4 2" xfId="14782"/>
    <cellStyle name="Calculation 4 2 3 5" xfId="11246"/>
    <cellStyle name="Calculation 4 2 3 5 2" xfId="21448"/>
    <cellStyle name="Calculation 4 2 3 6" xfId="12608"/>
    <cellStyle name="Calculation 4 2 4" xfId="1651"/>
    <cellStyle name="Calculation 4 2 4 2" xfId="3129"/>
    <cellStyle name="Calculation 4 2 4 2 2" xfId="6705"/>
    <cellStyle name="Calculation 4 2 4 2 2 2" xfId="17036"/>
    <cellStyle name="Calculation 4 2 4 2 3" xfId="8692"/>
    <cellStyle name="Calculation 4 2 4 2 3 2" xfId="18912"/>
    <cellStyle name="Calculation 4 2 4 2 4" xfId="10005"/>
    <cellStyle name="Calculation 4 2 4 2 4 2" xfId="20212"/>
    <cellStyle name="Calculation 4 2 4 2 5" xfId="13639"/>
    <cellStyle name="Calculation 4 2 4 3" xfId="5245"/>
    <cellStyle name="Calculation 4 2 4 3 2" xfId="15580"/>
    <cellStyle name="Calculation 4 2 4 4" xfId="7842"/>
    <cellStyle name="Calculation 4 2 4 4 2" xfId="18137"/>
    <cellStyle name="Calculation 4 2 4 5" xfId="11083"/>
    <cellStyle name="Calculation 4 2 4 5 2" xfId="21286"/>
    <cellStyle name="Calculation 4 2 4 6" xfId="12468"/>
    <cellStyle name="Calculation 4 2 5" xfId="1834"/>
    <cellStyle name="Calculation 4 2 5 2" xfId="3311"/>
    <cellStyle name="Calculation 4 2 5 2 2" xfId="6881"/>
    <cellStyle name="Calculation 4 2 5 2 2 2" xfId="17210"/>
    <cellStyle name="Calculation 4 2 5 2 3" xfId="8849"/>
    <cellStyle name="Calculation 4 2 5 2 3 2" xfId="19061"/>
    <cellStyle name="Calculation 4 2 5 2 4" xfId="10141"/>
    <cellStyle name="Calculation 4 2 5 2 4 2" xfId="20347"/>
    <cellStyle name="Calculation 4 2 5 2 5" xfId="13752"/>
    <cellStyle name="Calculation 4 2 5 3" xfId="5423"/>
    <cellStyle name="Calculation 4 2 5 3 2" xfId="15755"/>
    <cellStyle name="Calculation 4 2 5 4" xfId="4658"/>
    <cellStyle name="Calculation 4 2 5 4 2" xfId="15000"/>
    <cellStyle name="Calculation 4 2 5 5" xfId="11218"/>
    <cellStyle name="Calculation 4 2 5 5 2" xfId="21421"/>
    <cellStyle name="Calculation 4 2 5 6" xfId="12581"/>
    <cellStyle name="Calculation 4 2 6" xfId="1957"/>
    <cellStyle name="Calculation 4 2 6 2" xfId="3421"/>
    <cellStyle name="Calculation 4 2 6 2 2" xfId="6991"/>
    <cellStyle name="Calculation 4 2 6 2 2 2" xfId="17320"/>
    <cellStyle name="Calculation 4 2 6 2 3" xfId="8957"/>
    <cellStyle name="Calculation 4 2 6 2 3 2" xfId="19166"/>
    <cellStyle name="Calculation 4 2 6 2 4" xfId="10248"/>
    <cellStyle name="Calculation 4 2 6 2 4 2" xfId="20454"/>
    <cellStyle name="Calculation 4 2 6 2 5" xfId="13846"/>
    <cellStyle name="Calculation 4 2 6 3" xfId="5545"/>
    <cellStyle name="Calculation 4 2 6 3 2" xfId="15877"/>
    <cellStyle name="Calculation 4 2 6 4" xfId="7623"/>
    <cellStyle name="Calculation 4 2 6 4 2" xfId="17949"/>
    <cellStyle name="Calculation 4 2 6 5" xfId="11326"/>
    <cellStyle name="Calculation 4 2 6 5 2" xfId="21528"/>
    <cellStyle name="Calculation 4 2 6 6" xfId="12675"/>
    <cellStyle name="Calculation 4 2 7" xfId="1965"/>
    <cellStyle name="Calculation 4 2 7 2" xfId="3428"/>
    <cellStyle name="Calculation 4 2 7 2 2" xfId="6998"/>
    <cellStyle name="Calculation 4 2 7 2 2 2" xfId="17327"/>
    <cellStyle name="Calculation 4 2 7 2 3" xfId="8964"/>
    <cellStyle name="Calculation 4 2 7 2 3 2" xfId="19173"/>
    <cellStyle name="Calculation 4 2 7 2 4" xfId="10255"/>
    <cellStyle name="Calculation 4 2 7 2 4 2" xfId="20461"/>
    <cellStyle name="Calculation 4 2 7 2 5" xfId="13853"/>
    <cellStyle name="Calculation 4 2 7 3" xfId="5553"/>
    <cellStyle name="Calculation 4 2 7 3 2" xfId="15885"/>
    <cellStyle name="Calculation 4 2 7 4" xfId="7790"/>
    <cellStyle name="Calculation 4 2 7 4 2" xfId="18094"/>
    <cellStyle name="Calculation 4 2 7 5" xfId="11333"/>
    <cellStyle name="Calculation 4 2 7 5 2" xfId="21535"/>
    <cellStyle name="Calculation 4 2 7 6" xfId="12682"/>
    <cellStyle name="Calculation 4 2 8" xfId="2257"/>
    <cellStyle name="Calculation 4 2 8 2" xfId="3714"/>
    <cellStyle name="Calculation 4 2 8 2 2" xfId="7284"/>
    <cellStyle name="Calculation 4 2 8 2 2 2" xfId="17613"/>
    <cellStyle name="Calculation 4 2 8 2 3" xfId="9249"/>
    <cellStyle name="Calculation 4 2 8 2 3 2" xfId="19458"/>
    <cellStyle name="Calculation 4 2 8 2 4" xfId="10541"/>
    <cellStyle name="Calculation 4 2 8 2 4 2" xfId="20747"/>
    <cellStyle name="Calculation 4 2 8 2 5" xfId="14137"/>
    <cellStyle name="Calculation 4 2 8 3" xfId="5845"/>
    <cellStyle name="Calculation 4 2 8 3 2" xfId="16177"/>
    <cellStyle name="Calculation 4 2 8 4" xfId="1004"/>
    <cellStyle name="Calculation 4 2 8 4 2" xfId="12151"/>
    <cellStyle name="Calculation 4 2 8 5" xfId="11623"/>
    <cellStyle name="Calculation 4 2 8 5 2" xfId="21820"/>
    <cellStyle name="Calculation 4 2 8 6" xfId="12965"/>
    <cellStyle name="Calculation 4 2 9" xfId="2349"/>
    <cellStyle name="Calculation 4 2 9 2" xfId="3805"/>
    <cellStyle name="Calculation 4 2 9 2 2" xfId="7375"/>
    <cellStyle name="Calculation 4 2 9 2 2 2" xfId="17704"/>
    <cellStyle name="Calculation 4 2 9 2 3" xfId="9338"/>
    <cellStyle name="Calculation 4 2 9 2 3 2" xfId="19546"/>
    <cellStyle name="Calculation 4 2 9 2 4" xfId="10632"/>
    <cellStyle name="Calculation 4 2 9 2 4 2" xfId="20838"/>
    <cellStyle name="Calculation 4 2 9 2 5" xfId="14218"/>
    <cellStyle name="Calculation 4 2 9 3" xfId="5937"/>
    <cellStyle name="Calculation 4 2 9 3 2" xfId="16269"/>
    <cellStyle name="Calculation 4 2 9 4" xfId="5344"/>
    <cellStyle name="Calculation 4 2 9 4 2" xfId="15677"/>
    <cellStyle name="Calculation 4 2 9 5" xfId="11714"/>
    <cellStyle name="Calculation 4 2 9 5 2" xfId="21910"/>
    <cellStyle name="Calculation 4 2 9 6" xfId="13046"/>
    <cellStyle name="Calculation 4 3" xfId="1429"/>
    <cellStyle name="Calculation 4 3 2" xfId="2916"/>
    <cellStyle name="Calculation 4 3 2 2" xfId="6494"/>
    <cellStyle name="Calculation 4 3 2 2 2" xfId="16825"/>
    <cellStyle name="Calculation 4 3 2 3" xfId="8496"/>
    <cellStyle name="Calculation 4 3 2 3 2" xfId="18722"/>
    <cellStyle name="Calculation 4 3 2 4" xfId="9819"/>
    <cellStyle name="Calculation 4 3 2 4 2" xfId="20026"/>
    <cellStyle name="Calculation 4 3 2 5" xfId="13483"/>
    <cellStyle name="Calculation 4 3 3" xfId="5027"/>
    <cellStyle name="Calculation 4 3 3 2" xfId="15362"/>
    <cellStyle name="Calculation 4 3 4" xfId="4051"/>
    <cellStyle name="Calculation 4 3 4 2" xfId="14428"/>
    <cellStyle name="Calculation 4 3 5" xfId="10901"/>
    <cellStyle name="Calculation 4 3 5 2" xfId="21105"/>
    <cellStyle name="Calculation 4 3 6" xfId="12314"/>
    <cellStyle name="Calculation 4 4" xfId="1875"/>
    <cellStyle name="Calculation 4 4 2" xfId="3346"/>
    <cellStyle name="Calculation 4 4 2 2" xfId="6916"/>
    <cellStyle name="Calculation 4 4 2 2 2" xfId="17245"/>
    <cellStyle name="Calculation 4 4 2 3" xfId="8884"/>
    <cellStyle name="Calculation 4 4 2 3 2" xfId="19094"/>
    <cellStyle name="Calculation 4 4 2 4" xfId="10174"/>
    <cellStyle name="Calculation 4 4 2 4 2" xfId="20380"/>
    <cellStyle name="Calculation 4 4 2 5" xfId="13785"/>
    <cellStyle name="Calculation 4 4 3" xfId="5463"/>
    <cellStyle name="Calculation 4 4 3 2" xfId="15795"/>
    <cellStyle name="Calculation 4 4 4" xfId="4444"/>
    <cellStyle name="Calculation 4 4 4 2" xfId="14786"/>
    <cellStyle name="Calculation 4 4 5" xfId="11252"/>
    <cellStyle name="Calculation 4 4 5 2" xfId="21454"/>
    <cellStyle name="Calculation 4 4 6" xfId="12614"/>
    <cellStyle name="Calculation 4 5" xfId="1494"/>
    <cellStyle name="Calculation 4 5 2" xfId="2979"/>
    <cellStyle name="Calculation 4 5 2 2" xfId="6556"/>
    <cellStyle name="Calculation 4 5 2 2 2" xfId="16887"/>
    <cellStyle name="Calculation 4 5 2 3" xfId="8557"/>
    <cellStyle name="Calculation 4 5 2 3 2" xfId="18783"/>
    <cellStyle name="Calculation 4 5 2 4" xfId="9880"/>
    <cellStyle name="Calculation 4 5 2 4 2" xfId="20087"/>
    <cellStyle name="Calculation 4 5 2 5" xfId="13534"/>
    <cellStyle name="Calculation 4 5 3" xfId="5091"/>
    <cellStyle name="Calculation 4 5 3 2" xfId="15426"/>
    <cellStyle name="Calculation 4 5 4" xfId="9259"/>
    <cellStyle name="Calculation 4 5 4 2" xfId="19467"/>
    <cellStyle name="Calculation 4 5 5" xfId="10961"/>
    <cellStyle name="Calculation 4 5 5 2" xfId="21165"/>
    <cellStyle name="Calculation 4 5 6" xfId="12365"/>
    <cellStyle name="Calculation 4 6" xfId="2566"/>
    <cellStyle name="Calculation 4 6 2" xfId="6154"/>
    <cellStyle name="Calculation 4 6 2 2" xfId="16486"/>
    <cellStyle name="Calculation 4 6 3" xfId="8180"/>
    <cellStyle name="Calculation 4 6 3 2" xfId="18413"/>
    <cellStyle name="Calculation 4 6 4" xfId="9533"/>
    <cellStyle name="Calculation 4 6 4 2" xfId="19740"/>
    <cellStyle name="Calculation 4 6 5" xfId="13219"/>
    <cellStyle name="Calculation 4 7" xfId="4309"/>
    <cellStyle name="Calculation 4 7 2" xfId="14656"/>
    <cellStyle name="Calculation 4 8" xfId="5002"/>
    <cellStyle name="Calculation 4 8 2" xfId="15337"/>
    <cellStyle name="Calculation 4 9" xfId="8053"/>
    <cellStyle name="Calculation 5" xfId="654"/>
    <cellStyle name="Calculation 5 2" xfId="1150"/>
    <cellStyle name="Calculation 5 2 10" xfId="1842"/>
    <cellStyle name="Calculation 5 2 10 2" xfId="3316"/>
    <cellStyle name="Calculation 5 2 10 2 2" xfId="6886"/>
    <cellStyle name="Calculation 5 2 10 2 2 2" xfId="17215"/>
    <cellStyle name="Calculation 5 2 10 2 3" xfId="8854"/>
    <cellStyle name="Calculation 5 2 10 2 3 2" xfId="19066"/>
    <cellStyle name="Calculation 5 2 10 2 4" xfId="10146"/>
    <cellStyle name="Calculation 5 2 10 2 4 2" xfId="20352"/>
    <cellStyle name="Calculation 5 2 10 2 5" xfId="13757"/>
    <cellStyle name="Calculation 5 2 10 3" xfId="5431"/>
    <cellStyle name="Calculation 5 2 10 3 2" xfId="15763"/>
    <cellStyle name="Calculation 5 2 10 4" xfId="8358"/>
    <cellStyle name="Calculation 5 2 10 4 2" xfId="18587"/>
    <cellStyle name="Calculation 5 2 10 5" xfId="11223"/>
    <cellStyle name="Calculation 5 2 10 5 2" xfId="21426"/>
    <cellStyle name="Calculation 5 2 10 6" xfId="12586"/>
    <cellStyle name="Calculation 5 2 11" xfId="1376"/>
    <cellStyle name="Calculation 5 2 11 2" xfId="2872"/>
    <cellStyle name="Calculation 5 2 11 2 2" xfId="6451"/>
    <cellStyle name="Calculation 5 2 11 2 2 2" xfId="16782"/>
    <cellStyle name="Calculation 5 2 11 2 3" xfId="8452"/>
    <cellStyle name="Calculation 5 2 11 2 3 2" xfId="18680"/>
    <cellStyle name="Calculation 5 2 11 2 4" xfId="9777"/>
    <cellStyle name="Calculation 5 2 11 2 4 2" xfId="19984"/>
    <cellStyle name="Calculation 5 2 11 2 5" xfId="13446"/>
    <cellStyle name="Calculation 5 2 11 3" xfId="4974"/>
    <cellStyle name="Calculation 5 2 11 3 2" xfId="15309"/>
    <cellStyle name="Calculation 5 2 11 4" xfId="8752"/>
    <cellStyle name="Calculation 5 2 11 4 2" xfId="18969"/>
    <cellStyle name="Calculation 5 2 11 5" xfId="10859"/>
    <cellStyle name="Calculation 5 2 11 5 2" xfId="21063"/>
    <cellStyle name="Calculation 5 2 11 6" xfId="12277"/>
    <cellStyle name="Calculation 5 2 12" xfId="2676"/>
    <cellStyle name="Calculation 5 2 12 2" xfId="6260"/>
    <cellStyle name="Calculation 5 2 12 2 2" xfId="16592"/>
    <cellStyle name="Calculation 5 2 12 3" xfId="8273"/>
    <cellStyle name="Calculation 5 2 12 3 2" xfId="18505"/>
    <cellStyle name="Calculation 5 2 12 4" xfId="9613"/>
    <cellStyle name="Calculation 5 2 12 4 2" xfId="19820"/>
    <cellStyle name="Calculation 5 2 12 5" xfId="13299"/>
    <cellStyle name="Calculation 5 2 13" xfId="4749"/>
    <cellStyle name="Calculation 5 2 13 2" xfId="15087"/>
    <cellStyle name="Calculation 5 2 14" xfId="4201"/>
    <cellStyle name="Calculation 5 2 14 2" xfId="14563"/>
    <cellStyle name="Calculation 5 2 15" xfId="8144"/>
    <cellStyle name="Calculation 5 2 2" xfId="1703"/>
    <cellStyle name="Calculation 5 2 2 2" xfId="3181"/>
    <cellStyle name="Calculation 5 2 2 2 2" xfId="6755"/>
    <cellStyle name="Calculation 5 2 2 2 2 2" xfId="17085"/>
    <cellStyle name="Calculation 5 2 2 2 3" xfId="8732"/>
    <cellStyle name="Calculation 5 2 2 2 3 2" xfId="18949"/>
    <cellStyle name="Calculation 5 2 2 2 4" xfId="10036"/>
    <cellStyle name="Calculation 5 2 2 2 4 2" xfId="20242"/>
    <cellStyle name="Calculation 5 2 2 2 5" xfId="13669"/>
    <cellStyle name="Calculation 5 2 2 3" xfId="5295"/>
    <cellStyle name="Calculation 5 2 2 3 2" xfId="15629"/>
    <cellStyle name="Calculation 5 2 2 4" xfId="4383"/>
    <cellStyle name="Calculation 5 2 2 4 2" xfId="14726"/>
    <cellStyle name="Calculation 5 2 2 5" xfId="11113"/>
    <cellStyle name="Calculation 5 2 2 5 2" xfId="21316"/>
    <cellStyle name="Calculation 5 2 2 6" xfId="12498"/>
    <cellStyle name="Calculation 5 2 3" xfId="1870"/>
    <cellStyle name="Calculation 5 2 3 2" xfId="3341"/>
    <cellStyle name="Calculation 5 2 3 2 2" xfId="6911"/>
    <cellStyle name="Calculation 5 2 3 2 2 2" xfId="17240"/>
    <cellStyle name="Calculation 5 2 3 2 3" xfId="8879"/>
    <cellStyle name="Calculation 5 2 3 2 3 2" xfId="19089"/>
    <cellStyle name="Calculation 5 2 3 2 4" xfId="10169"/>
    <cellStyle name="Calculation 5 2 3 2 4 2" xfId="20375"/>
    <cellStyle name="Calculation 5 2 3 2 5" xfId="13780"/>
    <cellStyle name="Calculation 5 2 3 3" xfId="5458"/>
    <cellStyle name="Calculation 5 2 3 3 2" xfId="15790"/>
    <cellStyle name="Calculation 5 2 3 4" xfId="4441"/>
    <cellStyle name="Calculation 5 2 3 4 2" xfId="14783"/>
    <cellStyle name="Calculation 5 2 3 5" xfId="11247"/>
    <cellStyle name="Calculation 5 2 3 5 2" xfId="21449"/>
    <cellStyle name="Calculation 5 2 3 6" xfId="12609"/>
    <cellStyle name="Calculation 5 2 4" xfId="1572"/>
    <cellStyle name="Calculation 5 2 4 2" xfId="3055"/>
    <cellStyle name="Calculation 5 2 4 2 2" xfId="6632"/>
    <cellStyle name="Calculation 5 2 4 2 2 2" xfId="16963"/>
    <cellStyle name="Calculation 5 2 4 2 3" xfId="8620"/>
    <cellStyle name="Calculation 5 2 4 2 3 2" xfId="18842"/>
    <cellStyle name="Calculation 5 2 4 2 4" xfId="9936"/>
    <cellStyle name="Calculation 5 2 4 2 4 2" xfId="20143"/>
    <cellStyle name="Calculation 5 2 4 2 5" xfId="13581"/>
    <cellStyle name="Calculation 5 2 4 3" xfId="5169"/>
    <cellStyle name="Calculation 5 2 4 3 2" xfId="15504"/>
    <cellStyle name="Calculation 5 2 4 4" xfId="7858"/>
    <cellStyle name="Calculation 5 2 4 4 2" xfId="18152"/>
    <cellStyle name="Calculation 5 2 4 5" xfId="11018"/>
    <cellStyle name="Calculation 5 2 4 5 2" xfId="21221"/>
    <cellStyle name="Calculation 5 2 4 6" xfId="12413"/>
    <cellStyle name="Calculation 5 2 5" xfId="1309"/>
    <cellStyle name="Calculation 5 2 5 2" xfId="2809"/>
    <cellStyle name="Calculation 5 2 5 2 2" xfId="6388"/>
    <cellStyle name="Calculation 5 2 5 2 2 2" xfId="16719"/>
    <cellStyle name="Calculation 5 2 5 2 3" xfId="8391"/>
    <cellStyle name="Calculation 5 2 5 2 3 2" xfId="18619"/>
    <cellStyle name="Calculation 5 2 5 2 4" xfId="9714"/>
    <cellStyle name="Calculation 5 2 5 2 4 2" xfId="19921"/>
    <cellStyle name="Calculation 5 2 5 2 5" xfId="13388"/>
    <cellStyle name="Calculation 5 2 5 3" xfId="4907"/>
    <cellStyle name="Calculation 5 2 5 3 2" xfId="15242"/>
    <cellStyle name="Calculation 5 2 5 4" xfId="7861"/>
    <cellStyle name="Calculation 5 2 5 4 2" xfId="18155"/>
    <cellStyle name="Calculation 5 2 5 5" xfId="8815"/>
    <cellStyle name="Calculation 5 2 5 5 2" xfId="19031"/>
    <cellStyle name="Calculation 5 2 5 6" xfId="12220"/>
    <cellStyle name="Calculation 5 2 6" xfId="1488"/>
    <cellStyle name="Calculation 5 2 6 2" xfId="2973"/>
    <cellStyle name="Calculation 5 2 6 2 2" xfId="6550"/>
    <cellStyle name="Calculation 5 2 6 2 2 2" xfId="16881"/>
    <cellStyle name="Calculation 5 2 6 2 3" xfId="8551"/>
    <cellStyle name="Calculation 5 2 6 2 3 2" xfId="18777"/>
    <cellStyle name="Calculation 5 2 6 2 4" xfId="9874"/>
    <cellStyle name="Calculation 5 2 6 2 4 2" xfId="20081"/>
    <cellStyle name="Calculation 5 2 6 2 5" xfId="13528"/>
    <cellStyle name="Calculation 5 2 6 3" xfId="5085"/>
    <cellStyle name="Calculation 5 2 6 3 2" xfId="15420"/>
    <cellStyle name="Calculation 5 2 6 4" xfId="7751"/>
    <cellStyle name="Calculation 5 2 6 4 2" xfId="18059"/>
    <cellStyle name="Calculation 5 2 6 5" xfId="10955"/>
    <cellStyle name="Calculation 5 2 6 5 2" xfId="21159"/>
    <cellStyle name="Calculation 5 2 6 6" xfId="12359"/>
    <cellStyle name="Calculation 5 2 7" xfId="1622"/>
    <cellStyle name="Calculation 5 2 7 2" xfId="3105"/>
    <cellStyle name="Calculation 5 2 7 2 2" xfId="6681"/>
    <cellStyle name="Calculation 5 2 7 2 2 2" xfId="17012"/>
    <cellStyle name="Calculation 5 2 7 2 3" xfId="8668"/>
    <cellStyle name="Calculation 5 2 7 2 3 2" xfId="18889"/>
    <cellStyle name="Calculation 5 2 7 2 4" xfId="9985"/>
    <cellStyle name="Calculation 5 2 7 2 4 2" xfId="20192"/>
    <cellStyle name="Calculation 5 2 7 2 5" xfId="13620"/>
    <cellStyle name="Calculation 5 2 7 3" xfId="5218"/>
    <cellStyle name="Calculation 5 2 7 3 2" xfId="15553"/>
    <cellStyle name="Calculation 5 2 7 4" xfId="4067"/>
    <cellStyle name="Calculation 5 2 7 4 2" xfId="14442"/>
    <cellStyle name="Calculation 5 2 7 5" xfId="11067"/>
    <cellStyle name="Calculation 5 2 7 5 2" xfId="21270"/>
    <cellStyle name="Calculation 5 2 7 6" xfId="12452"/>
    <cellStyle name="Calculation 5 2 8" xfId="2258"/>
    <cellStyle name="Calculation 5 2 8 2" xfId="3715"/>
    <cellStyle name="Calculation 5 2 8 2 2" xfId="7285"/>
    <cellStyle name="Calculation 5 2 8 2 2 2" xfId="17614"/>
    <cellStyle name="Calculation 5 2 8 2 3" xfId="9250"/>
    <cellStyle name="Calculation 5 2 8 2 3 2" xfId="19459"/>
    <cellStyle name="Calculation 5 2 8 2 4" xfId="10542"/>
    <cellStyle name="Calculation 5 2 8 2 4 2" xfId="20748"/>
    <cellStyle name="Calculation 5 2 8 2 5" xfId="14138"/>
    <cellStyle name="Calculation 5 2 8 3" xfId="5846"/>
    <cellStyle name="Calculation 5 2 8 3 2" xfId="16178"/>
    <cellStyle name="Calculation 5 2 8 4" xfId="4041"/>
    <cellStyle name="Calculation 5 2 8 4 2" xfId="14419"/>
    <cellStyle name="Calculation 5 2 8 5" xfId="11624"/>
    <cellStyle name="Calculation 5 2 8 5 2" xfId="21821"/>
    <cellStyle name="Calculation 5 2 8 6" xfId="12966"/>
    <cellStyle name="Calculation 5 2 9" xfId="2350"/>
    <cellStyle name="Calculation 5 2 9 2" xfId="3806"/>
    <cellStyle name="Calculation 5 2 9 2 2" xfId="7376"/>
    <cellStyle name="Calculation 5 2 9 2 2 2" xfId="17705"/>
    <cellStyle name="Calculation 5 2 9 2 3" xfId="9339"/>
    <cellStyle name="Calculation 5 2 9 2 3 2" xfId="19547"/>
    <cellStyle name="Calculation 5 2 9 2 4" xfId="10633"/>
    <cellStyle name="Calculation 5 2 9 2 4 2" xfId="20839"/>
    <cellStyle name="Calculation 5 2 9 2 5" xfId="14219"/>
    <cellStyle name="Calculation 5 2 9 3" xfId="5938"/>
    <cellStyle name="Calculation 5 2 9 3 2" xfId="16270"/>
    <cellStyle name="Calculation 5 2 9 4" xfId="6802"/>
    <cellStyle name="Calculation 5 2 9 4 2" xfId="17132"/>
    <cellStyle name="Calculation 5 2 9 5" xfId="11715"/>
    <cellStyle name="Calculation 5 2 9 5 2" xfId="21911"/>
    <cellStyle name="Calculation 5 2 9 6" xfId="13047"/>
    <cellStyle name="Calculation 5 3" xfId="1430"/>
    <cellStyle name="Calculation 5 3 2" xfId="2917"/>
    <cellStyle name="Calculation 5 3 2 2" xfId="6495"/>
    <cellStyle name="Calculation 5 3 2 2 2" xfId="16826"/>
    <cellStyle name="Calculation 5 3 2 3" xfId="8497"/>
    <cellStyle name="Calculation 5 3 2 3 2" xfId="18723"/>
    <cellStyle name="Calculation 5 3 2 4" xfId="9820"/>
    <cellStyle name="Calculation 5 3 2 4 2" xfId="20027"/>
    <cellStyle name="Calculation 5 3 2 5" xfId="13484"/>
    <cellStyle name="Calculation 5 3 3" xfId="5028"/>
    <cellStyle name="Calculation 5 3 3 2" xfId="15363"/>
    <cellStyle name="Calculation 5 3 4" xfId="4352"/>
    <cellStyle name="Calculation 5 3 4 2" xfId="14695"/>
    <cellStyle name="Calculation 5 3 5" xfId="10902"/>
    <cellStyle name="Calculation 5 3 5 2" xfId="21106"/>
    <cellStyle name="Calculation 5 3 6" xfId="12315"/>
    <cellStyle name="Calculation 5 4" xfId="1297"/>
    <cellStyle name="Calculation 5 4 2" xfId="2797"/>
    <cellStyle name="Calculation 5 4 2 2" xfId="6376"/>
    <cellStyle name="Calculation 5 4 2 2 2" xfId="16707"/>
    <cellStyle name="Calculation 5 4 2 3" xfId="8382"/>
    <cellStyle name="Calculation 5 4 2 3 2" xfId="18610"/>
    <cellStyle name="Calculation 5 4 2 4" xfId="9706"/>
    <cellStyle name="Calculation 5 4 2 4 2" xfId="19913"/>
    <cellStyle name="Calculation 5 4 2 5" xfId="13380"/>
    <cellStyle name="Calculation 5 4 3" xfId="4895"/>
    <cellStyle name="Calculation 5 4 3 2" xfId="15230"/>
    <cellStyle name="Calculation 5 4 4" xfId="7692"/>
    <cellStyle name="Calculation 5 4 4 2" xfId="18011"/>
    <cellStyle name="Calculation 5 4 5" xfId="4246"/>
    <cellStyle name="Calculation 5 4 5 2" xfId="14604"/>
    <cellStyle name="Calculation 5 4 6" xfId="12212"/>
    <cellStyle name="Calculation 5 5" xfId="1457"/>
    <cellStyle name="Calculation 5 5 2" xfId="2942"/>
    <cellStyle name="Calculation 5 5 2 2" xfId="6519"/>
    <cellStyle name="Calculation 5 5 2 2 2" xfId="16850"/>
    <cellStyle name="Calculation 5 5 2 3" xfId="8522"/>
    <cellStyle name="Calculation 5 5 2 3 2" xfId="18748"/>
    <cellStyle name="Calculation 5 5 2 4" xfId="9843"/>
    <cellStyle name="Calculation 5 5 2 4 2" xfId="20050"/>
    <cellStyle name="Calculation 5 5 2 5" xfId="13506"/>
    <cellStyle name="Calculation 5 5 3" xfId="5054"/>
    <cellStyle name="Calculation 5 5 3 2" xfId="15389"/>
    <cellStyle name="Calculation 5 5 4" xfId="7810"/>
    <cellStyle name="Calculation 5 5 4 2" xfId="18113"/>
    <cellStyle name="Calculation 5 5 5" xfId="10924"/>
    <cellStyle name="Calculation 5 5 5 2" xfId="21128"/>
    <cellStyle name="Calculation 5 5 6" xfId="12337"/>
    <cellStyle name="Calculation 5 6" xfId="2567"/>
    <cellStyle name="Calculation 5 6 2" xfId="6155"/>
    <cellStyle name="Calculation 5 6 2 2" xfId="16487"/>
    <cellStyle name="Calculation 5 6 3" xfId="8181"/>
    <cellStyle name="Calculation 5 6 3 2" xfId="18414"/>
    <cellStyle name="Calculation 5 6 4" xfId="9534"/>
    <cellStyle name="Calculation 5 6 4 2" xfId="19741"/>
    <cellStyle name="Calculation 5 6 5" xfId="13220"/>
    <cellStyle name="Calculation 5 7" xfId="4310"/>
    <cellStyle name="Calculation 5 7 2" xfId="14657"/>
    <cellStyle name="Calculation 5 8" xfId="4447"/>
    <cellStyle name="Calculation 5 8 2" xfId="14789"/>
    <cellStyle name="Calculation 5 9" xfId="8005"/>
    <cellStyle name="Calculation 6" xfId="655"/>
    <cellStyle name="Calculation 6 2" xfId="1151"/>
    <cellStyle name="Calculation 6 2 10" xfId="2238"/>
    <cellStyle name="Calculation 6 2 10 2" xfId="3695"/>
    <cellStyle name="Calculation 6 2 10 2 2" xfId="7265"/>
    <cellStyle name="Calculation 6 2 10 2 2 2" xfId="17594"/>
    <cellStyle name="Calculation 6 2 10 2 3" xfId="9230"/>
    <cellStyle name="Calculation 6 2 10 2 3 2" xfId="19439"/>
    <cellStyle name="Calculation 6 2 10 2 4" xfId="10522"/>
    <cellStyle name="Calculation 6 2 10 2 4 2" xfId="20728"/>
    <cellStyle name="Calculation 6 2 10 2 5" xfId="14118"/>
    <cellStyle name="Calculation 6 2 10 3" xfId="5826"/>
    <cellStyle name="Calculation 6 2 10 3 2" xfId="16158"/>
    <cellStyle name="Calculation 6 2 10 4" xfId="4532"/>
    <cellStyle name="Calculation 6 2 10 4 2" xfId="14874"/>
    <cellStyle name="Calculation 6 2 10 5" xfId="11604"/>
    <cellStyle name="Calculation 6 2 10 5 2" xfId="21801"/>
    <cellStyle name="Calculation 6 2 10 6" xfId="12946"/>
    <cellStyle name="Calculation 6 2 11" xfId="1637"/>
    <cellStyle name="Calculation 6 2 11 2" xfId="3118"/>
    <cellStyle name="Calculation 6 2 11 2 2" xfId="6694"/>
    <cellStyle name="Calculation 6 2 11 2 2 2" xfId="17025"/>
    <cellStyle name="Calculation 6 2 11 2 3" xfId="8681"/>
    <cellStyle name="Calculation 6 2 11 2 3 2" xfId="18901"/>
    <cellStyle name="Calculation 6 2 11 2 4" xfId="9994"/>
    <cellStyle name="Calculation 6 2 11 2 4 2" xfId="20201"/>
    <cellStyle name="Calculation 6 2 11 2 5" xfId="13629"/>
    <cellStyle name="Calculation 6 2 11 3" xfId="5231"/>
    <cellStyle name="Calculation 6 2 11 3 2" xfId="15566"/>
    <cellStyle name="Calculation 6 2 11 4" xfId="8480"/>
    <cellStyle name="Calculation 6 2 11 4 2" xfId="18706"/>
    <cellStyle name="Calculation 6 2 11 5" xfId="11073"/>
    <cellStyle name="Calculation 6 2 11 5 2" xfId="21276"/>
    <cellStyle name="Calculation 6 2 11 6" xfId="12459"/>
    <cellStyle name="Calculation 6 2 12" xfId="2677"/>
    <cellStyle name="Calculation 6 2 12 2" xfId="6261"/>
    <cellStyle name="Calculation 6 2 12 2 2" xfId="16593"/>
    <cellStyle name="Calculation 6 2 12 3" xfId="8274"/>
    <cellStyle name="Calculation 6 2 12 3 2" xfId="18506"/>
    <cellStyle name="Calculation 6 2 12 4" xfId="9614"/>
    <cellStyle name="Calculation 6 2 12 4 2" xfId="19821"/>
    <cellStyle name="Calculation 6 2 12 5" xfId="13300"/>
    <cellStyle name="Calculation 6 2 13" xfId="4750"/>
    <cellStyle name="Calculation 6 2 13 2" xfId="15088"/>
    <cellStyle name="Calculation 6 2 14" xfId="200"/>
    <cellStyle name="Calculation 6 2 14 2" xfId="12121"/>
    <cellStyle name="Calculation 6 2 15" xfId="8117"/>
    <cellStyle name="Calculation 6 2 2" xfId="1704"/>
    <cellStyle name="Calculation 6 2 2 2" xfId="3182"/>
    <cellStyle name="Calculation 6 2 2 2 2" xfId="6756"/>
    <cellStyle name="Calculation 6 2 2 2 2 2" xfId="17086"/>
    <cellStyle name="Calculation 6 2 2 2 3" xfId="8733"/>
    <cellStyle name="Calculation 6 2 2 2 3 2" xfId="18950"/>
    <cellStyle name="Calculation 6 2 2 2 4" xfId="10037"/>
    <cellStyle name="Calculation 6 2 2 2 4 2" xfId="20243"/>
    <cellStyle name="Calculation 6 2 2 2 5" xfId="13670"/>
    <cellStyle name="Calculation 6 2 2 3" xfId="5296"/>
    <cellStyle name="Calculation 6 2 2 3 2" xfId="15630"/>
    <cellStyle name="Calculation 6 2 2 4" xfId="4384"/>
    <cellStyle name="Calculation 6 2 2 4 2" xfId="14727"/>
    <cellStyle name="Calculation 6 2 2 5" xfId="11114"/>
    <cellStyle name="Calculation 6 2 2 5 2" xfId="21317"/>
    <cellStyle name="Calculation 6 2 2 6" xfId="12499"/>
    <cellStyle name="Calculation 6 2 3" xfId="1871"/>
    <cellStyle name="Calculation 6 2 3 2" xfId="3342"/>
    <cellStyle name="Calculation 6 2 3 2 2" xfId="6912"/>
    <cellStyle name="Calculation 6 2 3 2 2 2" xfId="17241"/>
    <cellStyle name="Calculation 6 2 3 2 3" xfId="8880"/>
    <cellStyle name="Calculation 6 2 3 2 3 2" xfId="19090"/>
    <cellStyle name="Calculation 6 2 3 2 4" xfId="10170"/>
    <cellStyle name="Calculation 6 2 3 2 4 2" xfId="20376"/>
    <cellStyle name="Calculation 6 2 3 2 5" xfId="13781"/>
    <cellStyle name="Calculation 6 2 3 3" xfId="5459"/>
    <cellStyle name="Calculation 6 2 3 3 2" xfId="15791"/>
    <cellStyle name="Calculation 6 2 3 4" xfId="4442"/>
    <cellStyle name="Calculation 6 2 3 4 2" xfId="14784"/>
    <cellStyle name="Calculation 6 2 3 5" xfId="11248"/>
    <cellStyle name="Calculation 6 2 3 5 2" xfId="21450"/>
    <cellStyle name="Calculation 6 2 3 6" xfId="12610"/>
    <cellStyle name="Calculation 6 2 4" xfId="1679"/>
    <cellStyle name="Calculation 6 2 4 2" xfId="3157"/>
    <cellStyle name="Calculation 6 2 4 2 2" xfId="6731"/>
    <cellStyle name="Calculation 6 2 4 2 2 2" xfId="17061"/>
    <cellStyle name="Calculation 6 2 4 2 3" xfId="8712"/>
    <cellStyle name="Calculation 6 2 4 2 3 2" xfId="18929"/>
    <cellStyle name="Calculation 6 2 4 2 4" xfId="10017"/>
    <cellStyle name="Calculation 6 2 4 2 4 2" xfId="20223"/>
    <cellStyle name="Calculation 6 2 4 2 5" xfId="13650"/>
    <cellStyle name="Calculation 6 2 4 3" xfId="5271"/>
    <cellStyle name="Calculation 6 2 4 3 2" xfId="15605"/>
    <cellStyle name="Calculation 6 2 4 4" xfId="4666"/>
    <cellStyle name="Calculation 6 2 4 4 2" xfId="15008"/>
    <cellStyle name="Calculation 6 2 4 5" xfId="11094"/>
    <cellStyle name="Calculation 6 2 4 5 2" xfId="21297"/>
    <cellStyle name="Calculation 6 2 4 6" xfId="12479"/>
    <cellStyle name="Calculation 6 2 5" xfId="1308"/>
    <cellStyle name="Calculation 6 2 5 2" xfId="2808"/>
    <cellStyle name="Calculation 6 2 5 2 2" xfId="6387"/>
    <cellStyle name="Calculation 6 2 5 2 2 2" xfId="16718"/>
    <cellStyle name="Calculation 6 2 5 2 3" xfId="8390"/>
    <cellStyle name="Calculation 6 2 5 2 3 2" xfId="18618"/>
    <cellStyle name="Calculation 6 2 5 2 4" xfId="9713"/>
    <cellStyle name="Calculation 6 2 5 2 4 2" xfId="19920"/>
    <cellStyle name="Calculation 6 2 5 2 5" xfId="13387"/>
    <cellStyle name="Calculation 6 2 5 3" xfId="4906"/>
    <cellStyle name="Calculation 6 2 5 3 2" xfId="15241"/>
    <cellStyle name="Calculation 6 2 5 4" xfId="7855"/>
    <cellStyle name="Calculation 6 2 5 4 2" xfId="18150"/>
    <cellStyle name="Calculation 6 2 5 5" xfId="7830"/>
    <cellStyle name="Calculation 6 2 5 5 2" xfId="18127"/>
    <cellStyle name="Calculation 6 2 5 6" xfId="12219"/>
    <cellStyle name="Calculation 6 2 6" xfId="1489"/>
    <cellStyle name="Calculation 6 2 6 2" xfId="2974"/>
    <cellStyle name="Calculation 6 2 6 2 2" xfId="6551"/>
    <cellStyle name="Calculation 6 2 6 2 2 2" xfId="16882"/>
    <cellStyle name="Calculation 6 2 6 2 3" xfId="8552"/>
    <cellStyle name="Calculation 6 2 6 2 3 2" xfId="18778"/>
    <cellStyle name="Calculation 6 2 6 2 4" xfId="9875"/>
    <cellStyle name="Calculation 6 2 6 2 4 2" xfId="20082"/>
    <cellStyle name="Calculation 6 2 6 2 5" xfId="13529"/>
    <cellStyle name="Calculation 6 2 6 3" xfId="5086"/>
    <cellStyle name="Calculation 6 2 6 3 2" xfId="15421"/>
    <cellStyle name="Calculation 6 2 6 4" xfId="7874"/>
    <cellStyle name="Calculation 6 2 6 4 2" xfId="18165"/>
    <cellStyle name="Calculation 6 2 6 5" xfId="10956"/>
    <cellStyle name="Calculation 6 2 6 5 2" xfId="21160"/>
    <cellStyle name="Calculation 6 2 6 6" xfId="12360"/>
    <cellStyle name="Calculation 6 2 7" xfId="1841"/>
    <cellStyle name="Calculation 6 2 7 2" xfId="3315"/>
    <cellStyle name="Calculation 6 2 7 2 2" xfId="6885"/>
    <cellStyle name="Calculation 6 2 7 2 2 2" xfId="17214"/>
    <cellStyle name="Calculation 6 2 7 2 3" xfId="8853"/>
    <cellStyle name="Calculation 6 2 7 2 3 2" xfId="19065"/>
    <cellStyle name="Calculation 6 2 7 2 4" xfId="10145"/>
    <cellStyle name="Calculation 6 2 7 2 4 2" xfId="20351"/>
    <cellStyle name="Calculation 6 2 7 2 5" xfId="13756"/>
    <cellStyle name="Calculation 6 2 7 3" xfId="5430"/>
    <cellStyle name="Calculation 6 2 7 3 2" xfId="15762"/>
    <cellStyle name="Calculation 6 2 7 4" xfId="7771"/>
    <cellStyle name="Calculation 6 2 7 4 2" xfId="18076"/>
    <cellStyle name="Calculation 6 2 7 5" xfId="11222"/>
    <cellStyle name="Calculation 6 2 7 5 2" xfId="21425"/>
    <cellStyle name="Calculation 6 2 7 6" xfId="12585"/>
    <cellStyle name="Calculation 6 2 8" xfId="2259"/>
    <cellStyle name="Calculation 6 2 8 2" xfId="3716"/>
    <cellStyle name="Calculation 6 2 8 2 2" xfId="7286"/>
    <cellStyle name="Calculation 6 2 8 2 2 2" xfId="17615"/>
    <cellStyle name="Calculation 6 2 8 2 3" xfId="9251"/>
    <cellStyle name="Calculation 6 2 8 2 3 2" xfId="19460"/>
    <cellStyle name="Calculation 6 2 8 2 4" xfId="10543"/>
    <cellStyle name="Calculation 6 2 8 2 4 2" xfId="20749"/>
    <cellStyle name="Calculation 6 2 8 2 5" xfId="14139"/>
    <cellStyle name="Calculation 6 2 8 3" xfId="5847"/>
    <cellStyle name="Calculation 6 2 8 3 2" xfId="16179"/>
    <cellStyle name="Calculation 6 2 8 4" xfId="4047"/>
    <cellStyle name="Calculation 6 2 8 4 2" xfId="14424"/>
    <cellStyle name="Calculation 6 2 8 5" xfId="11625"/>
    <cellStyle name="Calculation 6 2 8 5 2" xfId="21822"/>
    <cellStyle name="Calculation 6 2 8 6" xfId="12967"/>
    <cellStyle name="Calculation 6 2 9" xfId="2351"/>
    <cellStyle name="Calculation 6 2 9 2" xfId="3807"/>
    <cellStyle name="Calculation 6 2 9 2 2" xfId="7377"/>
    <cellStyle name="Calculation 6 2 9 2 2 2" xfId="17706"/>
    <cellStyle name="Calculation 6 2 9 2 3" xfId="9340"/>
    <cellStyle name="Calculation 6 2 9 2 3 2" xfId="19548"/>
    <cellStyle name="Calculation 6 2 9 2 4" xfId="10634"/>
    <cellStyle name="Calculation 6 2 9 2 4 2" xfId="20840"/>
    <cellStyle name="Calculation 6 2 9 2 5" xfId="14220"/>
    <cellStyle name="Calculation 6 2 9 3" xfId="5939"/>
    <cellStyle name="Calculation 6 2 9 3 2" xfId="16271"/>
    <cellStyle name="Calculation 6 2 9 4" xfId="6300"/>
    <cellStyle name="Calculation 6 2 9 4 2" xfId="16632"/>
    <cellStyle name="Calculation 6 2 9 5" xfId="11716"/>
    <cellStyle name="Calculation 6 2 9 5 2" xfId="21912"/>
    <cellStyle name="Calculation 6 2 9 6" xfId="13048"/>
    <cellStyle name="Calculation 6 3" xfId="1431"/>
    <cellStyle name="Calculation 6 3 2" xfId="2918"/>
    <cellStyle name="Calculation 6 3 2 2" xfId="6496"/>
    <cellStyle name="Calculation 6 3 2 2 2" xfId="16827"/>
    <cellStyle name="Calculation 6 3 2 3" xfId="8498"/>
    <cellStyle name="Calculation 6 3 2 3 2" xfId="18724"/>
    <cellStyle name="Calculation 6 3 2 4" xfId="9821"/>
    <cellStyle name="Calculation 6 3 2 4 2" xfId="20028"/>
    <cellStyle name="Calculation 6 3 2 5" xfId="13485"/>
    <cellStyle name="Calculation 6 3 3" xfId="5029"/>
    <cellStyle name="Calculation 6 3 3 2" xfId="15364"/>
    <cellStyle name="Calculation 6 3 4" xfId="4764"/>
    <cellStyle name="Calculation 6 3 4 2" xfId="15100"/>
    <cellStyle name="Calculation 6 3 5" xfId="10903"/>
    <cellStyle name="Calculation 6 3 5 2" xfId="21107"/>
    <cellStyle name="Calculation 6 3 6" xfId="12316"/>
    <cellStyle name="Calculation 6 4" xfId="1327"/>
    <cellStyle name="Calculation 6 4 2" xfId="2825"/>
    <cellStyle name="Calculation 6 4 2 2" xfId="6404"/>
    <cellStyle name="Calculation 6 4 2 2 2" xfId="16735"/>
    <cellStyle name="Calculation 6 4 2 3" xfId="8407"/>
    <cellStyle name="Calculation 6 4 2 3 2" xfId="18635"/>
    <cellStyle name="Calculation 6 4 2 4" xfId="9730"/>
    <cellStyle name="Calculation 6 4 2 4 2" xfId="19937"/>
    <cellStyle name="Calculation 6 4 2 5" xfId="13404"/>
    <cellStyle name="Calculation 6 4 3" xfId="4925"/>
    <cellStyle name="Calculation 6 4 3 2" xfId="15260"/>
    <cellStyle name="Calculation 6 4 4" xfId="7681"/>
    <cellStyle name="Calculation 6 4 4 2" xfId="18001"/>
    <cellStyle name="Calculation 6 4 5" xfId="8351"/>
    <cellStyle name="Calculation 6 4 5 2" xfId="18582"/>
    <cellStyle name="Calculation 6 4 6" xfId="12236"/>
    <cellStyle name="Calculation 6 5" xfId="1685"/>
    <cellStyle name="Calculation 6 5 2" xfId="3163"/>
    <cellStyle name="Calculation 6 5 2 2" xfId="6737"/>
    <cellStyle name="Calculation 6 5 2 2 2" xfId="17067"/>
    <cellStyle name="Calculation 6 5 2 3" xfId="8717"/>
    <cellStyle name="Calculation 6 5 2 3 2" xfId="18934"/>
    <cellStyle name="Calculation 6 5 2 4" xfId="10022"/>
    <cellStyle name="Calculation 6 5 2 4 2" xfId="20228"/>
    <cellStyle name="Calculation 6 5 2 5" xfId="13655"/>
    <cellStyle name="Calculation 6 5 3" xfId="5277"/>
    <cellStyle name="Calculation 6 5 3 2" xfId="15611"/>
    <cellStyle name="Calculation 6 5 4" xfId="4371"/>
    <cellStyle name="Calculation 6 5 4 2" xfId="14714"/>
    <cellStyle name="Calculation 6 5 5" xfId="11099"/>
    <cellStyle name="Calculation 6 5 5 2" xfId="21302"/>
    <cellStyle name="Calculation 6 5 6" xfId="12484"/>
    <cellStyle name="Calculation 6 6" xfId="2568"/>
    <cellStyle name="Calculation 6 6 2" xfId="6156"/>
    <cellStyle name="Calculation 6 6 2 2" xfId="16488"/>
    <cellStyle name="Calculation 6 6 3" xfId="8182"/>
    <cellStyle name="Calculation 6 6 3 2" xfId="18415"/>
    <cellStyle name="Calculation 6 6 4" xfId="9535"/>
    <cellStyle name="Calculation 6 6 4 2" xfId="19742"/>
    <cellStyle name="Calculation 6 6 5" xfId="13221"/>
    <cellStyle name="Calculation 6 7" xfId="4311"/>
    <cellStyle name="Calculation 6 7 2" xfId="14658"/>
    <cellStyle name="Calculation 6 8" xfId="5003"/>
    <cellStyle name="Calculation 6 8 2" xfId="15338"/>
    <cellStyle name="Calculation 6 9" xfId="7984"/>
    <cellStyle name="Calculation 7" xfId="656"/>
    <cellStyle name="Calculation 7 2" xfId="1152"/>
    <cellStyle name="Calculation 7 2 10" xfId="2330"/>
    <cellStyle name="Calculation 7 2 10 2" xfId="3787"/>
    <cellStyle name="Calculation 7 2 10 2 2" xfId="7357"/>
    <cellStyle name="Calculation 7 2 10 2 2 2" xfId="17686"/>
    <cellStyle name="Calculation 7 2 10 2 3" xfId="9320"/>
    <cellStyle name="Calculation 7 2 10 2 3 2" xfId="19528"/>
    <cellStyle name="Calculation 7 2 10 2 4" xfId="10614"/>
    <cellStyle name="Calculation 7 2 10 2 4 2" xfId="20820"/>
    <cellStyle name="Calculation 7 2 10 2 5" xfId="14200"/>
    <cellStyle name="Calculation 7 2 10 3" xfId="5918"/>
    <cellStyle name="Calculation 7 2 10 3 2" xfId="16250"/>
    <cellStyle name="Calculation 7 2 10 4" xfId="4806"/>
    <cellStyle name="Calculation 7 2 10 4 2" xfId="15142"/>
    <cellStyle name="Calculation 7 2 10 5" xfId="11695"/>
    <cellStyle name="Calculation 7 2 10 5 2" xfId="21892"/>
    <cellStyle name="Calculation 7 2 10 6" xfId="13028"/>
    <cellStyle name="Calculation 7 2 11" xfId="2198"/>
    <cellStyle name="Calculation 7 2 11 2" xfId="3657"/>
    <cellStyle name="Calculation 7 2 11 2 2" xfId="7227"/>
    <cellStyle name="Calculation 7 2 11 2 2 2" xfId="17556"/>
    <cellStyle name="Calculation 7 2 11 2 3" xfId="9192"/>
    <cellStyle name="Calculation 7 2 11 2 3 2" xfId="19401"/>
    <cellStyle name="Calculation 7 2 11 2 4" xfId="10484"/>
    <cellStyle name="Calculation 7 2 11 2 4 2" xfId="20690"/>
    <cellStyle name="Calculation 7 2 11 2 5" xfId="14080"/>
    <cellStyle name="Calculation 7 2 11 3" xfId="5786"/>
    <cellStyle name="Calculation 7 2 11 3 2" xfId="16118"/>
    <cellStyle name="Calculation 7 2 11 4" xfId="5143"/>
    <cellStyle name="Calculation 7 2 11 4 2" xfId="15478"/>
    <cellStyle name="Calculation 7 2 11 5" xfId="11564"/>
    <cellStyle name="Calculation 7 2 11 5 2" xfId="21764"/>
    <cellStyle name="Calculation 7 2 11 6" xfId="12909"/>
    <cellStyle name="Calculation 7 2 12" xfId="2678"/>
    <cellStyle name="Calculation 7 2 12 2" xfId="6262"/>
    <cellStyle name="Calculation 7 2 12 2 2" xfId="16594"/>
    <cellStyle name="Calculation 7 2 12 3" xfId="8275"/>
    <cellStyle name="Calculation 7 2 12 3 2" xfId="18507"/>
    <cellStyle name="Calculation 7 2 12 4" xfId="9615"/>
    <cellStyle name="Calculation 7 2 12 4 2" xfId="19822"/>
    <cellStyle name="Calculation 7 2 12 5" xfId="13301"/>
    <cellStyle name="Calculation 7 2 13" xfId="4751"/>
    <cellStyle name="Calculation 7 2 13 2" xfId="15089"/>
    <cellStyle name="Calculation 7 2 14" xfId="4200"/>
    <cellStyle name="Calculation 7 2 14 2" xfId="14562"/>
    <cellStyle name="Calculation 7 2 15" xfId="7765"/>
    <cellStyle name="Calculation 7 2 2" xfId="1705"/>
    <cellStyle name="Calculation 7 2 2 2" xfId="3183"/>
    <cellStyle name="Calculation 7 2 2 2 2" xfId="6757"/>
    <cellStyle name="Calculation 7 2 2 2 2 2" xfId="17087"/>
    <cellStyle name="Calculation 7 2 2 2 3" xfId="8734"/>
    <cellStyle name="Calculation 7 2 2 2 3 2" xfId="18951"/>
    <cellStyle name="Calculation 7 2 2 2 4" xfId="10038"/>
    <cellStyle name="Calculation 7 2 2 2 4 2" xfId="20244"/>
    <cellStyle name="Calculation 7 2 2 2 5" xfId="13671"/>
    <cellStyle name="Calculation 7 2 2 3" xfId="5297"/>
    <cellStyle name="Calculation 7 2 2 3 2" xfId="15631"/>
    <cellStyle name="Calculation 7 2 2 4" xfId="4385"/>
    <cellStyle name="Calculation 7 2 2 4 2" xfId="14728"/>
    <cellStyle name="Calculation 7 2 2 5" xfId="11115"/>
    <cellStyle name="Calculation 7 2 2 5 2" xfId="21318"/>
    <cellStyle name="Calculation 7 2 2 6" xfId="12500"/>
    <cellStyle name="Calculation 7 2 3" xfId="1872"/>
    <cellStyle name="Calculation 7 2 3 2" xfId="3343"/>
    <cellStyle name="Calculation 7 2 3 2 2" xfId="6913"/>
    <cellStyle name="Calculation 7 2 3 2 2 2" xfId="17242"/>
    <cellStyle name="Calculation 7 2 3 2 3" xfId="8881"/>
    <cellStyle name="Calculation 7 2 3 2 3 2" xfId="19091"/>
    <cellStyle name="Calculation 7 2 3 2 4" xfId="10171"/>
    <cellStyle name="Calculation 7 2 3 2 4 2" xfId="20377"/>
    <cellStyle name="Calculation 7 2 3 2 5" xfId="13782"/>
    <cellStyle name="Calculation 7 2 3 3" xfId="5460"/>
    <cellStyle name="Calculation 7 2 3 3 2" xfId="15792"/>
    <cellStyle name="Calculation 7 2 3 4" xfId="5469"/>
    <cellStyle name="Calculation 7 2 3 4 2" xfId="15801"/>
    <cellStyle name="Calculation 7 2 3 5" xfId="11249"/>
    <cellStyle name="Calculation 7 2 3 5 2" xfId="21451"/>
    <cellStyle name="Calculation 7 2 3 6" xfId="12611"/>
    <cellStyle name="Calculation 7 2 4" xfId="1573"/>
    <cellStyle name="Calculation 7 2 4 2" xfId="3056"/>
    <cellStyle name="Calculation 7 2 4 2 2" xfId="6633"/>
    <cellStyle name="Calculation 7 2 4 2 2 2" xfId="16964"/>
    <cellStyle name="Calculation 7 2 4 2 3" xfId="8621"/>
    <cellStyle name="Calculation 7 2 4 2 3 2" xfId="18843"/>
    <cellStyle name="Calculation 7 2 4 2 4" xfId="9937"/>
    <cellStyle name="Calculation 7 2 4 2 4 2" xfId="20144"/>
    <cellStyle name="Calculation 7 2 4 2 5" xfId="13582"/>
    <cellStyle name="Calculation 7 2 4 3" xfId="5170"/>
    <cellStyle name="Calculation 7 2 4 3 2" xfId="15505"/>
    <cellStyle name="Calculation 7 2 4 4" xfId="8609"/>
    <cellStyle name="Calculation 7 2 4 4 2" xfId="18832"/>
    <cellStyle name="Calculation 7 2 4 5" xfId="11019"/>
    <cellStyle name="Calculation 7 2 4 5 2" xfId="21222"/>
    <cellStyle name="Calculation 7 2 4 6" xfId="12414"/>
    <cellStyle name="Calculation 7 2 5" xfId="1307"/>
    <cellStyle name="Calculation 7 2 5 2" xfId="2807"/>
    <cellStyle name="Calculation 7 2 5 2 2" xfId="6386"/>
    <cellStyle name="Calculation 7 2 5 2 2 2" xfId="16717"/>
    <cellStyle name="Calculation 7 2 5 2 3" xfId="8389"/>
    <cellStyle name="Calculation 7 2 5 2 3 2" xfId="18617"/>
    <cellStyle name="Calculation 7 2 5 2 4" xfId="9712"/>
    <cellStyle name="Calculation 7 2 5 2 4 2" xfId="19919"/>
    <cellStyle name="Calculation 7 2 5 2 5" xfId="13386"/>
    <cellStyle name="Calculation 7 2 5 3" xfId="4905"/>
    <cellStyle name="Calculation 7 2 5 3 2" xfId="15240"/>
    <cellStyle name="Calculation 7 2 5 4" xfId="8110"/>
    <cellStyle name="Calculation 7 2 5 4 2" xfId="18352"/>
    <cellStyle name="Calculation 7 2 5 5" xfId="4115"/>
    <cellStyle name="Calculation 7 2 5 5 2" xfId="14484"/>
    <cellStyle name="Calculation 7 2 5 6" xfId="12218"/>
    <cellStyle name="Calculation 7 2 6" xfId="1490"/>
    <cellStyle name="Calculation 7 2 6 2" xfId="2975"/>
    <cellStyle name="Calculation 7 2 6 2 2" xfId="6552"/>
    <cellStyle name="Calculation 7 2 6 2 2 2" xfId="16883"/>
    <cellStyle name="Calculation 7 2 6 2 3" xfId="8553"/>
    <cellStyle name="Calculation 7 2 6 2 3 2" xfId="18779"/>
    <cellStyle name="Calculation 7 2 6 2 4" xfId="9876"/>
    <cellStyle name="Calculation 7 2 6 2 4 2" xfId="20083"/>
    <cellStyle name="Calculation 7 2 6 2 5" xfId="13530"/>
    <cellStyle name="Calculation 7 2 6 3" xfId="5087"/>
    <cellStyle name="Calculation 7 2 6 3 2" xfId="15422"/>
    <cellStyle name="Calculation 7 2 6 4" xfId="8532"/>
    <cellStyle name="Calculation 7 2 6 4 2" xfId="18758"/>
    <cellStyle name="Calculation 7 2 6 5" xfId="10957"/>
    <cellStyle name="Calculation 7 2 6 5 2" xfId="21161"/>
    <cellStyle name="Calculation 7 2 6 6" xfId="12361"/>
    <cellStyle name="Calculation 7 2 7" xfId="1962"/>
    <cellStyle name="Calculation 7 2 7 2" xfId="3425"/>
    <cellStyle name="Calculation 7 2 7 2 2" xfId="6995"/>
    <cellStyle name="Calculation 7 2 7 2 2 2" xfId="17324"/>
    <cellStyle name="Calculation 7 2 7 2 3" xfId="8961"/>
    <cellStyle name="Calculation 7 2 7 2 3 2" xfId="19170"/>
    <cellStyle name="Calculation 7 2 7 2 4" xfId="10252"/>
    <cellStyle name="Calculation 7 2 7 2 4 2" xfId="20458"/>
    <cellStyle name="Calculation 7 2 7 2 5" xfId="13850"/>
    <cellStyle name="Calculation 7 2 7 3" xfId="5550"/>
    <cellStyle name="Calculation 7 2 7 3 2" xfId="15882"/>
    <cellStyle name="Calculation 7 2 7 4" xfId="4085"/>
    <cellStyle name="Calculation 7 2 7 4 2" xfId="14459"/>
    <cellStyle name="Calculation 7 2 7 5" xfId="11330"/>
    <cellStyle name="Calculation 7 2 7 5 2" xfId="21532"/>
    <cellStyle name="Calculation 7 2 7 6" xfId="12679"/>
    <cellStyle name="Calculation 7 2 8" xfId="2260"/>
    <cellStyle name="Calculation 7 2 8 2" xfId="3717"/>
    <cellStyle name="Calculation 7 2 8 2 2" xfId="7287"/>
    <cellStyle name="Calculation 7 2 8 2 2 2" xfId="17616"/>
    <cellStyle name="Calculation 7 2 8 2 3" xfId="9252"/>
    <cellStyle name="Calculation 7 2 8 2 3 2" xfId="19461"/>
    <cellStyle name="Calculation 7 2 8 2 4" xfId="10544"/>
    <cellStyle name="Calculation 7 2 8 2 4 2" xfId="20750"/>
    <cellStyle name="Calculation 7 2 8 2 5" xfId="14140"/>
    <cellStyle name="Calculation 7 2 8 3" xfId="5848"/>
    <cellStyle name="Calculation 7 2 8 3 2" xfId="16180"/>
    <cellStyle name="Calculation 7 2 8 4" xfId="4733"/>
    <cellStyle name="Calculation 7 2 8 4 2" xfId="15071"/>
    <cellStyle name="Calculation 7 2 8 5" xfId="11626"/>
    <cellStyle name="Calculation 7 2 8 5 2" xfId="21823"/>
    <cellStyle name="Calculation 7 2 8 6" xfId="12968"/>
    <cellStyle name="Calculation 7 2 9" xfId="2352"/>
    <cellStyle name="Calculation 7 2 9 2" xfId="3808"/>
    <cellStyle name="Calculation 7 2 9 2 2" xfId="7378"/>
    <cellStyle name="Calculation 7 2 9 2 2 2" xfId="17707"/>
    <cellStyle name="Calculation 7 2 9 2 3" xfId="9341"/>
    <cellStyle name="Calculation 7 2 9 2 3 2" xfId="19549"/>
    <cellStyle name="Calculation 7 2 9 2 4" xfId="10635"/>
    <cellStyle name="Calculation 7 2 9 2 4 2" xfId="20841"/>
    <cellStyle name="Calculation 7 2 9 2 5" xfId="14221"/>
    <cellStyle name="Calculation 7 2 9 3" xfId="5940"/>
    <cellStyle name="Calculation 7 2 9 3 2" xfId="16272"/>
    <cellStyle name="Calculation 7 2 9 4" xfId="5166"/>
    <cellStyle name="Calculation 7 2 9 4 2" xfId="15501"/>
    <cellStyle name="Calculation 7 2 9 5" xfId="11717"/>
    <cellStyle name="Calculation 7 2 9 5 2" xfId="21913"/>
    <cellStyle name="Calculation 7 2 9 6" xfId="13049"/>
    <cellStyle name="Calculation 7 3" xfId="1432"/>
    <cellStyle name="Calculation 7 3 2" xfId="2919"/>
    <cellStyle name="Calculation 7 3 2 2" xfId="6497"/>
    <cellStyle name="Calculation 7 3 2 2 2" xfId="16828"/>
    <cellStyle name="Calculation 7 3 2 3" xfId="8499"/>
    <cellStyle name="Calculation 7 3 2 3 2" xfId="18725"/>
    <cellStyle name="Calculation 7 3 2 4" xfId="9822"/>
    <cellStyle name="Calculation 7 3 2 4 2" xfId="20029"/>
    <cellStyle name="Calculation 7 3 2 5" xfId="13486"/>
    <cellStyle name="Calculation 7 3 3" xfId="5030"/>
    <cellStyle name="Calculation 7 3 3 2" xfId="15365"/>
    <cellStyle name="Calculation 7 3 4" xfId="4735"/>
    <cellStyle name="Calculation 7 3 4 2" xfId="15073"/>
    <cellStyle name="Calculation 7 3 5" xfId="10904"/>
    <cellStyle name="Calculation 7 3 5 2" xfId="21108"/>
    <cellStyle name="Calculation 7 3 6" xfId="12317"/>
    <cellStyle name="Calculation 7 4" xfId="1964"/>
    <cellStyle name="Calculation 7 4 2" xfId="3427"/>
    <cellStyle name="Calculation 7 4 2 2" xfId="6997"/>
    <cellStyle name="Calculation 7 4 2 2 2" xfId="17326"/>
    <cellStyle name="Calculation 7 4 2 3" xfId="8963"/>
    <cellStyle name="Calculation 7 4 2 3 2" xfId="19172"/>
    <cellStyle name="Calculation 7 4 2 4" xfId="10254"/>
    <cellStyle name="Calculation 7 4 2 4 2" xfId="20460"/>
    <cellStyle name="Calculation 7 4 2 5" xfId="13852"/>
    <cellStyle name="Calculation 7 4 3" xfId="5552"/>
    <cellStyle name="Calculation 7 4 3 2" xfId="15884"/>
    <cellStyle name="Calculation 7 4 4" xfId="7887"/>
    <cellStyle name="Calculation 7 4 4 2" xfId="18178"/>
    <cellStyle name="Calculation 7 4 5" xfId="11332"/>
    <cellStyle name="Calculation 7 4 5 2" xfId="21534"/>
    <cellStyle name="Calculation 7 4 6" xfId="12681"/>
    <cellStyle name="Calculation 7 5" xfId="1495"/>
    <cellStyle name="Calculation 7 5 2" xfId="2980"/>
    <cellStyle name="Calculation 7 5 2 2" xfId="6557"/>
    <cellStyle name="Calculation 7 5 2 2 2" xfId="16888"/>
    <cellStyle name="Calculation 7 5 2 3" xfId="8558"/>
    <cellStyle name="Calculation 7 5 2 3 2" xfId="18784"/>
    <cellStyle name="Calculation 7 5 2 4" xfId="9881"/>
    <cellStyle name="Calculation 7 5 2 4 2" xfId="20088"/>
    <cellStyle name="Calculation 7 5 2 5" xfId="13535"/>
    <cellStyle name="Calculation 7 5 3" xfId="5092"/>
    <cellStyle name="Calculation 7 5 3 2" xfId="15427"/>
    <cellStyle name="Calculation 7 5 4" xfId="8036"/>
    <cellStyle name="Calculation 7 5 4 2" xfId="18291"/>
    <cellStyle name="Calculation 7 5 5" xfId="10962"/>
    <cellStyle name="Calculation 7 5 5 2" xfId="21166"/>
    <cellStyle name="Calculation 7 5 6" xfId="12366"/>
    <cellStyle name="Calculation 7 6" xfId="2569"/>
    <cellStyle name="Calculation 7 6 2" xfId="6157"/>
    <cellStyle name="Calculation 7 6 2 2" xfId="16489"/>
    <cellStyle name="Calculation 7 6 3" xfId="8183"/>
    <cellStyle name="Calculation 7 6 3 2" xfId="18416"/>
    <cellStyle name="Calculation 7 6 4" xfId="9536"/>
    <cellStyle name="Calculation 7 6 4 2" xfId="19743"/>
    <cellStyle name="Calculation 7 6 5" xfId="13222"/>
    <cellStyle name="Calculation 7 7" xfId="4312"/>
    <cellStyle name="Calculation 7 7 2" xfId="14659"/>
    <cellStyle name="Calculation 7 8" xfId="4446"/>
    <cellStyle name="Calculation 7 8 2" xfId="14788"/>
    <cellStyle name="Calculation 7 9" xfId="7968"/>
    <cellStyle name="Calculation 8" xfId="657"/>
    <cellStyle name="Calculation 8 2" xfId="1153"/>
    <cellStyle name="Calculation 8 2 10" xfId="1453"/>
    <cellStyle name="Calculation 8 2 10 2" xfId="2939"/>
    <cellStyle name="Calculation 8 2 10 2 2" xfId="6516"/>
    <cellStyle name="Calculation 8 2 10 2 2 2" xfId="16847"/>
    <cellStyle name="Calculation 8 2 10 2 3" xfId="8519"/>
    <cellStyle name="Calculation 8 2 10 2 3 2" xfId="18745"/>
    <cellStyle name="Calculation 8 2 10 2 4" xfId="9840"/>
    <cellStyle name="Calculation 8 2 10 2 4 2" xfId="20047"/>
    <cellStyle name="Calculation 8 2 10 2 5" xfId="13503"/>
    <cellStyle name="Calculation 8 2 10 3" xfId="5050"/>
    <cellStyle name="Calculation 8 2 10 3 2" xfId="15385"/>
    <cellStyle name="Calculation 8 2 10 4" xfId="7731"/>
    <cellStyle name="Calculation 8 2 10 4 2" xfId="18040"/>
    <cellStyle name="Calculation 8 2 10 5" xfId="10921"/>
    <cellStyle name="Calculation 8 2 10 5 2" xfId="21125"/>
    <cellStyle name="Calculation 8 2 10 6" xfId="12334"/>
    <cellStyle name="Calculation 8 2 11" xfId="1963"/>
    <cellStyle name="Calculation 8 2 11 2" xfId="3426"/>
    <cellStyle name="Calculation 8 2 11 2 2" xfId="6996"/>
    <cellStyle name="Calculation 8 2 11 2 2 2" xfId="17325"/>
    <cellStyle name="Calculation 8 2 11 2 3" xfId="8962"/>
    <cellStyle name="Calculation 8 2 11 2 3 2" xfId="19171"/>
    <cellStyle name="Calculation 8 2 11 2 4" xfId="10253"/>
    <cellStyle name="Calculation 8 2 11 2 4 2" xfId="20459"/>
    <cellStyle name="Calculation 8 2 11 2 5" xfId="13851"/>
    <cellStyle name="Calculation 8 2 11 3" xfId="5551"/>
    <cellStyle name="Calculation 8 2 11 3 2" xfId="15883"/>
    <cellStyle name="Calculation 8 2 11 4" xfId="4097"/>
    <cellStyle name="Calculation 8 2 11 4 2" xfId="14470"/>
    <cellStyle name="Calculation 8 2 11 5" xfId="11331"/>
    <cellStyle name="Calculation 8 2 11 5 2" xfId="21533"/>
    <cellStyle name="Calculation 8 2 11 6" xfId="12680"/>
    <cellStyle name="Calculation 8 2 12" xfId="2679"/>
    <cellStyle name="Calculation 8 2 12 2" xfId="6263"/>
    <cellStyle name="Calculation 8 2 12 2 2" xfId="16595"/>
    <cellStyle name="Calculation 8 2 12 3" xfId="8276"/>
    <cellStyle name="Calculation 8 2 12 3 2" xfId="18508"/>
    <cellStyle name="Calculation 8 2 12 4" xfId="9616"/>
    <cellStyle name="Calculation 8 2 12 4 2" xfId="19823"/>
    <cellStyle name="Calculation 8 2 12 5" xfId="13302"/>
    <cellStyle name="Calculation 8 2 13" xfId="4752"/>
    <cellStyle name="Calculation 8 2 13 2" xfId="15090"/>
    <cellStyle name="Calculation 8 2 14" xfId="4199"/>
    <cellStyle name="Calculation 8 2 14 2" xfId="14561"/>
    <cellStyle name="Calculation 8 2 15" xfId="7591"/>
    <cellStyle name="Calculation 8 2 2" xfId="1706"/>
    <cellStyle name="Calculation 8 2 2 2" xfId="3184"/>
    <cellStyle name="Calculation 8 2 2 2 2" xfId="6758"/>
    <cellStyle name="Calculation 8 2 2 2 2 2" xfId="17088"/>
    <cellStyle name="Calculation 8 2 2 2 3" xfId="8735"/>
    <cellStyle name="Calculation 8 2 2 2 3 2" xfId="18952"/>
    <cellStyle name="Calculation 8 2 2 2 4" xfId="10039"/>
    <cellStyle name="Calculation 8 2 2 2 4 2" xfId="20245"/>
    <cellStyle name="Calculation 8 2 2 2 5" xfId="13672"/>
    <cellStyle name="Calculation 8 2 2 3" xfId="5298"/>
    <cellStyle name="Calculation 8 2 2 3 2" xfId="15632"/>
    <cellStyle name="Calculation 8 2 2 4" xfId="4713"/>
    <cellStyle name="Calculation 8 2 2 4 2" xfId="15051"/>
    <cellStyle name="Calculation 8 2 2 5" xfId="11116"/>
    <cellStyle name="Calculation 8 2 2 5 2" xfId="21319"/>
    <cellStyle name="Calculation 8 2 2 6" xfId="12501"/>
    <cellStyle name="Calculation 8 2 3" xfId="1873"/>
    <cellStyle name="Calculation 8 2 3 2" xfId="3344"/>
    <cellStyle name="Calculation 8 2 3 2 2" xfId="6914"/>
    <cellStyle name="Calculation 8 2 3 2 2 2" xfId="17243"/>
    <cellStyle name="Calculation 8 2 3 2 3" xfId="8882"/>
    <cellStyle name="Calculation 8 2 3 2 3 2" xfId="19092"/>
    <cellStyle name="Calculation 8 2 3 2 4" xfId="10172"/>
    <cellStyle name="Calculation 8 2 3 2 4 2" xfId="20378"/>
    <cellStyle name="Calculation 8 2 3 2 5" xfId="13783"/>
    <cellStyle name="Calculation 8 2 3 3" xfId="5461"/>
    <cellStyle name="Calculation 8 2 3 3 2" xfId="15793"/>
    <cellStyle name="Calculation 8 2 3 4" xfId="4443"/>
    <cellStyle name="Calculation 8 2 3 4 2" xfId="14785"/>
    <cellStyle name="Calculation 8 2 3 5" xfId="11250"/>
    <cellStyle name="Calculation 8 2 3 5 2" xfId="21452"/>
    <cellStyle name="Calculation 8 2 3 6" xfId="12612"/>
    <cellStyle name="Calculation 8 2 4" xfId="1299"/>
    <cellStyle name="Calculation 8 2 4 2" xfId="2799"/>
    <cellStyle name="Calculation 8 2 4 2 2" xfId="6378"/>
    <cellStyle name="Calculation 8 2 4 2 2 2" xfId="16709"/>
    <cellStyle name="Calculation 8 2 4 2 3" xfId="8383"/>
    <cellStyle name="Calculation 8 2 4 2 3 2" xfId="18611"/>
    <cellStyle name="Calculation 8 2 4 2 4" xfId="9707"/>
    <cellStyle name="Calculation 8 2 4 2 4 2" xfId="19914"/>
    <cellStyle name="Calculation 8 2 4 2 5" xfId="13381"/>
    <cellStyle name="Calculation 8 2 4 3" xfId="4897"/>
    <cellStyle name="Calculation 8 2 4 3 2" xfId="15232"/>
    <cellStyle name="Calculation 8 2 4 4" xfId="8044"/>
    <cellStyle name="Calculation 8 2 4 4 2" xfId="18299"/>
    <cellStyle name="Calculation 8 2 4 5" xfId="4245"/>
    <cellStyle name="Calculation 8 2 4 5 2" xfId="14603"/>
    <cellStyle name="Calculation 8 2 4 6" xfId="12213"/>
    <cellStyle name="Calculation 8 2 5" xfId="1306"/>
    <cellStyle name="Calculation 8 2 5 2" xfId="2806"/>
    <cellStyle name="Calculation 8 2 5 2 2" xfId="6385"/>
    <cellStyle name="Calculation 8 2 5 2 2 2" xfId="16716"/>
    <cellStyle name="Calculation 8 2 5 2 3" xfId="8388"/>
    <cellStyle name="Calculation 8 2 5 2 3 2" xfId="18616"/>
    <cellStyle name="Calculation 8 2 5 2 4" xfId="9711"/>
    <cellStyle name="Calculation 8 2 5 2 4 2" xfId="19918"/>
    <cellStyle name="Calculation 8 2 5 2 5" xfId="13385"/>
    <cellStyle name="Calculation 8 2 5 3" xfId="4904"/>
    <cellStyle name="Calculation 8 2 5 3 2" xfId="15239"/>
    <cellStyle name="Calculation 8 2 5 4" xfId="8137"/>
    <cellStyle name="Calculation 8 2 5 4 2" xfId="18374"/>
    <cellStyle name="Calculation 8 2 5 5" xfId="4242"/>
    <cellStyle name="Calculation 8 2 5 5 2" xfId="14600"/>
    <cellStyle name="Calculation 8 2 5 6" xfId="12217"/>
    <cellStyle name="Calculation 8 2 6" xfId="1820"/>
    <cellStyle name="Calculation 8 2 6 2" xfId="3297"/>
    <cellStyle name="Calculation 8 2 6 2 2" xfId="6867"/>
    <cellStyle name="Calculation 8 2 6 2 2 2" xfId="17196"/>
    <cellStyle name="Calculation 8 2 6 2 3" xfId="8835"/>
    <cellStyle name="Calculation 8 2 6 2 3 2" xfId="19048"/>
    <cellStyle name="Calculation 8 2 6 2 4" xfId="10128"/>
    <cellStyle name="Calculation 8 2 6 2 4 2" xfId="20334"/>
    <cellStyle name="Calculation 8 2 6 2 5" xfId="13741"/>
    <cellStyle name="Calculation 8 2 6 3" xfId="5409"/>
    <cellStyle name="Calculation 8 2 6 3 2" xfId="15741"/>
    <cellStyle name="Calculation 8 2 6 4" xfId="4194"/>
    <cellStyle name="Calculation 8 2 6 4 2" xfId="14556"/>
    <cellStyle name="Calculation 8 2 6 5" xfId="11205"/>
    <cellStyle name="Calculation 8 2 6 5 2" xfId="21408"/>
    <cellStyle name="Calculation 8 2 6 6" xfId="12570"/>
    <cellStyle name="Calculation 8 2 7" xfId="1844"/>
    <cellStyle name="Calculation 8 2 7 2" xfId="3317"/>
    <cellStyle name="Calculation 8 2 7 2 2" xfId="6887"/>
    <cellStyle name="Calculation 8 2 7 2 2 2" xfId="17216"/>
    <cellStyle name="Calculation 8 2 7 2 3" xfId="8855"/>
    <cellStyle name="Calculation 8 2 7 2 3 2" xfId="19067"/>
    <cellStyle name="Calculation 8 2 7 2 4" xfId="10147"/>
    <cellStyle name="Calculation 8 2 7 2 4 2" xfId="20353"/>
    <cellStyle name="Calculation 8 2 7 2 5" xfId="13758"/>
    <cellStyle name="Calculation 8 2 7 3" xfId="5433"/>
    <cellStyle name="Calculation 8 2 7 3 2" xfId="15765"/>
    <cellStyle name="Calculation 8 2 7 4" xfId="7840"/>
    <cellStyle name="Calculation 8 2 7 4 2" xfId="18135"/>
    <cellStyle name="Calculation 8 2 7 5" xfId="11224"/>
    <cellStyle name="Calculation 8 2 7 5 2" xfId="21427"/>
    <cellStyle name="Calculation 8 2 7 6" xfId="12587"/>
    <cellStyle name="Calculation 8 2 8" xfId="2261"/>
    <cellStyle name="Calculation 8 2 8 2" xfId="3718"/>
    <cellStyle name="Calculation 8 2 8 2 2" xfId="7288"/>
    <cellStyle name="Calculation 8 2 8 2 2 2" xfId="17617"/>
    <cellStyle name="Calculation 8 2 8 2 3" xfId="9253"/>
    <cellStyle name="Calculation 8 2 8 2 3 2" xfId="19462"/>
    <cellStyle name="Calculation 8 2 8 2 4" xfId="10545"/>
    <cellStyle name="Calculation 8 2 8 2 4 2" xfId="20751"/>
    <cellStyle name="Calculation 8 2 8 2 5" xfId="14141"/>
    <cellStyle name="Calculation 8 2 8 3" xfId="5849"/>
    <cellStyle name="Calculation 8 2 8 3 2" xfId="16181"/>
    <cellStyle name="Calculation 8 2 8 4" xfId="5278"/>
    <cellStyle name="Calculation 8 2 8 4 2" xfId="15612"/>
    <cellStyle name="Calculation 8 2 8 5" xfId="11627"/>
    <cellStyle name="Calculation 8 2 8 5 2" xfId="21824"/>
    <cellStyle name="Calculation 8 2 8 6" xfId="12969"/>
    <cellStyle name="Calculation 8 2 9" xfId="2353"/>
    <cellStyle name="Calculation 8 2 9 2" xfId="3809"/>
    <cellStyle name="Calculation 8 2 9 2 2" xfId="7379"/>
    <cellStyle name="Calculation 8 2 9 2 2 2" xfId="17708"/>
    <cellStyle name="Calculation 8 2 9 2 3" xfId="9342"/>
    <cellStyle name="Calculation 8 2 9 2 3 2" xfId="19550"/>
    <cellStyle name="Calculation 8 2 9 2 4" xfId="10636"/>
    <cellStyle name="Calculation 8 2 9 2 4 2" xfId="20842"/>
    <cellStyle name="Calculation 8 2 9 2 5" xfId="14222"/>
    <cellStyle name="Calculation 8 2 9 3" xfId="5941"/>
    <cellStyle name="Calculation 8 2 9 3 2" xfId="16273"/>
    <cellStyle name="Calculation 8 2 9 4" xfId="4686"/>
    <cellStyle name="Calculation 8 2 9 4 2" xfId="15028"/>
    <cellStyle name="Calculation 8 2 9 5" xfId="11718"/>
    <cellStyle name="Calculation 8 2 9 5 2" xfId="21914"/>
    <cellStyle name="Calculation 8 2 9 6" xfId="13050"/>
    <cellStyle name="Calculation 8 3" xfId="1433"/>
    <cellStyle name="Calculation 8 3 2" xfId="2920"/>
    <cellStyle name="Calculation 8 3 2 2" xfId="6498"/>
    <cellStyle name="Calculation 8 3 2 2 2" xfId="16829"/>
    <cellStyle name="Calculation 8 3 2 3" xfId="8500"/>
    <cellStyle name="Calculation 8 3 2 3 2" xfId="18726"/>
    <cellStyle name="Calculation 8 3 2 4" xfId="9823"/>
    <cellStyle name="Calculation 8 3 2 4 2" xfId="20030"/>
    <cellStyle name="Calculation 8 3 2 5" xfId="13487"/>
    <cellStyle name="Calculation 8 3 3" xfId="5031"/>
    <cellStyle name="Calculation 8 3 3 2" xfId="15366"/>
    <cellStyle name="Calculation 8 3 4" xfId="4353"/>
    <cellStyle name="Calculation 8 3 4 2" xfId="14696"/>
    <cellStyle name="Calculation 8 3 5" xfId="10905"/>
    <cellStyle name="Calculation 8 3 5 2" xfId="21109"/>
    <cellStyle name="Calculation 8 3 6" xfId="12318"/>
    <cellStyle name="Calculation 8 4" xfId="2097"/>
    <cellStyle name="Calculation 8 4 2" xfId="3556"/>
    <cellStyle name="Calculation 8 4 2 2" xfId="7126"/>
    <cellStyle name="Calculation 8 4 2 2 2" xfId="17455"/>
    <cellStyle name="Calculation 8 4 2 3" xfId="9091"/>
    <cellStyle name="Calculation 8 4 2 3 2" xfId="19300"/>
    <cellStyle name="Calculation 8 4 2 4" xfId="10383"/>
    <cellStyle name="Calculation 8 4 2 4 2" xfId="20589"/>
    <cellStyle name="Calculation 8 4 2 5" xfId="13979"/>
    <cellStyle name="Calculation 8 4 3" xfId="5685"/>
    <cellStyle name="Calculation 8 4 3 2" xfId="16017"/>
    <cellStyle name="Calculation 8 4 4" xfId="7859"/>
    <cellStyle name="Calculation 8 4 4 2" xfId="18153"/>
    <cellStyle name="Calculation 8 4 5" xfId="11463"/>
    <cellStyle name="Calculation 8 4 5 2" xfId="21663"/>
    <cellStyle name="Calculation 8 4 6" xfId="12808"/>
    <cellStyle name="Calculation 8 5" xfId="1458"/>
    <cellStyle name="Calculation 8 5 2" xfId="2943"/>
    <cellStyle name="Calculation 8 5 2 2" xfId="6520"/>
    <cellStyle name="Calculation 8 5 2 2 2" xfId="16851"/>
    <cellStyle name="Calculation 8 5 2 3" xfId="8523"/>
    <cellStyle name="Calculation 8 5 2 3 2" xfId="18749"/>
    <cellStyle name="Calculation 8 5 2 4" xfId="9844"/>
    <cellStyle name="Calculation 8 5 2 4 2" xfId="20051"/>
    <cellStyle name="Calculation 8 5 2 5" xfId="13507"/>
    <cellStyle name="Calculation 8 5 3" xfId="5055"/>
    <cellStyle name="Calculation 8 5 3 2" xfId="15390"/>
    <cellStyle name="Calculation 8 5 4" xfId="8288"/>
    <cellStyle name="Calculation 8 5 4 2" xfId="18520"/>
    <cellStyle name="Calculation 8 5 5" xfId="10925"/>
    <cellStyle name="Calculation 8 5 5 2" xfId="21129"/>
    <cellStyle name="Calculation 8 5 6" xfId="12338"/>
    <cellStyle name="Calculation 8 6" xfId="2570"/>
    <cellStyle name="Calculation 8 6 2" xfId="6158"/>
    <cellStyle name="Calculation 8 6 2 2" xfId="16490"/>
    <cellStyle name="Calculation 8 6 3" xfId="8184"/>
    <cellStyle name="Calculation 8 6 3 2" xfId="18417"/>
    <cellStyle name="Calculation 8 6 4" xfId="9537"/>
    <cellStyle name="Calculation 8 6 4 2" xfId="19744"/>
    <cellStyle name="Calculation 8 6 5" xfId="13223"/>
    <cellStyle name="Calculation 8 7" xfId="4313"/>
    <cellStyle name="Calculation 8 7 2" xfId="14660"/>
    <cellStyle name="Calculation 8 8" xfId="5158"/>
    <cellStyle name="Calculation 8 8 2" xfId="15493"/>
    <cellStyle name="Calculation 8 9" xfId="7947"/>
    <cellStyle name="Calculation 9" xfId="658"/>
    <cellStyle name="Calculation 9 2" xfId="1154"/>
    <cellStyle name="Calculation 9 2 10" xfId="1646"/>
    <cellStyle name="Calculation 9 2 10 2" xfId="3124"/>
    <cellStyle name="Calculation 9 2 10 2 2" xfId="6700"/>
    <cellStyle name="Calculation 9 2 10 2 2 2" xfId="17031"/>
    <cellStyle name="Calculation 9 2 10 2 3" xfId="8687"/>
    <cellStyle name="Calculation 9 2 10 2 3 2" xfId="18907"/>
    <cellStyle name="Calculation 9 2 10 2 4" xfId="10000"/>
    <cellStyle name="Calculation 9 2 10 2 4 2" xfId="20207"/>
    <cellStyle name="Calculation 9 2 10 2 5" xfId="13634"/>
    <cellStyle name="Calculation 9 2 10 3" xfId="5240"/>
    <cellStyle name="Calculation 9 2 10 3 2" xfId="15575"/>
    <cellStyle name="Calculation 9 2 10 4" xfId="8412"/>
    <cellStyle name="Calculation 9 2 10 4 2" xfId="18640"/>
    <cellStyle name="Calculation 9 2 10 5" xfId="11078"/>
    <cellStyle name="Calculation 9 2 10 5 2" xfId="21281"/>
    <cellStyle name="Calculation 9 2 10 6" xfId="12463"/>
    <cellStyle name="Calculation 9 2 11" xfId="2197"/>
    <cellStyle name="Calculation 9 2 11 2" xfId="3656"/>
    <cellStyle name="Calculation 9 2 11 2 2" xfId="7226"/>
    <cellStyle name="Calculation 9 2 11 2 2 2" xfId="17555"/>
    <cellStyle name="Calculation 9 2 11 2 3" xfId="9191"/>
    <cellStyle name="Calculation 9 2 11 2 3 2" xfId="19400"/>
    <cellStyle name="Calculation 9 2 11 2 4" xfId="10483"/>
    <cellStyle name="Calculation 9 2 11 2 4 2" xfId="20689"/>
    <cellStyle name="Calculation 9 2 11 2 5" xfId="14079"/>
    <cellStyle name="Calculation 9 2 11 3" xfId="5785"/>
    <cellStyle name="Calculation 9 2 11 3 2" xfId="16117"/>
    <cellStyle name="Calculation 9 2 11 4" xfId="4512"/>
    <cellStyle name="Calculation 9 2 11 4 2" xfId="14854"/>
    <cellStyle name="Calculation 9 2 11 5" xfId="11563"/>
    <cellStyle name="Calculation 9 2 11 5 2" xfId="21763"/>
    <cellStyle name="Calculation 9 2 11 6" xfId="12908"/>
    <cellStyle name="Calculation 9 2 12" xfId="2680"/>
    <cellStyle name="Calculation 9 2 12 2" xfId="6264"/>
    <cellStyle name="Calculation 9 2 12 2 2" xfId="16596"/>
    <cellStyle name="Calculation 9 2 12 3" xfId="8277"/>
    <cellStyle name="Calculation 9 2 12 3 2" xfId="18509"/>
    <cellStyle name="Calculation 9 2 12 4" xfId="9617"/>
    <cellStyle name="Calculation 9 2 12 4 2" xfId="19824"/>
    <cellStyle name="Calculation 9 2 12 5" xfId="13303"/>
    <cellStyle name="Calculation 9 2 13" xfId="4753"/>
    <cellStyle name="Calculation 9 2 13 2" xfId="15091"/>
    <cellStyle name="Calculation 9 2 14" xfId="4198"/>
    <cellStyle name="Calculation 9 2 14 2" xfId="14560"/>
    <cellStyle name="Calculation 9 2 15" xfId="7698"/>
    <cellStyle name="Calculation 9 2 2" xfId="1707"/>
    <cellStyle name="Calculation 9 2 2 2" xfId="3185"/>
    <cellStyle name="Calculation 9 2 2 2 2" xfId="6759"/>
    <cellStyle name="Calculation 9 2 2 2 2 2" xfId="17089"/>
    <cellStyle name="Calculation 9 2 2 2 3" xfId="8736"/>
    <cellStyle name="Calculation 9 2 2 2 3 2" xfId="18953"/>
    <cellStyle name="Calculation 9 2 2 2 4" xfId="10040"/>
    <cellStyle name="Calculation 9 2 2 2 4 2" xfId="20246"/>
    <cellStyle name="Calculation 9 2 2 2 5" xfId="13673"/>
    <cellStyle name="Calculation 9 2 2 3" xfId="5299"/>
    <cellStyle name="Calculation 9 2 2 3 2" xfId="15633"/>
    <cellStyle name="Calculation 9 2 2 4" xfId="4667"/>
    <cellStyle name="Calculation 9 2 2 4 2" xfId="15009"/>
    <cellStyle name="Calculation 9 2 2 5" xfId="11117"/>
    <cellStyle name="Calculation 9 2 2 5 2" xfId="21320"/>
    <cellStyle name="Calculation 9 2 2 6" xfId="12502"/>
    <cellStyle name="Calculation 9 2 3" xfId="1874"/>
    <cellStyle name="Calculation 9 2 3 2" xfId="3345"/>
    <cellStyle name="Calculation 9 2 3 2 2" xfId="6915"/>
    <cellStyle name="Calculation 9 2 3 2 2 2" xfId="17244"/>
    <cellStyle name="Calculation 9 2 3 2 3" xfId="8883"/>
    <cellStyle name="Calculation 9 2 3 2 3 2" xfId="19093"/>
    <cellStyle name="Calculation 9 2 3 2 4" xfId="10173"/>
    <cellStyle name="Calculation 9 2 3 2 4 2" xfId="20379"/>
    <cellStyle name="Calculation 9 2 3 2 5" xfId="13784"/>
    <cellStyle name="Calculation 9 2 3 3" xfId="5462"/>
    <cellStyle name="Calculation 9 2 3 3 2" xfId="15794"/>
    <cellStyle name="Calculation 9 2 3 4" xfId="5615"/>
    <cellStyle name="Calculation 9 2 3 4 2" xfId="15947"/>
    <cellStyle name="Calculation 9 2 3 5" xfId="11251"/>
    <cellStyle name="Calculation 9 2 3 5 2" xfId="21453"/>
    <cellStyle name="Calculation 9 2 3 6" xfId="12613"/>
    <cellStyle name="Calculation 9 2 4" xfId="1574"/>
    <cellStyle name="Calculation 9 2 4 2" xfId="3057"/>
    <cellStyle name="Calculation 9 2 4 2 2" xfId="6634"/>
    <cellStyle name="Calculation 9 2 4 2 2 2" xfId="16965"/>
    <cellStyle name="Calculation 9 2 4 2 3" xfId="8622"/>
    <cellStyle name="Calculation 9 2 4 2 3 2" xfId="18844"/>
    <cellStyle name="Calculation 9 2 4 2 4" xfId="9938"/>
    <cellStyle name="Calculation 9 2 4 2 4 2" xfId="20145"/>
    <cellStyle name="Calculation 9 2 4 2 5" xfId="13583"/>
    <cellStyle name="Calculation 9 2 4 3" xfId="5171"/>
    <cellStyle name="Calculation 9 2 4 3 2" xfId="15506"/>
    <cellStyle name="Calculation 9 2 4 4" xfId="7710"/>
    <cellStyle name="Calculation 9 2 4 4 2" xfId="18023"/>
    <cellStyle name="Calculation 9 2 4 5" xfId="11020"/>
    <cellStyle name="Calculation 9 2 4 5 2" xfId="21223"/>
    <cellStyle name="Calculation 9 2 4 6" xfId="12415"/>
    <cellStyle name="Calculation 9 2 5" xfId="1305"/>
    <cellStyle name="Calculation 9 2 5 2" xfId="2805"/>
    <cellStyle name="Calculation 9 2 5 2 2" xfId="6384"/>
    <cellStyle name="Calculation 9 2 5 2 2 2" xfId="16715"/>
    <cellStyle name="Calculation 9 2 5 2 3" xfId="8387"/>
    <cellStyle name="Calculation 9 2 5 2 3 2" xfId="18615"/>
    <cellStyle name="Calculation 9 2 5 2 4" xfId="9710"/>
    <cellStyle name="Calculation 9 2 5 2 4 2" xfId="19917"/>
    <cellStyle name="Calculation 9 2 5 2 5" xfId="13384"/>
    <cellStyle name="Calculation 9 2 5 3" xfId="4903"/>
    <cellStyle name="Calculation 9 2 5 3 2" xfId="15238"/>
    <cellStyle name="Calculation 9 2 5 4" xfId="7816"/>
    <cellStyle name="Calculation 9 2 5 4 2" xfId="18119"/>
    <cellStyle name="Calculation 9 2 5 5" xfId="4116"/>
    <cellStyle name="Calculation 9 2 5 5 2" xfId="14485"/>
    <cellStyle name="Calculation 9 2 5 6" xfId="12216"/>
    <cellStyle name="Calculation 9 2 6" xfId="1491"/>
    <cellStyle name="Calculation 9 2 6 2" xfId="2976"/>
    <cellStyle name="Calculation 9 2 6 2 2" xfId="6553"/>
    <cellStyle name="Calculation 9 2 6 2 2 2" xfId="16884"/>
    <cellStyle name="Calculation 9 2 6 2 3" xfId="8554"/>
    <cellStyle name="Calculation 9 2 6 2 3 2" xfId="18780"/>
    <cellStyle name="Calculation 9 2 6 2 4" xfId="9877"/>
    <cellStyle name="Calculation 9 2 6 2 4 2" xfId="20084"/>
    <cellStyle name="Calculation 9 2 6 2 5" xfId="13531"/>
    <cellStyle name="Calculation 9 2 6 3" xfId="5088"/>
    <cellStyle name="Calculation 9 2 6 3 2" xfId="15423"/>
    <cellStyle name="Calculation 9 2 6 4" xfId="7651"/>
    <cellStyle name="Calculation 9 2 6 4 2" xfId="17972"/>
    <cellStyle name="Calculation 9 2 6 5" xfId="10958"/>
    <cellStyle name="Calculation 9 2 6 5 2" xfId="21162"/>
    <cellStyle name="Calculation 9 2 6 6" xfId="12362"/>
    <cellStyle name="Calculation 9 2 7" xfId="1847"/>
    <cellStyle name="Calculation 9 2 7 2" xfId="3319"/>
    <cellStyle name="Calculation 9 2 7 2 2" xfId="6889"/>
    <cellStyle name="Calculation 9 2 7 2 2 2" xfId="17218"/>
    <cellStyle name="Calculation 9 2 7 2 3" xfId="8857"/>
    <cellStyle name="Calculation 9 2 7 2 3 2" xfId="19068"/>
    <cellStyle name="Calculation 9 2 7 2 4" xfId="10148"/>
    <cellStyle name="Calculation 9 2 7 2 4 2" xfId="20354"/>
    <cellStyle name="Calculation 9 2 7 2 5" xfId="13759"/>
    <cellStyle name="Calculation 9 2 7 3" xfId="5436"/>
    <cellStyle name="Calculation 9 2 7 3 2" xfId="15768"/>
    <cellStyle name="Calculation 9 2 7 4" xfId="8250"/>
    <cellStyle name="Calculation 9 2 7 4 2" xfId="18482"/>
    <cellStyle name="Calculation 9 2 7 5" xfId="11226"/>
    <cellStyle name="Calculation 9 2 7 5 2" xfId="21428"/>
    <cellStyle name="Calculation 9 2 7 6" xfId="12588"/>
    <cellStyle name="Calculation 9 2 8" xfId="2262"/>
    <cellStyle name="Calculation 9 2 8 2" xfId="3719"/>
    <cellStyle name="Calculation 9 2 8 2 2" xfId="7289"/>
    <cellStyle name="Calculation 9 2 8 2 2 2" xfId="17618"/>
    <cellStyle name="Calculation 9 2 8 2 3" xfId="9254"/>
    <cellStyle name="Calculation 9 2 8 2 3 2" xfId="19463"/>
    <cellStyle name="Calculation 9 2 8 2 4" xfId="10546"/>
    <cellStyle name="Calculation 9 2 8 2 4 2" xfId="20752"/>
    <cellStyle name="Calculation 9 2 8 2 5" xfId="14142"/>
    <cellStyle name="Calculation 9 2 8 3" xfId="5850"/>
    <cellStyle name="Calculation 9 2 8 3 2" xfId="16182"/>
    <cellStyle name="Calculation 9 2 8 4" xfId="6738"/>
    <cellStyle name="Calculation 9 2 8 4 2" xfId="17068"/>
    <cellStyle name="Calculation 9 2 8 5" xfId="11628"/>
    <cellStyle name="Calculation 9 2 8 5 2" xfId="21825"/>
    <cellStyle name="Calculation 9 2 8 6" xfId="12970"/>
    <cellStyle name="Calculation 9 2 9" xfId="2354"/>
    <cellStyle name="Calculation 9 2 9 2" xfId="3810"/>
    <cellStyle name="Calculation 9 2 9 2 2" xfId="7380"/>
    <cellStyle name="Calculation 9 2 9 2 2 2" xfId="17709"/>
    <cellStyle name="Calculation 9 2 9 2 3" xfId="9343"/>
    <cellStyle name="Calculation 9 2 9 2 3 2" xfId="19551"/>
    <cellStyle name="Calculation 9 2 9 2 4" xfId="10637"/>
    <cellStyle name="Calculation 9 2 9 2 4 2" xfId="20843"/>
    <cellStyle name="Calculation 9 2 9 2 5" xfId="14223"/>
    <cellStyle name="Calculation 9 2 9 3" xfId="5942"/>
    <cellStyle name="Calculation 9 2 9 3 2" xfId="16274"/>
    <cellStyle name="Calculation 9 2 9 4" xfId="6629"/>
    <cellStyle name="Calculation 9 2 9 4 2" xfId="16960"/>
    <cellStyle name="Calculation 9 2 9 5" xfId="11719"/>
    <cellStyle name="Calculation 9 2 9 5 2" xfId="21915"/>
    <cellStyle name="Calculation 9 2 9 6" xfId="13051"/>
    <cellStyle name="Calculation 9 3" xfId="1434"/>
    <cellStyle name="Calculation 9 3 2" xfId="2921"/>
    <cellStyle name="Calculation 9 3 2 2" xfId="6499"/>
    <cellStyle name="Calculation 9 3 2 2 2" xfId="16830"/>
    <cellStyle name="Calculation 9 3 2 3" xfId="8501"/>
    <cellStyle name="Calculation 9 3 2 3 2" xfId="18727"/>
    <cellStyle name="Calculation 9 3 2 4" xfId="9824"/>
    <cellStyle name="Calculation 9 3 2 4 2" xfId="20031"/>
    <cellStyle name="Calculation 9 3 2 5" xfId="13488"/>
    <cellStyle name="Calculation 9 3 3" xfId="5032"/>
    <cellStyle name="Calculation 9 3 3 2" xfId="15367"/>
    <cellStyle name="Calculation 9 3 4" xfId="4354"/>
    <cellStyle name="Calculation 9 3 4 2" xfId="14697"/>
    <cellStyle name="Calculation 9 3 5" xfId="10906"/>
    <cellStyle name="Calculation 9 3 5 2" xfId="21110"/>
    <cellStyle name="Calculation 9 3 6" xfId="12319"/>
    <cellStyle name="Calculation 9 4" xfId="1833"/>
    <cellStyle name="Calculation 9 4 2" xfId="3310"/>
    <cellStyle name="Calculation 9 4 2 2" xfId="6880"/>
    <cellStyle name="Calculation 9 4 2 2 2" xfId="17209"/>
    <cellStyle name="Calculation 9 4 2 3" xfId="8848"/>
    <cellStyle name="Calculation 9 4 2 3 2" xfId="19060"/>
    <cellStyle name="Calculation 9 4 2 4" xfId="10140"/>
    <cellStyle name="Calculation 9 4 2 4 2" xfId="20346"/>
    <cellStyle name="Calculation 9 4 2 5" xfId="13751"/>
    <cellStyle name="Calculation 9 4 3" xfId="5422"/>
    <cellStyle name="Calculation 9 4 3 2" xfId="15754"/>
    <cellStyle name="Calculation 9 4 4" xfId="4429"/>
    <cellStyle name="Calculation 9 4 4 2" xfId="14772"/>
    <cellStyle name="Calculation 9 4 5" xfId="11217"/>
    <cellStyle name="Calculation 9 4 5 2" xfId="21420"/>
    <cellStyle name="Calculation 9 4 6" xfId="12580"/>
    <cellStyle name="Calculation 9 5" xfId="2165"/>
    <cellStyle name="Calculation 9 5 2" xfId="3624"/>
    <cellStyle name="Calculation 9 5 2 2" xfId="7194"/>
    <cellStyle name="Calculation 9 5 2 2 2" xfId="17523"/>
    <cellStyle name="Calculation 9 5 2 3" xfId="9159"/>
    <cellStyle name="Calculation 9 5 2 3 2" xfId="19368"/>
    <cellStyle name="Calculation 9 5 2 4" xfId="10451"/>
    <cellStyle name="Calculation 9 5 2 4 2" xfId="20657"/>
    <cellStyle name="Calculation 9 5 2 5" xfId="14047"/>
    <cellStyle name="Calculation 9 5 3" xfId="5753"/>
    <cellStyle name="Calculation 9 5 3 2" xfId="16085"/>
    <cellStyle name="Calculation 9 5 4" xfId="6600"/>
    <cellStyle name="Calculation 9 5 4 2" xfId="16931"/>
    <cellStyle name="Calculation 9 5 5" xfId="11531"/>
    <cellStyle name="Calculation 9 5 5 2" xfId="21731"/>
    <cellStyle name="Calculation 9 5 6" xfId="12876"/>
    <cellStyle name="Calculation 9 6" xfId="2571"/>
    <cellStyle name="Calculation 9 6 2" xfId="6159"/>
    <cellStyle name="Calculation 9 6 2 2" xfId="16491"/>
    <cellStyle name="Calculation 9 6 3" xfId="8185"/>
    <cellStyle name="Calculation 9 6 3 2" xfId="18418"/>
    <cellStyle name="Calculation 9 6 4" xfId="9538"/>
    <cellStyle name="Calculation 9 6 4 2" xfId="19745"/>
    <cellStyle name="Calculation 9 6 5" xfId="13224"/>
    <cellStyle name="Calculation 9 7" xfId="4314"/>
    <cellStyle name="Calculation 9 7 2" xfId="14661"/>
    <cellStyle name="Calculation 9 8" xfId="4445"/>
    <cellStyle name="Calculation 9 8 2" xfId="14787"/>
    <cellStyle name="Calculation 9 9" xfId="7923"/>
    <cellStyle name="Check Cell" xfId="105" builtinId="23" customBuiltin="1"/>
    <cellStyle name="Check Cell 10" xfId="659"/>
    <cellStyle name="Check Cell 11" xfId="660"/>
    <cellStyle name="Check Cell 12" xfId="661"/>
    <cellStyle name="Check Cell 13" xfId="662"/>
    <cellStyle name="Check Cell 14" xfId="663"/>
    <cellStyle name="Check Cell 15" xfId="664"/>
    <cellStyle name="Check Cell 16" xfId="665"/>
    <cellStyle name="Check Cell 17" xfId="666"/>
    <cellStyle name="Check Cell 18" xfId="667"/>
    <cellStyle name="Check Cell 19" xfId="668"/>
    <cellStyle name="Check Cell 2" xfId="172"/>
    <cellStyle name="Check Cell 2 2" xfId="1122"/>
    <cellStyle name="Check Cell 3" xfId="669"/>
    <cellStyle name="Check Cell 4" xfId="670"/>
    <cellStyle name="Check Cell 5" xfId="671"/>
    <cellStyle name="Check Cell 6" xfId="672"/>
    <cellStyle name="Check Cell 7" xfId="673"/>
    <cellStyle name="Check Cell 8" xfId="674"/>
    <cellStyle name="Check Cell 9" xfId="675"/>
    <cellStyle name="Chris $" xfId="676"/>
    <cellStyle name="Chris $ 2" xfId="677"/>
    <cellStyle name="Comma" xfId="1" builtinId="3" customBuiltin="1"/>
    <cellStyle name="Comma 10" xfId="1103"/>
    <cellStyle name="Comma 10 2" xfId="1259"/>
    <cellStyle name="Comma 10 2 2" xfId="1797"/>
    <cellStyle name="Comma 10 2 2 2" xfId="3274"/>
    <cellStyle name="Comma 10 2 3" xfId="2760"/>
    <cellStyle name="Comma 10 3" xfId="1660"/>
    <cellStyle name="Comma 10 3 2" xfId="3138"/>
    <cellStyle name="Comma 10 4" xfId="2641"/>
    <cellStyle name="Comma 11" xfId="1113"/>
    <cellStyle name="Comma 11 2" xfId="1267"/>
    <cellStyle name="Comma 11 2 2" xfId="1805"/>
    <cellStyle name="Comma 11 2 2 2" xfId="3282"/>
    <cellStyle name="Comma 11 2 3" xfId="2768"/>
    <cellStyle name="Comma 11 3" xfId="1670"/>
    <cellStyle name="Comma 11 3 2" xfId="3148"/>
    <cellStyle name="Comma 11 4" xfId="2649"/>
    <cellStyle name="Comma 12" xfId="4010"/>
    <cellStyle name="Comma 13" xfId="1100"/>
    <cellStyle name="Comma 14" xfId="12082"/>
    <cellStyle name="Comma 2" xfId="26"/>
    <cellStyle name="Comma 2 2" xfId="40"/>
    <cellStyle name="Comma 2 2 2" xfId="215"/>
    <cellStyle name="Comma 3" xfId="2"/>
    <cellStyle name="Comma 3 2" xfId="37"/>
    <cellStyle name="Comma 3 2 2" xfId="71"/>
    <cellStyle name="Comma 3 2 3" xfId="12033"/>
    <cellStyle name="Comma 3 2 3 2" xfId="22092"/>
    <cellStyle name="Comma 3 2 4" xfId="12094"/>
    <cellStyle name="Comma 4" xfId="31"/>
    <cellStyle name="Comma 4 2" xfId="678"/>
    <cellStyle name="Comma 5" xfId="195"/>
    <cellStyle name="Comma 6" xfId="196"/>
    <cellStyle name="Comma 6 2" xfId="1129"/>
    <cellStyle name="Comma 6 2 2" xfId="12162"/>
    <cellStyle name="Comma 6 3" xfId="12117"/>
    <cellStyle name="Comma 7" xfId="679"/>
    <cellStyle name="Comma 7 2" xfId="680"/>
    <cellStyle name="Comma 7 2 2" xfId="1156"/>
    <cellStyle name="Comma 7 2 2 2" xfId="12168"/>
    <cellStyle name="Comma 7 2 3" xfId="12126"/>
    <cellStyle name="Comma 7 3" xfId="1155"/>
    <cellStyle name="Comma 7 3 2" xfId="12167"/>
    <cellStyle name="Comma 7 4" xfId="12125"/>
    <cellStyle name="Comma 8" xfId="681"/>
    <cellStyle name="Comma 8 2" xfId="682"/>
    <cellStyle name="Comma 8 2 2" xfId="1158"/>
    <cellStyle name="Comma 8 2 2 2" xfId="12170"/>
    <cellStyle name="Comma 8 2 3" xfId="12128"/>
    <cellStyle name="Comma 8 3" xfId="1157"/>
    <cellStyle name="Comma 8 3 2" xfId="12169"/>
    <cellStyle name="Comma 8 4" xfId="12127"/>
    <cellStyle name="Comma 9" xfId="683"/>
    <cellStyle name="Comma 9 2" xfId="1159"/>
    <cellStyle name="Comma 9 2 2" xfId="1708"/>
    <cellStyle name="Comma 9 2 2 2" xfId="3186"/>
    <cellStyle name="Comma 9 2 3" xfId="2681"/>
    <cellStyle name="Comma 9 3" xfId="1446"/>
    <cellStyle name="Comma 9 3 2" xfId="2933"/>
    <cellStyle name="Comma 9 4" xfId="2572"/>
    <cellStyle name="Comma0" xfId="3"/>
    <cellStyle name="Comma0 10" xfId="684"/>
    <cellStyle name="Comma0 2" xfId="41"/>
    <cellStyle name="Comma0 2 2" xfId="686"/>
    <cellStyle name="Comma0 3" xfId="32"/>
    <cellStyle name="Comma0 4" xfId="687"/>
    <cellStyle name="Comma0 5" xfId="688"/>
    <cellStyle name="Comma0 6" xfId="689"/>
    <cellStyle name="Comma0 7" xfId="690"/>
    <cellStyle name="Comma0 8" xfId="691"/>
    <cellStyle name="Comma0 9" xfId="692"/>
    <cellStyle name="Currency" xfId="4" builtinId="4" customBuiltin="1"/>
    <cellStyle name="Currency 10" xfId="693"/>
    <cellStyle name="Currency 11" xfId="694"/>
    <cellStyle name="Currency 12" xfId="695"/>
    <cellStyle name="Currency 13" xfId="696"/>
    <cellStyle name="Currency 14" xfId="697"/>
    <cellStyle name="Currency 15" xfId="698"/>
    <cellStyle name="Currency 16" xfId="699"/>
    <cellStyle name="Currency 17" xfId="700"/>
    <cellStyle name="Currency 18" xfId="701"/>
    <cellStyle name="Currency 19" xfId="702"/>
    <cellStyle name="Currency 2" xfId="21"/>
    <cellStyle name="Currency 2 2" xfId="42"/>
    <cellStyle name="Currency 2 2 2" xfId="1137"/>
    <cellStyle name="Currency 2 2 2 2" xfId="1690"/>
    <cellStyle name="Currency 2 2 2 2 2" xfId="3168"/>
    <cellStyle name="Currency 2 2 2 3" xfId="2663"/>
    <cellStyle name="Currency 2 2 3" xfId="1304"/>
    <cellStyle name="Currency 2 2 3 2" xfId="2804"/>
    <cellStyle name="Currency 2 2 4" xfId="2554"/>
    <cellStyle name="Currency 2 2 5" xfId="216"/>
    <cellStyle name="Currency 2 3" xfId="703"/>
    <cellStyle name="Currency 2 4" xfId="12028"/>
    <cellStyle name="Currency 2 4 2" xfId="22087"/>
    <cellStyle name="Currency 2 5" xfId="12089"/>
    <cellStyle name="Currency 20" xfId="704"/>
    <cellStyle name="Currency 21" xfId="705"/>
    <cellStyle name="Currency 21 2" xfId="706"/>
    <cellStyle name="Currency 21 2 2" xfId="1161"/>
    <cellStyle name="Currency 21 2 2 2" xfId="12172"/>
    <cellStyle name="Currency 21 2 3" xfId="12131"/>
    <cellStyle name="Currency 21 3" xfId="1160"/>
    <cellStyle name="Currency 21 3 2" xfId="12171"/>
    <cellStyle name="Currency 21 4" xfId="12130"/>
    <cellStyle name="Currency 22" xfId="198"/>
    <cellStyle name="Currency 22 2" xfId="707"/>
    <cellStyle name="Currency 22 2 2" xfId="1162"/>
    <cellStyle name="Currency 22 2 2 2" xfId="12173"/>
    <cellStyle name="Currency 22 2 3" xfId="12132"/>
    <cellStyle name="Currency 22 3" xfId="1101"/>
    <cellStyle name="Currency 22 3 2" xfId="12157"/>
    <cellStyle name="Currency 22 4" xfId="12119"/>
    <cellStyle name="Currency 23" xfId="708"/>
    <cellStyle name="Currency 23 2" xfId="1163"/>
    <cellStyle name="Currency 23 2 2" xfId="1710"/>
    <cellStyle name="Currency 23 2 2 2" xfId="3187"/>
    <cellStyle name="Currency 23 2 3" xfId="2682"/>
    <cellStyle name="Currency 23 3" xfId="1447"/>
    <cellStyle name="Currency 23 3 2" xfId="2934"/>
    <cellStyle name="Currency 23 4" xfId="2573"/>
    <cellStyle name="Currency 24" xfId="1105"/>
    <cellStyle name="Currency 24 2" xfId="1261"/>
    <cellStyle name="Currency 24 2 2" xfId="1799"/>
    <cellStyle name="Currency 24 2 2 2" xfId="3276"/>
    <cellStyle name="Currency 24 2 3" xfId="2762"/>
    <cellStyle name="Currency 24 3" xfId="1662"/>
    <cellStyle name="Currency 24 3 2" xfId="3140"/>
    <cellStyle name="Currency 24 4" xfId="2643"/>
    <cellStyle name="Currency 25" xfId="206"/>
    <cellStyle name="Currency 26" xfId="12083"/>
    <cellStyle name="Currency 3" xfId="38"/>
    <cellStyle name="Currency 3 2" xfId="709"/>
    <cellStyle name="Currency 3 3" xfId="1119"/>
    <cellStyle name="Currency 3 3 2" xfId="12160"/>
    <cellStyle name="Currency 3 4" xfId="174"/>
    <cellStyle name="Currency 3 5" xfId="12034"/>
    <cellStyle name="Currency 3 5 2" xfId="22093"/>
    <cellStyle name="Currency 3 6" xfId="12095"/>
    <cellStyle name="Currency 4" xfId="57"/>
    <cellStyle name="Currency 4 2" xfId="710"/>
    <cellStyle name="Currency 4 2 2" xfId="1164"/>
    <cellStyle name="Currency 4 2 2 2" xfId="12174"/>
    <cellStyle name="Currency 4 2 3" xfId="12133"/>
    <cellStyle name="Currency 4 3" xfId="1130"/>
    <cellStyle name="Currency 4 3 2" xfId="12163"/>
    <cellStyle name="Currency 4 4" xfId="199"/>
    <cellStyle name="Currency 4 4 2" xfId="12120"/>
    <cellStyle name="Currency 4 5" xfId="12037"/>
    <cellStyle name="Currency 4 5 2" xfId="22096"/>
    <cellStyle name="Currency 4 6" xfId="12098"/>
    <cellStyle name="Currency 5" xfId="711"/>
    <cellStyle name="Currency 6" xfId="213"/>
    <cellStyle name="Currency 6 2" xfId="712"/>
    <cellStyle name="Currency 6 2 2" xfId="1165"/>
    <cellStyle name="Currency 6 2 2 2" xfId="12175"/>
    <cellStyle name="Currency 6 2 3" xfId="12134"/>
    <cellStyle name="Currency 6 3" xfId="1136"/>
    <cellStyle name="Currency 6 3 2" xfId="12166"/>
    <cellStyle name="Currency 6 4" xfId="12124"/>
    <cellStyle name="Currency 7" xfId="713"/>
    <cellStyle name="Currency 7 2" xfId="714"/>
    <cellStyle name="Currency 7 2 2" xfId="1167"/>
    <cellStyle name="Currency 7 2 2 2" xfId="12177"/>
    <cellStyle name="Currency 7 2 3" xfId="12136"/>
    <cellStyle name="Currency 7 3" xfId="1166"/>
    <cellStyle name="Currency 7 3 2" xfId="12176"/>
    <cellStyle name="Currency 7 4" xfId="12135"/>
    <cellStyle name="Currency 8" xfId="715"/>
    <cellStyle name="Currency 9" xfId="716"/>
    <cellStyle name="Currency0" xfId="5"/>
    <cellStyle name="Currency0 10" xfId="717"/>
    <cellStyle name="Currency0 2" xfId="43"/>
    <cellStyle name="Currency0 2 2" xfId="719"/>
    <cellStyle name="Currency0 3" xfId="33"/>
    <cellStyle name="Currency0 4" xfId="720"/>
    <cellStyle name="Currency0 5" xfId="721"/>
    <cellStyle name="Currency0 6" xfId="722"/>
    <cellStyle name="Currency0 7" xfId="723"/>
    <cellStyle name="Currency0 8" xfId="724"/>
    <cellStyle name="Currency0 9" xfId="725"/>
    <cellStyle name="Currency0_1293FiscalNoteCalculations" xfId="726"/>
    <cellStyle name="Date" xfId="6"/>
    <cellStyle name="Date 2" xfId="44"/>
    <cellStyle name="Date 3" xfId="34"/>
    <cellStyle name="Date 4" xfId="727"/>
    <cellStyle name="Date 5" xfId="728"/>
    <cellStyle name="Date 6" xfId="729"/>
    <cellStyle name="Date 7" xfId="730"/>
    <cellStyle name="Date 8" xfId="731"/>
    <cellStyle name="Date 9" xfId="732"/>
    <cellStyle name="Explanatory Text" xfId="107" builtinId="53" customBuiltin="1"/>
    <cellStyle name="Explanatory Text 10" xfId="733"/>
    <cellStyle name="Explanatory Text 11" xfId="734"/>
    <cellStyle name="Explanatory Text 12" xfId="735"/>
    <cellStyle name="Explanatory Text 13" xfId="736"/>
    <cellStyle name="Explanatory Text 14" xfId="737"/>
    <cellStyle name="Explanatory Text 15" xfId="738"/>
    <cellStyle name="Explanatory Text 16" xfId="739"/>
    <cellStyle name="Explanatory Text 17" xfId="740"/>
    <cellStyle name="Explanatory Text 18" xfId="741"/>
    <cellStyle name="Explanatory Text 19" xfId="742"/>
    <cellStyle name="Explanatory Text 2" xfId="175"/>
    <cellStyle name="Explanatory Text 3" xfId="743"/>
    <cellStyle name="Explanatory Text 4" xfId="744"/>
    <cellStyle name="Explanatory Text 5" xfId="745"/>
    <cellStyle name="Explanatory Text 6" xfId="746"/>
    <cellStyle name="Explanatory Text 7" xfId="747"/>
    <cellStyle name="Explanatory Text 8" xfId="748"/>
    <cellStyle name="Explanatory Text 9" xfId="749"/>
    <cellStyle name="Fixed" xfId="7"/>
    <cellStyle name="Fixed 2" xfId="45"/>
    <cellStyle name="Fixed 3" xfId="35"/>
    <cellStyle name="Fixed 4" xfId="752"/>
    <cellStyle name="Fixed 5" xfId="753"/>
    <cellStyle name="Fixed 6" xfId="754"/>
    <cellStyle name="Fixed 7" xfId="755"/>
    <cellStyle name="Fixed 8" xfId="756"/>
    <cellStyle name="Fixed 9" xfId="757"/>
    <cellStyle name="Good" xfId="98" builtinId="26" customBuiltin="1"/>
    <cellStyle name="Good 10" xfId="758"/>
    <cellStyle name="Good 11" xfId="759"/>
    <cellStyle name="Good 12" xfId="760"/>
    <cellStyle name="Good 13" xfId="761"/>
    <cellStyle name="Good 14" xfId="762"/>
    <cellStyle name="Good 15" xfId="763"/>
    <cellStyle name="Good 16" xfId="764"/>
    <cellStyle name="Good 17" xfId="765"/>
    <cellStyle name="Good 18" xfId="766"/>
    <cellStyle name="Good 19" xfId="767"/>
    <cellStyle name="Good 2" xfId="176"/>
    <cellStyle name="Good 20" xfId="1111"/>
    <cellStyle name="Good 3" xfId="768"/>
    <cellStyle name="Good 4" xfId="769"/>
    <cellStyle name="Good 5" xfId="770"/>
    <cellStyle name="Good 6" xfId="771"/>
    <cellStyle name="Good 7" xfId="772"/>
    <cellStyle name="Good 8" xfId="773"/>
    <cellStyle name="Good 9" xfId="774"/>
    <cellStyle name="Grey" xfId="8"/>
    <cellStyle name="Grey 2" xfId="46"/>
    <cellStyle name="Header1" xfId="9"/>
    <cellStyle name="Header1 2" xfId="777"/>
    <cellStyle name="Header1 3" xfId="778"/>
    <cellStyle name="Header1 4" xfId="779"/>
    <cellStyle name="Header1 5" xfId="780"/>
    <cellStyle name="Header1 6" xfId="781"/>
    <cellStyle name="Header1 7" xfId="782"/>
    <cellStyle name="Header1 8" xfId="783"/>
    <cellStyle name="Header1 9" xfId="784"/>
    <cellStyle name="Header2" xfId="10"/>
    <cellStyle name="Header2 10" xfId="1168"/>
    <cellStyle name="Header2 10 10" xfId="2424"/>
    <cellStyle name="Header2 10 10 2" xfId="3879"/>
    <cellStyle name="Header2 10 10 2 2" xfId="7449"/>
    <cellStyle name="Header2 10 10 2 2 2" xfId="17778"/>
    <cellStyle name="Header2 10 10 2 3" xfId="10706"/>
    <cellStyle name="Header2 10 10 2 3 2" xfId="20912"/>
    <cellStyle name="Header2 10 10 2 4" xfId="12017"/>
    <cellStyle name="Header2 10 10 3" xfId="6012"/>
    <cellStyle name="Header2 10 10 3 2" xfId="16344"/>
    <cellStyle name="Header2 10 10 4" xfId="4868"/>
    <cellStyle name="Header2 10 10 4 2" xfId="15203"/>
    <cellStyle name="Header2 10 10 5" xfId="11788"/>
    <cellStyle name="Header2 10 10 5 2" xfId="21983"/>
    <cellStyle name="Header2 10 11" xfId="2332"/>
    <cellStyle name="Header2 10 11 2" xfId="5920"/>
    <cellStyle name="Header2 10 11 2 2" xfId="16252"/>
    <cellStyle name="Header2 10 11 3" xfId="4576"/>
    <cellStyle name="Header2 10 11 3 2" xfId="14918"/>
    <cellStyle name="Header2 10 11 4" xfId="11697"/>
    <cellStyle name="Header2 10 12" xfId="2683"/>
    <cellStyle name="Header2 10 12 2" xfId="6266"/>
    <cellStyle name="Header2 10 12 2 2" xfId="16598"/>
    <cellStyle name="Header2 10 12 3" xfId="9618"/>
    <cellStyle name="Header2 10 12 3 2" xfId="19825"/>
    <cellStyle name="Header2 10 12 4" xfId="11908"/>
    <cellStyle name="Header2 10 13" xfId="4767"/>
    <cellStyle name="Header2 10 13 2" xfId="15103"/>
    <cellStyle name="Header2 10 14" xfId="4186"/>
    <cellStyle name="Header2 10 14 2" xfId="14548"/>
    <cellStyle name="Header2 10 15" xfId="8093"/>
    <cellStyle name="Header2 10 15 2" xfId="18339"/>
    <cellStyle name="Header2 10 2" xfId="1715"/>
    <cellStyle name="Header2 10 2 2" xfId="3192"/>
    <cellStyle name="Header2 10 2 2 2" xfId="6765"/>
    <cellStyle name="Header2 10 2 2 2 2" xfId="17095"/>
    <cellStyle name="Header2 10 2 2 3" xfId="10045"/>
    <cellStyle name="Header2 10 2 2 3 2" xfId="20251"/>
    <cellStyle name="Header2 10 2 2 4" xfId="11960"/>
    <cellStyle name="Header2 10 2 3" xfId="5307"/>
    <cellStyle name="Header2 10 2 3 2" xfId="15640"/>
    <cellStyle name="Header2 10 2 4" xfId="4390"/>
    <cellStyle name="Header2 10 2 4 2" xfId="14733"/>
    <cellStyle name="Header2 10 2 5" xfId="11122"/>
    <cellStyle name="Header2 10 2 5 2" xfId="21325"/>
    <cellStyle name="Header2 10 3" xfId="1884"/>
    <cellStyle name="Header2 10 3 2" xfId="3348"/>
    <cellStyle name="Header2 10 3 2 2" xfId="6918"/>
    <cellStyle name="Header2 10 3 2 2 2" xfId="17247"/>
    <cellStyle name="Header2 10 3 2 3" xfId="10175"/>
    <cellStyle name="Header2 10 3 2 3 2" xfId="20381"/>
    <cellStyle name="Header2 10 3 2 4" xfId="11982"/>
    <cellStyle name="Header2 10 3 3" xfId="5472"/>
    <cellStyle name="Header2 10 3 3 2" xfId="15804"/>
    <cellStyle name="Header2 10 3 4" xfId="4090"/>
    <cellStyle name="Header2 10 3 4 2" xfId="14464"/>
    <cellStyle name="Header2 10 3 5" xfId="11253"/>
    <cellStyle name="Header2 10 3 5 2" xfId="21455"/>
    <cellStyle name="Header2 10 4" xfId="1611"/>
    <cellStyle name="Header2 10 4 2" xfId="3094"/>
    <cellStyle name="Header2 10 4 2 2" xfId="6671"/>
    <cellStyle name="Header2 10 4 2 2 2" xfId="17002"/>
    <cellStyle name="Header2 10 4 2 3" xfId="9975"/>
    <cellStyle name="Header2 10 4 2 3 2" xfId="20182"/>
    <cellStyle name="Header2 10 4 2 4" xfId="11949"/>
    <cellStyle name="Header2 10 4 3" xfId="5208"/>
    <cellStyle name="Header2 10 4 3 2" xfId="15543"/>
    <cellStyle name="Header2 10 4 4" xfId="8099"/>
    <cellStyle name="Header2 10 4 4 2" xfId="18342"/>
    <cellStyle name="Header2 10 4 5" xfId="11057"/>
    <cellStyle name="Header2 10 4 5 2" xfId="21260"/>
    <cellStyle name="Header2 10 5" xfId="1809"/>
    <cellStyle name="Header2 10 5 2" xfId="3286"/>
    <cellStyle name="Header2 10 5 2 2" xfId="6856"/>
    <cellStyle name="Header2 10 5 2 2 2" xfId="17185"/>
    <cellStyle name="Header2 10 5 2 3" xfId="10117"/>
    <cellStyle name="Header2 10 5 2 3 2" xfId="20323"/>
    <cellStyle name="Header2 10 5 2 4" xfId="11970"/>
    <cellStyle name="Header2 10 5 3" xfId="5398"/>
    <cellStyle name="Header2 10 5 3 2" xfId="15730"/>
    <cellStyle name="Header2 10 5 4" xfId="4420"/>
    <cellStyle name="Header2 10 5 4 2" xfId="14763"/>
    <cellStyle name="Header2 10 5 5" xfId="11194"/>
    <cellStyle name="Header2 10 5 5 2" xfId="21397"/>
    <cellStyle name="Header2 10 6" xfId="1496"/>
    <cellStyle name="Header2 10 6 2" xfId="2981"/>
    <cellStyle name="Header2 10 6 2 2" xfId="6558"/>
    <cellStyle name="Header2 10 6 2 2 2" xfId="16889"/>
    <cellStyle name="Header2 10 6 2 3" xfId="9882"/>
    <cellStyle name="Header2 10 6 2 3 2" xfId="20089"/>
    <cellStyle name="Header2 10 6 2 4" xfId="11940"/>
    <cellStyle name="Header2 10 6 3" xfId="5093"/>
    <cellStyle name="Header2 10 6 3 2" xfId="15428"/>
    <cellStyle name="Header2 10 6 4" xfId="8918"/>
    <cellStyle name="Header2 10 6 4 2" xfId="19127"/>
    <cellStyle name="Header2 10 6 5" xfId="10963"/>
    <cellStyle name="Header2 10 6 5 2" xfId="21167"/>
    <cellStyle name="Header2 10 7" xfId="1334"/>
    <cellStyle name="Header2 10 7 2" xfId="2832"/>
    <cellStyle name="Header2 10 7 2 2" xfId="6411"/>
    <cellStyle name="Header2 10 7 2 2 2" xfId="16742"/>
    <cellStyle name="Header2 10 7 2 3" xfId="9737"/>
    <cellStyle name="Header2 10 7 2 3 2" xfId="19944"/>
    <cellStyle name="Header2 10 7 2 4" xfId="11924"/>
    <cellStyle name="Header2 10 7 3" xfId="4932"/>
    <cellStyle name="Header2 10 7 3 2" xfId="15267"/>
    <cellStyle name="Header2 10 7 4" xfId="7775"/>
    <cellStyle name="Header2 10 7 4 2" xfId="18080"/>
    <cellStyle name="Header2 10 7 5" xfId="7837"/>
    <cellStyle name="Header2 10 7 5 2" xfId="18132"/>
    <cellStyle name="Header2 10 8" xfId="2263"/>
    <cellStyle name="Header2 10 8 2" xfId="3720"/>
    <cellStyle name="Header2 10 8 2 2" xfId="7290"/>
    <cellStyle name="Header2 10 8 2 2 2" xfId="17619"/>
    <cellStyle name="Header2 10 8 2 3" xfId="10547"/>
    <cellStyle name="Header2 10 8 2 3 2" xfId="20753"/>
    <cellStyle name="Header2 10 8 2 4" xfId="11997"/>
    <cellStyle name="Header2 10 8 3" xfId="5851"/>
    <cellStyle name="Header2 10 8 3 2" xfId="16183"/>
    <cellStyle name="Header2 10 8 4" xfId="4681"/>
    <cellStyle name="Header2 10 8 4 2" xfId="15023"/>
    <cellStyle name="Header2 10 8 5" xfId="11629"/>
    <cellStyle name="Header2 10 8 5 2" xfId="21826"/>
    <cellStyle name="Header2 10 9" xfId="2355"/>
    <cellStyle name="Header2 10 9 2" xfId="3811"/>
    <cellStyle name="Header2 10 9 2 2" xfId="7381"/>
    <cellStyle name="Header2 10 9 2 2 2" xfId="17710"/>
    <cellStyle name="Header2 10 9 2 3" xfId="10638"/>
    <cellStyle name="Header2 10 9 2 3 2" xfId="20844"/>
    <cellStyle name="Header2 10 9 2 4" xfId="12007"/>
    <cellStyle name="Header2 10 9 3" xfId="5943"/>
    <cellStyle name="Header2 10 9 3 2" xfId="16275"/>
    <cellStyle name="Header2 10 9 4" xfId="6186"/>
    <cellStyle name="Header2 10 9 4 2" xfId="16518"/>
    <cellStyle name="Header2 10 9 5" xfId="11720"/>
    <cellStyle name="Header2 10 9 5 2" xfId="21916"/>
    <cellStyle name="Header2 11" xfId="1463"/>
    <cellStyle name="Header2 11 2" xfId="2948"/>
    <cellStyle name="Header2 11 2 2" xfId="6525"/>
    <cellStyle name="Header2 11 2 2 2" xfId="16856"/>
    <cellStyle name="Header2 11 2 3" xfId="9849"/>
    <cellStyle name="Header2 11 2 3 2" xfId="20056"/>
    <cellStyle name="Header2 11 2 4" xfId="11931"/>
    <cellStyle name="Header2 11 3" xfId="5060"/>
    <cellStyle name="Header2 11 3 2" xfId="15395"/>
    <cellStyle name="Header2 11 4" xfId="7707"/>
    <cellStyle name="Header2 11 4 2" xfId="18020"/>
    <cellStyle name="Header2 11 5" xfId="10930"/>
    <cellStyle name="Header2 11 5 2" xfId="21134"/>
    <cellStyle name="Header2 12" xfId="1826"/>
    <cellStyle name="Header2 12 2" xfId="3303"/>
    <cellStyle name="Header2 12 2 2" xfId="8841"/>
    <cellStyle name="Header2 13" xfId="1413"/>
    <cellStyle name="Header2 13 2" xfId="2900"/>
    <cellStyle name="Header2 13 2 2" xfId="6478"/>
    <cellStyle name="Header2 13 2 2 2" xfId="16809"/>
    <cellStyle name="Header2 13 2 3" xfId="9803"/>
    <cellStyle name="Header2 13 2 3 2" xfId="20010"/>
    <cellStyle name="Header2 13 2 4" xfId="11925"/>
    <cellStyle name="Header2 13 3" xfId="5011"/>
    <cellStyle name="Header2 13 3 2" xfId="15346"/>
    <cellStyle name="Header2 13 4" xfId="4859"/>
    <cellStyle name="Header2 13 4 2" xfId="15194"/>
    <cellStyle name="Header2 13 5" xfId="10885"/>
    <cellStyle name="Header2 13 5 2" xfId="21089"/>
    <cellStyle name="Header2 14" xfId="4410"/>
    <cellStyle name="Header2 14 2" xfId="14753"/>
    <cellStyle name="Header2 15" xfId="4362"/>
    <cellStyle name="Header2 15 2" xfId="14705"/>
    <cellStyle name="Header2 16" xfId="8826"/>
    <cellStyle name="Header2 16 2" xfId="19039"/>
    <cellStyle name="Header2 2" xfId="786"/>
    <cellStyle name="Header2 2 2" xfId="1169"/>
    <cellStyle name="Header2 2 2 10" xfId="2425"/>
    <cellStyle name="Header2 2 2 10 2" xfId="3880"/>
    <cellStyle name="Header2 2 2 10 2 2" xfId="7450"/>
    <cellStyle name="Header2 2 2 10 2 2 2" xfId="17779"/>
    <cellStyle name="Header2 2 2 10 2 3" xfId="10707"/>
    <cellStyle name="Header2 2 2 10 2 3 2" xfId="20913"/>
    <cellStyle name="Header2 2 2 10 2 4" xfId="12018"/>
    <cellStyle name="Header2 2 2 10 3" xfId="6013"/>
    <cellStyle name="Header2 2 2 10 3 2" xfId="16345"/>
    <cellStyle name="Header2 2 2 10 4" xfId="4690"/>
    <cellStyle name="Header2 2 2 10 4 2" xfId="15032"/>
    <cellStyle name="Header2 2 2 10 5" xfId="11789"/>
    <cellStyle name="Header2 2 2 10 5 2" xfId="21984"/>
    <cellStyle name="Header2 2 2 11" xfId="2423"/>
    <cellStyle name="Header2 2 2 11 2" xfId="6011"/>
    <cellStyle name="Header2 2 2 11 2 2" xfId="16343"/>
    <cellStyle name="Header2 2 2 11 3" xfId="4719"/>
    <cellStyle name="Header2 2 2 11 3 2" xfId="15057"/>
    <cellStyle name="Header2 2 2 11 4" xfId="11787"/>
    <cellStyle name="Header2 2 2 12" xfId="2684"/>
    <cellStyle name="Header2 2 2 12 2" xfId="6267"/>
    <cellStyle name="Header2 2 2 12 2 2" xfId="16599"/>
    <cellStyle name="Header2 2 2 12 3" xfId="9619"/>
    <cellStyle name="Header2 2 2 12 3 2" xfId="19826"/>
    <cellStyle name="Header2 2 2 12 4" xfId="11909"/>
    <cellStyle name="Header2 2 2 13" xfId="4768"/>
    <cellStyle name="Header2 2 2 13 2" xfId="15104"/>
    <cellStyle name="Header2 2 2 14" xfId="750"/>
    <cellStyle name="Header2 2 2 14 2" xfId="12137"/>
    <cellStyle name="Header2 2 2 15" xfId="8051"/>
    <cellStyle name="Header2 2 2 15 2" xfId="18304"/>
    <cellStyle name="Header2 2 2 2" xfId="1716"/>
    <cellStyle name="Header2 2 2 2 2" xfId="3193"/>
    <cellStyle name="Header2 2 2 2 2 2" xfId="6766"/>
    <cellStyle name="Header2 2 2 2 2 2 2" xfId="17096"/>
    <cellStyle name="Header2 2 2 2 2 3" xfId="10046"/>
    <cellStyle name="Header2 2 2 2 2 3 2" xfId="20252"/>
    <cellStyle name="Header2 2 2 2 2 4" xfId="11961"/>
    <cellStyle name="Header2 2 2 2 3" xfId="5308"/>
    <cellStyle name="Header2 2 2 2 3 2" xfId="15641"/>
    <cellStyle name="Header2 2 2 2 4" xfId="4391"/>
    <cellStyle name="Header2 2 2 2 4 2" xfId="14734"/>
    <cellStyle name="Header2 2 2 2 5" xfId="11123"/>
    <cellStyle name="Header2 2 2 2 5 2" xfId="21326"/>
    <cellStyle name="Header2 2 2 3" xfId="1885"/>
    <cellStyle name="Header2 2 2 3 2" xfId="3349"/>
    <cellStyle name="Header2 2 2 3 2 2" xfId="6919"/>
    <cellStyle name="Header2 2 2 3 2 2 2" xfId="17248"/>
    <cellStyle name="Header2 2 2 3 2 3" xfId="10176"/>
    <cellStyle name="Header2 2 2 3 2 3 2" xfId="20382"/>
    <cellStyle name="Header2 2 2 3 2 4" xfId="11983"/>
    <cellStyle name="Header2 2 2 3 3" xfId="5473"/>
    <cellStyle name="Header2 2 2 3 3 2" xfId="15805"/>
    <cellStyle name="Header2 2 2 3 4" xfId="7721"/>
    <cellStyle name="Header2 2 2 3 4 2" xfId="18031"/>
    <cellStyle name="Header2 2 2 3 5" xfId="11254"/>
    <cellStyle name="Header2 2 2 3 5 2" xfId="21456"/>
    <cellStyle name="Header2 2 2 4" xfId="1612"/>
    <cellStyle name="Header2 2 2 4 2" xfId="3095"/>
    <cellStyle name="Header2 2 2 4 2 2" xfId="6672"/>
    <cellStyle name="Header2 2 2 4 2 2 2" xfId="17003"/>
    <cellStyle name="Header2 2 2 4 2 3" xfId="9976"/>
    <cellStyle name="Header2 2 2 4 2 3 2" xfId="20183"/>
    <cellStyle name="Header2 2 2 4 2 4" xfId="11950"/>
    <cellStyle name="Header2 2 2 4 3" xfId="5209"/>
    <cellStyle name="Header2 2 2 4 3 2" xfId="15544"/>
    <cellStyle name="Header2 2 2 4 4" xfId="8481"/>
    <cellStyle name="Header2 2 2 4 4 2" xfId="18707"/>
    <cellStyle name="Header2 2 2 4 5" xfId="11058"/>
    <cellStyle name="Header2 2 2 4 5 2" xfId="21261"/>
    <cellStyle name="Header2 2 2 5" xfId="1810"/>
    <cellStyle name="Header2 2 2 5 2" xfId="3287"/>
    <cellStyle name="Header2 2 2 5 2 2" xfId="6857"/>
    <cellStyle name="Header2 2 2 5 2 2 2" xfId="17186"/>
    <cellStyle name="Header2 2 2 5 2 3" xfId="10118"/>
    <cellStyle name="Header2 2 2 5 2 3 2" xfId="20324"/>
    <cellStyle name="Header2 2 2 5 2 4" xfId="11971"/>
    <cellStyle name="Header2 2 2 5 3" xfId="5399"/>
    <cellStyle name="Header2 2 2 5 3 2" xfId="15731"/>
    <cellStyle name="Header2 2 2 5 4" xfId="4421"/>
    <cellStyle name="Header2 2 2 5 4 2" xfId="14764"/>
    <cellStyle name="Header2 2 2 5 5" xfId="11195"/>
    <cellStyle name="Header2 2 2 5 5 2" xfId="21398"/>
    <cellStyle name="Header2 2 2 6" xfId="1497"/>
    <cellStyle name="Header2 2 2 6 2" xfId="2982"/>
    <cellStyle name="Header2 2 2 6 2 2" xfId="6559"/>
    <cellStyle name="Header2 2 2 6 2 2 2" xfId="16890"/>
    <cellStyle name="Header2 2 2 6 2 3" xfId="9883"/>
    <cellStyle name="Header2 2 2 6 2 3 2" xfId="20090"/>
    <cellStyle name="Header2 2 2 6 2 4" xfId="11941"/>
    <cellStyle name="Header2 2 2 6 3" xfId="5094"/>
    <cellStyle name="Header2 2 2 6 3 2" xfId="15429"/>
    <cellStyle name="Header2 2 2 6 4" xfId="7920"/>
    <cellStyle name="Header2 2 2 6 4 2" xfId="18207"/>
    <cellStyle name="Header2 2 2 6 5" xfId="10964"/>
    <cellStyle name="Header2 2 2 6 5 2" xfId="21168"/>
    <cellStyle name="Header2 2 2 7" xfId="1333"/>
    <cellStyle name="Header2 2 2 7 2" xfId="2831"/>
    <cellStyle name="Header2 2 2 7 2 2" xfId="6410"/>
    <cellStyle name="Header2 2 2 7 2 2 2" xfId="16741"/>
    <cellStyle name="Header2 2 2 7 2 3" xfId="9736"/>
    <cellStyle name="Header2 2 2 7 2 3 2" xfId="19943"/>
    <cellStyle name="Header2 2 2 7 2 4" xfId="11923"/>
    <cellStyle name="Header2 2 2 7 3" xfId="4931"/>
    <cellStyle name="Header2 2 2 7 3 2" xfId="15266"/>
    <cellStyle name="Header2 2 2 7 4" xfId="8108"/>
    <cellStyle name="Header2 2 2 7 4 2" xfId="18350"/>
    <cellStyle name="Header2 2 2 7 5" xfId="4110"/>
    <cellStyle name="Header2 2 2 7 5 2" xfId="14481"/>
    <cellStyle name="Header2 2 2 8" xfId="2264"/>
    <cellStyle name="Header2 2 2 8 2" xfId="3721"/>
    <cellStyle name="Header2 2 2 8 2 2" xfId="7291"/>
    <cellStyle name="Header2 2 2 8 2 2 2" xfId="17620"/>
    <cellStyle name="Header2 2 2 8 2 3" xfId="10548"/>
    <cellStyle name="Header2 2 2 8 2 3 2" xfId="20754"/>
    <cellStyle name="Header2 2 2 8 2 4" xfId="11998"/>
    <cellStyle name="Header2 2 2 8 3" xfId="5852"/>
    <cellStyle name="Header2 2 2 8 3 2" xfId="16184"/>
    <cellStyle name="Header2 2 2 8 4" xfId="6245"/>
    <cellStyle name="Header2 2 2 8 4 2" xfId="16577"/>
    <cellStyle name="Header2 2 2 8 5" xfId="11630"/>
    <cellStyle name="Header2 2 2 8 5 2" xfId="21827"/>
    <cellStyle name="Header2 2 2 9" xfId="2356"/>
    <cellStyle name="Header2 2 2 9 2" xfId="3812"/>
    <cellStyle name="Header2 2 2 9 2 2" xfId="7382"/>
    <cellStyle name="Header2 2 2 9 2 2 2" xfId="17711"/>
    <cellStyle name="Header2 2 2 9 2 3" xfId="10639"/>
    <cellStyle name="Header2 2 2 9 2 3 2" xfId="20845"/>
    <cellStyle name="Header2 2 2 9 2 4" xfId="12008"/>
    <cellStyle name="Header2 2 2 9 3" xfId="5944"/>
    <cellStyle name="Header2 2 2 9 3 2" xfId="16276"/>
    <cellStyle name="Header2 2 2 9 4" xfId="4580"/>
    <cellStyle name="Header2 2 2 9 4 2" xfId="14922"/>
    <cellStyle name="Header2 2 2 9 5" xfId="11721"/>
    <cellStyle name="Header2 2 2 9 5 2" xfId="21917"/>
    <cellStyle name="Header2 2 3" xfId="1464"/>
    <cellStyle name="Header2 2 3 2" xfId="2949"/>
    <cellStyle name="Header2 2 3 2 2" xfId="6526"/>
    <cellStyle name="Header2 2 3 2 2 2" xfId="16857"/>
    <cellStyle name="Header2 2 3 2 3" xfId="9850"/>
    <cellStyle name="Header2 2 3 2 3 2" xfId="20057"/>
    <cellStyle name="Header2 2 3 2 4" xfId="11932"/>
    <cellStyle name="Header2 2 3 3" xfId="5061"/>
    <cellStyle name="Header2 2 3 3 2" xfId="15396"/>
    <cellStyle name="Header2 2 3 4" xfId="7604"/>
    <cellStyle name="Header2 2 3 4 2" xfId="17930"/>
    <cellStyle name="Header2 2 3 5" xfId="10931"/>
    <cellStyle name="Header2 2 3 5 2" xfId="21135"/>
    <cellStyle name="Header2 2 4" xfId="1846"/>
    <cellStyle name="Header2 2 4 2" xfId="3318"/>
    <cellStyle name="Header2 2 4 2 2" xfId="8856"/>
    <cellStyle name="Header2 2 5" xfId="1414"/>
    <cellStyle name="Header2 2 5 2" xfId="2901"/>
    <cellStyle name="Header2 2 5 2 2" xfId="6479"/>
    <cellStyle name="Header2 2 5 2 2 2" xfId="16810"/>
    <cellStyle name="Header2 2 5 2 3" xfId="9804"/>
    <cellStyle name="Header2 2 5 2 3 2" xfId="20011"/>
    <cellStyle name="Header2 2 5 2 4" xfId="11926"/>
    <cellStyle name="Header2 2 5 3" xfId="5012"/>
    <cellStyle name="Header2 2 5 3 2" xfId="15347"/>
    <cellStyle name="Header2 2 5 4" xfId="5389"/>
    <cellStyle name="Header2 2 5 4 2" xfId="15721"/>
    <cellStyle name="Header2 2 5 5" xfId="10886"/>
    <cellStyle name="Header2 2 5 5 2" xfId="21090"/>
    <cellStyle name="Header2 2 6" xfId="4411"/>
    <cellStyle name="Header2 2 6 2" xfId="14754"/>
    <cellStyle name="Header2 2 7" xfId="4361"/>
    <cellStyle name="Header2 2 7 2" xfId="14704"/>
    <cellStyle name="Header2 2 8" xfId="7841"/>
    <cellStyle name="Header2 2 8 2" xfId="18136"/>
    <cellStyle name="Header2 3" xfId="787"/>
    <cellStyle name="Header2 3 2" xfId="1170"/>
    <cellStyle name="Header2 3 2 10" xfId="2426"/>
    <cellStyle name="Header2 3 2 10 2" xfId="3881"/>
    <cellStyle name="Header2 3 2 10 2 2" xfId="7451"/>
    <cellStyle name="Header2 3 2 10 2 2 2" xfId="17780"/>
    <cellStyle name="Header2 3 2 10 2 3" xfId="10708"/>
    <cellStyle name="Header2 3 2 10 2 3 2" xfId="20914"/>
    <cellStyle name="Header2 3 2 10 2 4" xfId="12019"/>
    <cellStyle name="Header2 3 2 10 3" xfId="6014"/>
    <cellStyle name="Header2 3 2 10 3 2" xfId="16346"/>
    <cellStyle name="Header2 3 2 10 4" xfId="5397"/>
    <cellStyle name="Header2 3 2 10 4 2" xfId="15729"/>
    <cellStyle name="Header2 3 2 10 5" xfId="11790"/>
    <cellStyle name="Header2 3 2 10 5 2" xfId="21985"/>
    <cellStyle name="Header2 3 2 11" xfId="1321"/>
    <cellStyle name="Header2 3 2 11 2" xfId="4919"/>
    <cellStyle name="Header2 3 2 11 2 2" xfId="15254"/>
    <cellStyle name="Header2 3 2 11 3" xfId="7630"/>
    <cellStyle name="Header2 3 2 11 3 2" xfId="17956"/>
    <cellStyle name="Header2 3 2 11 4" xfId="8674"/>
    <cellStyle name="Header2 3 2 12" xfId="2685"/>
    <cellStyle name="Header2 3 2 12 2" xfId="6268"/>
    <cellStyle name="Header2 3 2 12 2 2" xfId="16600"/>
    <cellStyle name="Header2 3 2 12 3" xfId="9620"/>
    <cellStyle name="Header2 3 2 12 3 2" xfId="19827"/>
    <cellStyle name="Header2 3 2 12 4" xfId="11910"/>
    <cellStyle name="Header2 3 2 13" xfId="4769"/>
    <cellStyle name="Header2 3 2 13 2" xfId="15105"/>
    <cellStyle name="Header2 3 2 14" xfId="4185"/>
    <cellStyle name="Header2 3 2 14 2" xfId="14547"/>
    <cellStyle name="Header2 3 2 15" xfId="7996"/>
    <cellStyle name="Header2 3 2 15 2" xfId="18257"/>
    <cellStyle name="Header2 3 2 2" xfId="1717"/>
    <cellStyle name="Header2 3 2 2 2" xfId="3194"/>
    <cellStyle name="Header2 3 2 2 2 2" xfId="6767"/>
    <cellStyle name="Header2 3 2 2 2 2 2" xfId="17097"/>
    <cellStyle name="Header2 3 2 2 2 3" xfId="10047"/>
    <cellStyle name="Header2 3 2 2 2 3 2" xfId="20253"/>
    <cellStyle name="Header2 3 2 2 2 4" xfId="11962"/>
    <cellStyle name="Header2 3 2 2 3" xfId="5309"/>
    <cellStyle name="Header2 3 2 2 3 2" xfId="15642"/>
    <cellStyle name="Header2 3 2 2 4" xfId="4392"/>
    <cellStyle name="Header2 3 2 2 4 2" xfId="14735"/>
    <cellStyle name="Header2 3 2 2 5" xfId="11124"/>
    <cellStyle name="Header2 3 2 2 5 2" xfId="21327"/>
    <cellStyle name="Header2 3 2 3" xfId="1886"/>
    <cellStyle name="Header2 3 2 3 2" xfId="3350"/>
    <cellStyle name="Header2 3 2 3 2 2" xfId="6920"/>
    <cellStyle name="Header2 3 2 3 2 2 2" xfId="17249"/>
    <cellStyle name="Header2 3 2 3 2 3" xfId="10177"/>
    <cellStyle name="Header2 3 2 3 2 3 2" xfId="20383"/>
    <cellStyle name="Header2 3 2 3 2 4" xfId="11984"/>
    <cellStyle name="Header2 3 2 3 3" xfId="5474"/>
    <cellStyle name="Header2 3 2 3 3 2" xfId="15806"/>
    <cellStyle name="Header2 3 2 3 4" xfId="7893"/>
    <cellStyle name="Header2 3 2 3 4 2" xfId="18184"/>
    <cellStyle name="Header2 3 2 3 5" xfId="11255"/>
    <cellStyle name="Header2 3 2 3 5 2" xfId="21457"/>
    <cellStyle name="Header2 3 2 4" xfId="1613"/>
    <cellStyle name="Header2 3 2 4 2" xfId="3096"/>
    <cellStyle name="Header2 3 2 4 2 2" xfId="6673"/>
    <cellStyle name="Header2 3 2 4 2 2 2" xfId="17004"/>
    <cellStyle name="Header2 3 2 4 2 3" xfId="9977"/>
    <cellStyle name="Header2 3 2 4 2 3 2" xfId="20184"/>
    <cellStyle name="Header2 3 2 4 2 4" xfId="11951"/>
    <cellStyle name="Header2 3 2 4 3" xfId="5210"/>
    <cellStyle name="Header2 3 2 4 3 2" xfId="15545"/>
    <cellStyle name="Header2 3 2 4 4" xfId="7609"/>
    <cellStyle name="Header2 3 2 4 4 2" xfId="17935"/>
    <cellStyle name="Header2 3 2 4 5" xfId="11059"/>
    <cellStyle name="Header2 3 2 4 5 2" xfId="21262"/>
    <cellStyle name="Header2 3 2 5" xfId="1811"/>
    <cellStyle name="Header2 3 2 5 2" xfId="3288"/>
    <cellStyle name="Header2 3 2 5 2 2" xfId="6858"/>
    <cellStyle name="Header2 3 2 5 2 2 2" xfId="17187"/>
    <cellStyle name="Header2 3 2 5 2 3" xfId="10119"/>
    <cellStyle name="Header2 3 2 5 2 3 2" xfId="20325"/>
    <cellStyle name="Header2 3 2 5 2 4" xfId="11972"/>
    <cellStyle name="Header2 3 2 5 3" xfId="5400"/>
    <cellStyle name="Header2 3 2 5 3 2" xfId="15732"/>
    <cellStyle name="Header2 3 2 5 4" xfId="4422"/>
    <cellStyle name="Header2 3 2 5 4 2" xfId="14765"/>
    <cellStyle name="Header2 3 2 5 5" xfId="11196"/>
    <cellStyle name="Header2 3 2 5 5 2" xfId="21399"/>
    <cellStyle name="Header2 3 2 6" xfId="1821"/>
    <cellStyle name="Header2 3 2 6 2" xfId="3298"/>
    <cellStyle name="Header2 3 2 6 2 2" xfId="6868"/>
    <cellStyle name="Header2 3 2 6 2 2 2" xfId="17197"/>
    <cellStyle name="Header2 3 2 6 2 3" xfId="10129"/>
    <cellStyle name="Header2 3 2 6 2 3 2" xfId="20335"/>
    <cellStyle name="Header2 3 2 6 2 4" xfId="11980"/>
    <cellStyle name="Header2 3 2 6 3" xfId="5410"/>
    <cellStyle name="Header2 3 2 6 3 2" xfId="15742"/>
    <cellStyle name="Header2 3 2 6 4" xfId="4424"/>
    <cellStyle name="Header2 3 2 6 4 2" xfId="14767"/>
    <cellStyle name="Header2 3 2 6 5" xfId="11206"/>
    <cellStyle name="Header2 3 2 6 5 2" xfId="21409"/>
    <cellStyle name="Header2 3 2 7" xfId="1332"/>
    <cellStyle name="Header2 3 2 7 2" xfId="2830"/>
    <cellStyle name="Header2 3 2 7 2 2" xfId="6409"/>
    <cellStyle name="Header2 3 2 7 2 2 2" xfId="16740"/>
    <cellStyle name="Header2 3 2 7 2 3" xfId="9735"/>
    <cellStyle name="Header2 3 2 7 2 3 2" xfId="19942"/>
    <cellStyle name="Header2 3 2 7 2 4" xfId="11922"/>
    <cellStyle name="Header2 3 2 7 3" xfId="4930"/>
    <cellStyle name="Header2 3 2 7 3 2" xfId="15265"/>
    <cellStyle name="Header2 3 2 7 4" xfId="8096"/>
    <cellStyle name="Header2 3 2 7 4 2" xfId="18340"/>
    <cellStyle name="Header2 3 2 7 5" xfId="4227"/>
    <cellStyle name="Header2 3 2 7 5 2" xfId="14589"/>
    <cellStyle name="Header2 3 2 8" xfId="2265"/>
    <cellStyle name="Header2 3 2 8 2" xfId="3722"/>
    <cellStyle name="Header2 3 2 8 2 2" xfId="7292"/>
    <cellStyle name="Header2 3 2 8 2 2 2" xfId="17621"/>
    <cellStyle name="Header2 3 2 8 2 3" xfId="10549"/>
    <cellStyle name="Header2 3 2 8 2 3 2" xfId="20755"/>
    <cellStyle name="Header2 3 2 8 2 4" xfId="11999"/>
    <cellStyle name="Header2 3 2 8 3" xfId="5853"/>
    <cellStyle name="Header2 3 2 8 3 2" xfId="16185"/>
    <cellStyle name="Header2 3 2 8 4" xfId="4896"/>
    <cellStyle name="Header2 3 2 8 4 2" xfId="15231"/>
    <cellStyle name="Header2 3 2 8 5" xfId="11631"/>
    <cellStyle name="Header2 3 2 8 5 2" xfId="21828"/>
    <cellStyle name="Header2 3 2 9" xfId="2357"/>
    <cellStyle name="Header2 3 2 9 2" xfId="3813"/>
    <cellStyle name="Header2 3 2 9 2 2" xfId="7383"/>
    <cellStyle name="Header2 3 2 9 2 2 2" xfId="17712"/>
    <cellStyle name="Header2 3 2 9 2 3" xfId="10640"/>
    <cellStyle name="Header2 3 2 9 2 3 2" xfId="20846"/>
    <cellStyle name="Header2 3 2 9 2 4" xfId="12009"/>
    <cellStyle name="Header2 3 2 9 3" xfId="5945"/>
    <cellStyle name="Header2 3 2 9 3 2" xfId="16277"/>
    <cellStyle name="Header2 3 2 9 4" xfId="4811"/>
    <cellStyle name="Header2 3 2 9 4 2" xfId="15147"/>
    <cellStyle name="Header2 3 2 9 5" xfId="11722"/>
    <cellStyle name="Header2 3 2 9 5 2" xfId="21918"/>
    <cellStyle name="Header2 3 3" xfId="1465"/>
    <cellStyle name="Header2 3 3 2" xfId="2950"/>
    <cellStyle name="Header2 3 3 2 2" xfId="6527"/>
    <cellStyle name="Header2 3 3 2 2 2" xfId="16858"/>
    <cellStyle name="Header2 3 3 2 3" xfId="9851"/>
    <cellStyle name="Header2 3 3 2 3 2" xfId="20058"/>
    <cellStyle name="Header2 3 3 2 4" xfId="11933"/>
    <cellStyle name="Header2 3 3 3" xfId="5062"/>
    <cellStyle name="Header2 3 3 3 2" xfId="15397"/>
    <cellStyle name="Header2 3 3 4" xfId="8533"/>
    <cellStyle name="Header2 3 3 4 2" xfId="18759"/>
    <cellStyle name="Header2 3 3 5" xfId="10932"/>
    <cellStyle name="Header2 3 3 5 2" xfId="21136"/>
    <cellStyle name="Header2 3 4" xfId="1296"/>
    <cellStyle name="Header2 3 4 2" xfId="2796"/>
    <cellStyle name="Header2 3 4 2 2" xfId="8381"/>
    <cellStyle name="Header2 3 5" xfId="1415"/>
    <cellStyle name="Header2 3 5 2" xfId="2902"/>
    <cellStyle name="Header2 3 5 2 2" xfId="6480"/>
    <cellStyle name="Header2 3 5 2 2 2" xfId="16811"/>
    <cellStyle name="Header2 3 5 2 3" xfId="9805"/>
    <cellStyle name="Header2 3 5 2 3 2" xfId="20012"/>
    <cellStyle name="Header2 3 5 2 4" xfId="11927"/>
    <cellStyle name="Header2 3 5 3" xfId="5013"/>
    <cellStyle name="Header2 3 5 3 2" xfId="15348"/>
    <cellStyle name="Header2 3 5 4" xfId="6847"/>
    <cellStyle name="Header2 3 5 4 2" xfId="17176"/>
    <cellStyle name="Header2 3 5 5" xfId="10887"/>
    <cellStyle name="Header2 3 5 5 2" xfId="21091"/>
    <cellStyle name="Header2 3 6" xfId="4412"/>
    <cellStyle name="Header2 3 6 2" xfId="14755"/>
    <cellStyle name="Header2 3 7" xfId="4360"/>
    <cellStyle name="Header2 3 7 2" xfId="14703"/>
    <cellStyle name="Header2 3 8" xfId="4106"/>
    <cellStyle name="Header2 3 8 2" xfId="14477"/>
    <cellStyle name="Header2 4" xfId="788"/>
    <cellStyle name="Header2 4 2" xfId="1171"/>
    <cellStyle name="Header2 4 2 10" xfId="2427"/>
    <cellStyle name="Header2 4 2 10 2" xfId="3882"/>
    <cellStyle name="Header2 4 2 10 2 2" xfId="7452"/>
    <cellStyle name="Header2 4 2 10 2 2 2" xfId="17781"/>
    <cellStyle name="Header2 4 2 10 2 3" xfId="10709"/>
    <cellStyle name="Header2 4 2 10 2 3 2" xfId="20915"/>
    <cellStyle name="Header2 4 2 10 2 4" xfId="12020"/>
    <cellStyle name="Header2 4 2 10 3" xfId="6015"/>
    <cellStyle name="Header2 4 2 10 3 2" xfId="16347"/>
    <cellStyle name="Header2 4 2 10 4" xfId="6855"/>
    <cellStyle name="Header2 4 2 10 4 2" xfId="17184"/>
    <cellStyle name="Header2 4 2 10 5" xfId="11791"/>
    <cellStyle name="Header2 4 2 10 5 2" xfId="21986"/>
    <cellStyle name="Header2 4 2 11" xfId="2055"/>
    <cellStyle name="Header2 4 2 11 2" xfId="5643"/>
    <cellStyle name="Header2 4 2 11 2 2" xfId="15975"/>
    <cellStyle name="Header2 4 2 11 3" xfId="7881"/>
    <cellStyle name="Header2 4 2 11 3 2" xfId="18172"/>
    <cellStyle name="Header2 4 2 11 4" xfId="11422"/>
    <cellStyle name="Header2 4 2 12" xfId="2686"/>
    <cellStyle name="Header2 4 2 12 2" xfId="6269"/>
    <cellStyle name="Header2 4 2 12 2 2" xfId="16601"/>
    <cellStyle name="Header2 4 2 12 3" xfId="9621"/>
    <cellStyle name="Header2 4 2 12 3 2" xfId="19828"/>
    <cellStyle name="Header2 4 2 12 4" xfId="11911"/>
    <cellStyle name="Header2 4 2 13" xfId="4770"/>
    <cellStyle name="Header2 4 2 13 2" xfId="15106"/>
    <cellStyle name="Header2 4 2 14" xfId="4184"/>
    <cellStyle name="Header2 4 2 14 2" xfId="14546"/>
    <cellStyle name="Header2 4 2 15" xfId="7980"/>
    <cellStyle name="Header2 4 2 15 2" xfId="18249"/>
    <cellStyle name="Header2 4 2 2" xfId="1718"/>
    <cellStyle name="Header2 4 2 2 2" xfId="3195"/>
    <cellStyle name="Header2 4 2 2 2 2" xfId="6768"/>
    <cellStyle name="Header2 4 2 2 2 2 2" xfId="17098"/>
    <cellStyle name="Header2 4 2 2 2 3" xfId="10048"/>
    <cellStyle name="Header2 4 2 2 2 3 2" xfId="20254"/>
    <cellStyle name="Header2 4 2 2 2 4" xfId="11963"/>
    <cellStyle name="Header2 4 2 2 3" xfId="5310"/>
    <cellStyle name="Header2 4 2 2 3 2" xfId="15643"/>
    <cellStyle name="Header2 4 2 2 4" xfId="4017"/>
    <cellStyle name="Header2 4 2 2 4 2" xfId="14395"/>
    <cellStyle name="Header2 4 2 2 5" xfId="11125"/>
    <cellStyle name="Header2 4 2 2 5 2" xfId="21328"/>
    <cellStyle name="Header2 4 2 3" xfId="1887"/>
    <cellStyle name="Header2 4 2 3 2" xfId="3351"/>
    <cellStyle name="Header2 4 2 3 2 2" xfId="6921"/>
    <cellStyle name="Header2 4 2 3 2 2 2" xfId="17250"/>
    <cellStyle name="Header2 4 2 3 2 3" xfId="10178"/>
    <cellStyle name="Header2 4 2 3 2 3 2" xfId="20384"/>
    <cellStyle name="Header2 4 2 3 2 4" xfId="11985"/>
    <cellStyle name="Header2 4 2 3 3" xfId="5475"/>
    <cellStyle name="Header2 4 2 3 3 2" xfId="15807"/>
    <cellStyle name="Header2 4 2 3 4" xfId="7796"/>
    <cellStyle name="Header2 4 2 3 4 2" xfId="18100"/>
    <cellStyle name="Header2 4 2 3 5" xfId="11256"/>
    <cellStyle name="Header2 4 2 3 5 2" xfId="21458"/>
    <cellStyle name="Header2 4 2 4" xfId="1614"/>
    <cellStyle name="Header2 4 2 4 2" xfId="3097"/>
    <cellStyle name="Header2 4 2 4 2 2" xfId="6674"/>
    <cellStyle name="Header2 4 2 4 2 2 2" xfId="17005"/>
    <cellStyle name="Header2 4 2 4 2 3" xfId="9978"/>
    <cellStyle name="Header2 4 2 4 2 3 2" xfId="20185"/>
    <cellStyle name="Header2 4 2 4 2 4" xfId="11952"/>
    <cellStyle name="Header2 4 2 4 3" xfId="5211"/>
    <cellStyle name="Header2 4 2 4 3 2" xfId="15546"/>
    <cellStyle name="Header2 4 2 4 4" xfId="7869"/>
    <cellStyle name="Header2 4 2 4 4 2" xfId="18162"/>
    <cellStyle name="Header2 4 2 4 5" xfId="11060"/>
    <cellStyle name="Header2 4 2 4 5 2" xfId="21263"/>
    <cellStyle name="Header2 4 2 5" xfId="1812"/>
    <cellStyle name="Header2 4 2 5 2" xfId="3289"/>
    <cellStyle name="Header2 4 2 5 2 2" xfId="6859"/>
    <cellStyle name="Header2 4 2 5 2 2 2" xfId="17188"/>
    <cellStyle name="Header2 4 2 5 2 3" xfId="10120"/>
    <cellStyle name="Header2 4 2 5 2 3 2" xfId="20326"/>
    <cellStyle name="Header2 4 2 5 2 4" xfId="11973"/>
    <cellStyle name="Header2 4 2 5 3" xfId="5401"/>
    <cellStyle name="Header2 4 2 5 3 2" xfId="15733"/>
    <cellStyle name="Header2 4 2 5 4" xfId="4423"/>
    <cellStyle name="Header2 4 2 5 4 2" xfId="14766"/>
    <cellStyle name="Header2 4 2 5 5" xfId="11197"/>
    <cellStyle name="Header2 4 2 5 5 2" xfId="21400"/>
    <cellStyle name="Header2 4 2 6" xfId="1557"/>
    <cellStyle name="Header2 4 2 6 2" xfId="3041"/>
    <cellStyle name="Header2 4 2 6 2 2" xfId="6618"/>
    <cellStyle name="Header2 4 2 6 2 2 2" xfId="16949"/>
    <cellStyle name="Header2 4 2 6 2 3" xfId="9925"/>
    <cellStyle name="Header2 4 2 6 2 3 2" xfId="20132"/>
    <cellStyle name="Header2 4 2 6 2 4" xfId="11946"/>
    <cellStyle name="Header2 4 2 6 3" xfId="5154"/>
    <cellStyle name="Header2 4 2 6 3 2" xfId="15489"/>
    <cellStyle name="Header2 4 2 6 4" xfId="7806"/>
    <cellStyle name="Header2 4 2 6 4 2" xfId="18109"/>
    <cellStyle name="Header2 4 2 6 5" xfId="11007"/>
    <cellStyle name="Header2 4 2 6 5 2" xfId="21210"/>
    <cellStyle name="Header2 4 2 7" xfId="1831"/>
    <cellStyle name="Header2 4 2 7 2" xfId="3308"/>
    <cellStyle name="Header2 4 2 7 2 2" xfId="6878"/>
    <cellStyle name="Header2 4 2 7 2 2 2" xfId="17207"/>
    <cellStyle name="Header2 4 2 7 2 3" xfId="10138"/>
    <cellStyle name="Header2 4 2 7 2 3 2" xfId="20344"/>
    <cellStyle name="Header2 4 2 7 2 4" xfId="11981"/>
    <cellStyle name="Header2 4 2 7 3" xfId="5420"/>
    <cellStyle name="Header2 4 2 7 3 2" xfId="15752"/>
    <cellStyle name="Header2 4 2 7 4" xfId="6141"/>
    <cellStyle name="Header2 4 2 7 4 2" xfId="16473"/>
    <cellStyle name="Header2 4 2 7 5" xfId="11215"/>
    <cellStyle name="Header2 4 2 7 5 2" xfId="21418"/>
    <cellStyle name="Header2 4 2 8" xfId="2266"/>
    <cellStyle name="Header2 4 2 8 2" xfId="3723"/>
    <cellStyle name="Header2 4 2 8 2 2" xfId="7293"/>
    <cellStyle name="Header2 4 2 8 2 2 2" xfId="17622"/>
    <cellStyle name="Header2 4 2 8 2 3" xfId="10550"/>
    <cellStyle name="Header2 4 2 8 2 3 2" xfId="20756"/>
    <cellStyle name="Header2 4 2 8 2 4" xfId="12000"/>
    <cellStyle name="Header2 4 2 8 3" xfId="5854"/>
    <cellStyle name="Header2 4 2 8 3 2" xfId="16186"/>
    <cellStyle name="Header2 4 2 8 4" xfId="6377"/>
    <cellStyle name="Header2 4 2 8 4 2" xfId="16708"/>
    <cellStyle name="Header2 4 2 8 5" xfId="11632"/>
    <cellStyle name="Header2 4 2 8 5 2" xfId="21829"/>
    <cellStyle name="Header2 4 2 9" xfId="2358"/>
    <cellStyle name="Header2 4 2 9 2" xfId="3814"/>
    <cellStyle name="Header2 4 2 9 2 2" xfId="7384"/>
    <cellStyle name="Header2 4 2 9 2 2 2" xfId="17713"/>
    <cellStyle name="Header2 4 2 9 2 3" xfId="10641"/>
    <cellStyle name="Header2 4 2 9 2 3 2" xfId="20847"/>
    <cellStyle name="Header2 4 2 9 2 4" xfId="12010"/>
    <cellStyle name="Header2 4 2 9 3" xfId="5946"/>
    <cellStyle name="Header2 4 2 9 3 2" xfId="16278"/>
    <cellStyle name="Header2 4 2 9 4" xfId="5345"/>
    <cellStyle name="Header2 4 2 9 4 2" xfId="15678"/>
    <cellStyle name="Header2 4 2 9 5" xfId="11723"/>
    <cellStyle name="Header2 4 2 9 5 2" xfId="21919"/>
    <cellStyle name="Header2 4 3" xfId="1466"/>
    <cellStyle name="Header2 4 3 2" xfId="2951"/>
    <cellStyle name="Header2 4 3 2 2" xfId="6528"/>
    <cellStyle name="Header2 4 3 2 2 2" xfId="16859"/>
    <cellStyle name="Header2 4 3 2 3" xfId="9852"/>
    <cellStyle name="Header2 4 3 2 3 2" xfId="20059"/>
    <cellStyle name="Header2 4 3 2 4" xfId="11934"/>
    <cellStyle name="Header2 4 3 3" xfId="5063"/>
    <cellStyle name="Header2 4 3 3 2" xfId="15398"/>
    <cellStyle name="Header2 4 3 4" xfId="7652"/>
    <cellStyle name="Header2 4 3 4 2" xfId="17973"/>
    <cellStyle name="Header2 4 3 5" xfId="10933"/>
    <cellStyle name="Header2 4 3 5 2" xfId="21137"/>
    <cellStyle name="Header2 4 4" xfId="1668"/>
    <cellStyle name="Header2 4 4 2" xfId="3146"/>
    <cellStyle name="Header2 4 4 2 2" xfId="8705"/>
    <cellStyle name="Header2 4 5" xfId="1416"/>
    <cellStyle name="Header2 4 5 2" xfId="2903"/>
    <cellStyle name="Header2 4 5 2 2" xfId="6481"/>
    <cellStyle name="Header2 4 5 2 2 2" xfId="16812"/>
    <cellStyle name="Header2 4 5 2 3" xfId="9806"/>
    <cellStyle name="Header2 4 5 2 3 2" xfId="20013"/>
    <cellStyle name="Header2 4 5 2 4" xfId="11928"/>
    <cellStyle name="Header2 4 5 3" xfId="5014"/>
    <cellStyle name="Header2 4 5 3 2" xfId="15349"/>
    <cellStyle name="Header2 4 5 4" xfId="6342"/>
    <cellStyle name="Header2 4 5 4 2" xfId="16673"/>
    <cellStyle name="Header2 4 5 5" xfId="10888"/>
    <cellStyle name="Header2 4 5 5 2" xfId="21092"/>
    <cellStyle name="Header2 4 6" xfId="4413"/>
    <cellStyle name="Header2 4 6 2" xfId="14756"/>
    <cellStyle name="Header2 4 7" xfId="4359"/>
    <cellStyle name="Header2 4 7 2" xfId="14702"/>
    <cellStyle name="Header2 4 8" xfId="4224"/>
    <cellStyle name="Header2 4 8 2" xfId="14586"/>
    <cellStyle name="Header2 5" xfId="789"/>
    <cellStyle name="Header2 5 2" xfId="1172"/>
    <cellStyle name="Header2 5 2 10" xfId="2428"/>
    <cellStyle name="Header2 5 2 10 2" xfId="3883"/>
    <cellStyle name="Header2 5 2 10 2 2" xfId="7453"/>
    <cellStyle name="Header2 5 2 10 2 2 2" xfId="17782"/>
    <cellStyle name="Header2 5 2 10 2 3" xfId="10710"/>
    <cellStyle name="Header2 5 2 10 2 3 2" xfId="20916"/>
    <cellStyle name="Header2 5 2 10 2 4" xfId="12021"/>
    <cellStyle name="Header2 5 2 10 3" xfId="6016"/>
    <cellStyle name="Header2 5 2 10 3 2" xfId="16348"/>
    <cellStyle name="Header2 5 2 10 4" xfId="6350"/>
    <cellStyle name="Header2 5 2 10 4 2" xfId="16681"/>
    <cellStyle name="Header2 5 2 10 5" xfId="11792"/>
    <cellStyle name="Header2 5 2 10 5 2" xfId="21987"/>
    <cellStyle name="Header2 5 2 11" xfId="2233"/>
    <cellStyle name="Header2 5 2 11 2" xfId="5821"/>
    <cellStyle name="Header2 5 2 11 2 2" xfId="16153"/>
    <cellStyle name="Header2 5 2 11 3" xfId="4023"/>
    <cellStyle name="Header2 5 2 11 3 2" xfId="14401"/>
    <cellStyle name="Header2 5 2 11 4" xfId="11599"/>
    <cellStyle name="Header2 5 2 12" xfId="2687"/>
    <cellStyle name="Header2 5 2 12 2" xfId="6270"/>
    <cellStyle name="Header2 5 2 12 2 2" xfId="16602"/>
    <cellStyle name="Header2 5 2 12 3" xfId="9622"/>
    <cellStyle name="Header2 5 2 12 3 2" xfId="19829"/>
    <cellStyle name="Header2 5 2 12 4" xfId="11912"/>
    <cellStyle name="Header2 5 2 13" xfId="4771"/>
    <cellStyle name="Header2 5 2 13 2" xfId="15107"/>
    <cellStyle name="Header2 5 2 14" xfId="4183"/>
    <cellStyle name="Header2 5 2 14 2" xfId="14545"/>
    <cellStyle name="Header2 5 2 15" xfId="7963"/>
    <cellStyle name="Header2 5 2 15 2" xfId="18238"/>
    <cellStyle name="Header2 5 2 2" xfId="1719"/>
    <cellStyle name="Header2 5 2 2 2" xfId="3196"/>
    <cellStyle name="Header2 5 2 2 2 2" xfId="6769"/>
    <cellStyle name="Header2 5 2 2 2 2 2" xfId="17099"/>
    <cellStyle name="Header2 5 2 2 2 3" xfId="10049"/>
    <cellStyle name="Header2 5 2 2 2 3 2" xfId="20255"/>
    <cellStyle name="Header2 5 2 2 2 4" xfId="11964"/>
    <cellStyle name="Header2 5 2 2 3" xfId="5311"/>
    <cellStyle name="Header2 5 2 2 3 2" xfId="15644"/>
    <cellStyle name="Header2 5 2 2 4" xfId="4393"/>
    <cellStyle name="Header2 5 2 2 4 2" xfId="14736"/>
    <cellStyle name="Header2 5 2 2 5" xfId="11126"/>
    <cellStyle name="Header2 5 2 2 5 2" xfId="21329"/>
    <cellStyle name="Header2 5 2 3" xfId="1888"/>
    <cellStyle name="Header2 5 2 3 2" xfId="3352"/>
    <cellStyle name="Header2 5 2 3 2 2" xfId="6922"/>
    <cellStyle name="Header2 5 2 3 2 2 2" xfId="17251"/>
    <cellStyle name="Header2 5 2 3 2 3" xfId="10179"/>
    <cellStyle name="Header2 5 2 3 2 3 2" xfId="20385"/>
    <cellStyle name="Header2 5 2 3 2 4" xfId="11986"/>
    <cellStyle name="Header2 5 2 3 3" xfId="5476"/>
    <cellStyle name="Header2 5 2 3 3 2" xfId="15808"/>
    <cellStyle name="Header2 5 2 3 4" xfId="8003"/>
    <cellStyle name="Header2 5 2 3 4 2" xfId="18263"/>
    <cellStyle name="Header2 5 2 3 5" xfId="11257"/>
    <cellStyle name="Header2 5 2 3 5 2" xfId="21459"/>
    <cellStyle name="Header2 5 2 4" xfId="1615"/>
    <cellStyle name="Header2 5 2 4 2" xfId="3098"/>
    <cellStyle name="Header2 5 2 4 2 2" xfId="6675"/>
    <cellStyle name="Header2 5 2 4 2 2 2" xfId="17006"/>
    <cellStyle name="Header2 5 2 4 2 3" xfId="9979"/>
    <cellStyle name="Header2 5 2 4 2 3 2" xfId="20186"/>
    <cellStyle name="Header2 5 2 4 2 4" xfId="11953"/>
    <cellStyle name="Header2 5 2 4 3" xfId="5212"/>
    <cellStyle name="Header2 5 2 4 3 2" xfId="15547"/>
    <cellStyle name="Header2 5 2 4 4" xfId="8528"/>
    <cellStyle name="Header2 5 2 4 4 2" xfId="18754"/>
    <cellStyle name="Header2 5 2 4 5" xfId="11061"/>
    <cellStyle name="Header2 5 2 4 5 2" xfId="21264"/>
    <cellStyle name="Header2 5 2 5" xfId="1813"/>
    <cellStyle name="Header2 5 2 5 2" xfId="3290"/>
    <cellStyle name="Header2 5 2 5 2 2" xfId="6860"/>
    <cellStyle name="Header2 5 2 5 2 2 2" xfId="17189"/>
    <cellStyle name="Header2 5 2 5 2 3" xfId="10121"/>
    <cellStyle name="Header2 5 2 5 2 3 2" xfId="20327"/>
    <cellStyle name="Header2 5 2 5 2 4" xfId="11974"/>
    <cellStyle name="Header2 5 2 5 3" xfId="5402"/>
    <cellStyle name="Header2 5 2 5 3 2" xfId="15734"/>
    <cellStyle name="Header2 5 2 5 4" xfId="6380"/>
    <cellStyle name="Header2 5 2 5 4 2" xfId="16711"/>
    <cellStyle name="Header2 5 2 5 5" xfId="11198"/>
    <cellStyle name="Header2 5 2 5 5 2" xfId="21401"/>
    <cellStyle name="Header2 5 2 6" xfId="1818"/>
    <cellStyle name="Header2 5 2 6 2" xfId="3295"/>
    <cellStyle name="Header2 5 2 6 2 2" xfId="6865"/>
    <cellStyle name="Header2 5 2 6 2 2 2" xfId="17194"/>
    <cellStyle name="Header2 5 2 6 2 3" xfId="10126"/>
    <cellStyle name="Header2 5 2 6 2 3 2" xfId="20332"/>
    <cellStyle name="Header2 5 2 6 2 4" xfId="11979"/>
    <cellStyle name="Header2 5 2 6 3" xfId="5407"/>
    <cellStyle name="Header2 5 2 6 3 2" xfId="15739"/>
    <cellStyle name="Header2 5 2 6 4" xfId="8737"/>
    <cellStyle name="Header2 5 2 6 4 2" xfId="18954"/>
    <cellStyle name="Header2 5 2 6 5" xfId="11203"/>
    <cellStyle name="Header2 5 2 6 5 2" xfId="21406"/>
    <cellStyle name="Header2 5 2 7" xfId="1331"/>
    <cellStyle name="Header2 5 2 7 2" xfId="2829"/>
    <cellStyle name="Header2 5 2 7 2 2" xfId="6408"/>
    <cellStyle name="Header2 5 2 7 2 2 2" xfId="16739"/>
    <cellStyle name="Header2 5 2 7 2 3" xfId="9734"/>
    <cellStyle name="Header2 5 2 7 2 3 2" xfId="19941"/>
    <cellStyle name="Header2 5 2 7 2 4" xfId="11921"/>
    <cellStyle name="Header2 5 2 7 3" xfId="4929"/>
    <cellStyle name="Header2 5 2 7 3 2" xfId="15264"/>
    <cellStyle name="Header2 5 2 7 4" xfId="7814"/>
    <cellStyle name="Header2 5 2 7 4 2" xfId="18117"/>
    <cellStyle name="Header2 5 2 7 5" xfId="4233"/>
    <cellStyle name="Header2 5 2 7 5 2" xfId="14592"/>
    <cellStyle name="Header2 5 2 8" xfId="2267"/>
    <cellStyle name="Header2 5 2 8 2" xfId="3724"/>
    <cellStyle name="Header2 5 2 8 2 2" xfId="7294"/>
    <cellStyle name="Header2 5 2 8 2 2 2" xfId="17623"/>
    <cellStyle name="Header2 5 2 8 2 3" xfId="10551"/>
    <cellStyle name="Header2 5 2 8 2 3 2" xfId="20757"/>
    <cellStyle name="Header2 5 2 8 2 4" xfId="12001"/>
    <cellStyle name="Header2 5 2 8 3" xfId="5855"/>
    <cellStyle name="Header2 5 2 8 3 2" xfId="16187"/>
    <cellStyle name="Header2 5 2 8 4" xfId="6139"/>
    <cellStyle name="Header2 5 2 8 4 2" xfId="16471"/>
    <cellStyle name="Header2 5 2 8 5" xfId="11633"/>
    <cellStyle name="Header2 5 2 8 5 2" xfId="21830"/>
    <cellStyle name="Header2 5 2 9" xfId="2359"/>
    <cellStyle name="Header2 5 2 9 2" xfId="3815"/>
    <cellStyle name="Header2 5 2 9 2 2" xfId="7385"/>
    <cellStyle name="Header2 5 2 9 2 2 2" xfId="17714"/>
    <cellStyle name="Header2 5 2 9 2 3" xfId="10642"/>
    <cellStyle name="Header2 5 2 9 2 3 2" xfId="20848"/>
    <cellStyle name="Header2 5 2 9 2 4" xfId="12011"/>
    <cellStyle name="Header2 5 2 9 3" xfId="5947"/>
    <cellStyle name="Header2 5 2 9 3 2" xfId="16279"/>
    <cellStyle name="Header2 5 2 9 4" xfId="6803"/>
    <cellStyle name="Header2 5 2 9 4 2" xfId="17133"/>
    <cellStyle name="Header2 5 2 9 5" xfId="11724"/>
    <cellStyle name="Header2 5 2 9 5 2" xfId="21920"/>
    <cellStyle name="Header2 5 3" xfId="1467"/>
    <cellStyle name="Header2 5 3 2" xfId="2952"/>
    <cellStyle name="Header2 5 3 2 2" xfId="6529"/>
    <cellStyle name="Header2 5 3 2 2 2" xfId="16860"/>
    <cellStyle name="Header2 5 3 2 3" xfId="9853"/>
    <cellStyle name="Header2 5 3 2 3 2" xfId="20060"/>
    <cellStyle name="Header2 5 3 2 4" xfId="11935"/>
    <cellStyle name="Header2 5 3 3" xfId="5064"/>
    <cellStyle name="Header2 5 3 3 2" xfId="15399"/>
    <cellStyle name="Header2 5 3 4" xfId="9350"/>
    <cellStyle name="Header2 5 3 4 2" xfId="19558"/>
    <cellStyle name="Header2 5 3 5" xfId="10934"/>
    <cellStyle name="Header2 5 3 5 2" xfId="21138"/>
    <cellStyle name="Header2 5 4" xfId="1407"/>
    <cellStyle name="Header2 5 4 2" xfId="2897"/>
    <cellStyle name="Header2 5 4 2 2" xfId="8477"/>
    <cellStyle name="Header2 5 5" xfId="1562"/>
    <cellStyle name="Header2 5 5 2" xfId="3045"/>
    <cellStyle name="Header2 5 5 2 2" xfId="6622"/>
    <cellStyle name="Header2 5 5 2 2 2" xfId="16953"/>
    <cellStyle name="Header2 5 5 2 3" xfId="9929"/>
    <cellStyle name="Header2 5 5 2 3 2" xfId="20136"/>
    <cellStyle name="Header2 5 5 2 4" xfId="11948"/>
    <cellStyle name="Header2 5 5 3" xfId="5159"/>
    <cellStyle name="Header2 5 5 3 2" xfId="15494"/>
    <cellStyle name="Header2 5 5 4" xfId="8483"/>
    <cellStyle name="Header2 5 5 4 2" xfId="18709"/>
    <cellStyle name="Header2 5 5 5" xfId="11011"/>
    <cellStyle name="Header2 5 5 5 2" xfId="21214"/>
    <cellStyle name="Header2 5 6" xfId="4414"/>
    <cellStyle name="Header2 5 6 2" xfId="14757"/>
    <cellStyle name="Header2 5 7" xfId="4358"/>
    <cellStyle name="Header2 5 7 2" xfId="14701"/>
    <cellStyle name="Header2 5 8" xfId="8254"/>
    <cellStyle name="Header2 5 8 2" xfId="18486"/>
    <cellStyle name="Header2 6" xfId="790"/>
    <cellStyle name="Header2 6 2" xfId="1173"/>
    <cellStyle name="Header2 6 2 10" xfId="2429"/>
    <cellStyle name="Header2 6 2 10 2" xfId="3884"/>
    <cellStyle name="Header2 6 2 10 2 2" xfId="7454"/>
    <cellStyle name="Header2 6 2 10 2 2 2" xfId="17783"/>
    <cellStyle name="Header2 6 2 10 2 3" xfId="10711"/>
    <cellStyle name="Header2 6 2 10 2 3 2" xfId="20917"/>
    <cellStyle name="Header2 6 2 10 2 4" xfId="12022"/>
    <cellStyle name="Header2 6 2 10 3" xfId="6017"/>
    <cellStyle name="Header2 6 2 10 3 2" xfId="16349"/>
    <cellStyle name="Header2 6 2 10 4" xfId="5265"/>
    <cellStyle name="Header2 6 2 10 4 2" xfId="15599"/>
    <cellStyle name="Header2 6 2 10 5" xfId="11793"/>
    <cellStyle name="Header2 6 2 10 5 2" xfId="21988"/>
    <cellStyle name="Header2 6 2 11" xfId="2025"/>
    <cellStyle name="Header2 6 2 11 2" xfId="5613"/>
    <cellStyle name="Header2 6 2 11 2 2" xfId="15945"/>
    <cellStyle name="Header2 6 2 11 3" xfId="7759"/>
    <cellStyle name="Header2 6 2 11 3 2" xfId="18067"/>
    <cellStyle name="Header2 6 2 11 4" xfId="11393"/>
    <cellStyle name="Header2 6 2 12" xfId="2688"/>
    <cellStyle name="Header2 6 2 12 2" xfId="6271"/>
    <cellStyle name="Header2 6 2 12 2 2" xfId="16603"/>
    <cellStyle name="Header2 6 2 12 3" xfId="9623"/>
    <cellStyle name="Header2 6 2 12 3 2" xfId="19830"/>
    <cellStyle name="Header2 6 2 12 4" xfId="11913"/>
    <cellStyle name="Header2 6 2 13" xfId="4772"/>
    <cellStyle name="Header2 6 2 13 2" xfId="15108"/>
    <cellStyle name="Header2 6 2 14" xfId="4182"/>
    <cellStyle name="Header2 6 2 14 2" xfId="14544"/>
    <cellStyle name="Header2 6 2 15" xfId="7942"/>
    <cellStyle name="Header2 6 2 15 2" xfId="18223"/>
    <cellStyle name="Header2 6 2 2" xfId="1720"/>
    <cellStyle name="Header2 6 2 2 2" xfId="3197"/>
    <cellStyle name="Header2 6 2 2 2 2" xfId="6770"/>
    <cellStyle name="Header2 6 2 2 2 2 2" xfId="17100"/>
    <cellStyle name="Header2 6 2 2 2 3" xfId="10050"/>
    <cellStyle name="Header2 6 2 2 2 3 2" xfId="20256"/>
    <cellStyle name="Header2 6 2 2 2 4" xfId="11965"/>
    <cellStyle name="Header2 6 2 2 3" xfId="5312"/>
    <cellStyle name="Header2 6 2 2 3 2" xfId="15645"/>
    <cellStyle name="Header2 6 2 2 4" xfId="4394"/>
    <cellStyle name="Header2 6 2 2 4 2" xfId="14737"/>
    <cellStyle name="Header2 6 2 2 5" xfId="11127"/>
    <cellStyle name="Header2 6 2 2 5 2" xfId="21330"/>
    <cellStyle name="Header2 6 2 3" xfId="1889"/>
    <cellStyle name="Header2 6 2 3 2" xfId="3353"/>
    <cellStyle name="Header2 6 2 3 2 2" xfId="6923"/>
    <cellStyle name="Header2 6 2 3 2 2 2" xfId="17252"/>
    <cellStyle name="Header2 6 2 3 2 3" xfId="10180"/>
    <cellStyle name="Header2 6 2 3 2 3 2" xfId="20386"/>
    <cellStyle name="Header2 6 2 3 2 4" xfId="11987"/>
    <cellStyle name="Header2 6 2 3 3" xfId="5477"/>
    <cellStyle name="Header2 6 2 3 3 2" xfId="15809"/>
    <cellStyle name="Header2 6 2 3 4" xfId="7755"/>
    <cellStyle name="Header2 6 2 3 4 2" xfId="18063"/>
    <cellStyle name="Header2 6 2 3 5" xfId="11258"/>
    <cellStyle name="Header2 6 2 3 5 2" xfId="21460"/>
    <cellStyle name="Header2 6 2 4" xfId="1616"/>
    <cellStyle name="Header2 6 2 4 2" xfId="3099"/>
    <cellStyle name="Header2 6 2 4 2 2" xfId="6676"/>
    <cellStyle name="Header2 6 2 4 2 2 2" xfId="17007"/>
    <cellStyle name="Header2 6 2 4 2 3" xfId="9980"/>
    <cellStyle name="Header2 6 2 4 2 3 2" xfId="20187"/>
    <cellStyle name="Header2 6 2 4 2 4" xfId="11954"/>
    <cellStyle name="Header2 6 2 4 3" xfId="5213"/>
    <cellStyle name="Header2 6 2 4 3 2" xfId="15548"/>
    <cellStyle name="Header2 6 2 4 4" xfId="7647"/>
    <cellStyle name="Header2 6 2 4 4 2" xfId="17968"/>
    <cellStyle name="Header2 6 2 4 5" xfId="11062"/>
    <cellStyle name="Header2 6 2 4 5 2" xfId="21265"/>
    <cellStyle name="Header2 6 2 5" xfId="1814"/>
    <cellStyle name="Header2 6 2 5 2" xfId="3291"/>
    <cellStyle name="Header2 6 2 5 2 2" xfId="6861"/>
    <cellStyle name="Header2 6 2 5 2 2 2" xfId="17190"/>
    <cellStyle name="Header2 6 2 5 2 3" xfId="10122"/>
    <cellStyle name="Header2 6 2 5 2 3 2" xfId="20328"/>
    <cellStyle name="Header2 6 2 5 2 4" xfId="11975"/>
    <cellStyle name="Header2 6 2 5 3" xfId="5403"/>
    <cellStyle name="Header2 6 2 5 3 2" xfId="15735"/>
    <cellStyle name="Header2 6 2 5 4" xfId="8186"/>
    <cellStyle name="Header2 6 2 5 4 2" xfId="18419"/>
    <cellStyle name="Header2 6 2 5 5" xfId="11199"/>
    <cellStyle name="Header2 6 2 5 5 2" xfId="21402"/>
    <cellStyle name="Header2 6 2 6" xfId="1560"/>
    <cellStyle name="Header2 6 2 6 2" xfId="3044"/>
    <cellStyle name="Header2 6 2 6 2 2" xfId="6621"/>
    <cellStyle name="Header2 6 2 6 2 2 2" xfId="16952"/>
    <cellStyle name="Header2 6 2 6 2 3" xfId="9928"/>
    <cellStyle name="Header2 6 2 6 2 3 2" xfId="20135"/>
    <cellStyle name="Header2 6 2 6 2 4" xfId="11947"/>
    <cellStyle name="Header2 6 2 6 3" xfId="5157"/>
    <cellStyle name="Header2 6 2 6 3 2" xfId="15492"/>
    <cellStyle name="Header2 6 2 6 4" xfId="9414"/>
    <cellStyle name="Header2 6 2 6 4 2" xfId="19621"/>
    <cellStyle name="Header2 6 2 6 5" xfId="11010"/>
    <cellStyle name="Header2 6 2 6 5 2" xfId="21213"/>
    <cellStyle name="Header2 6 2 7" xfId="1330"/>
    <cellStyle name="Header2 6 2 7 2" xfId="2828"/>
    <cellStyle name="Header2 6 2 7 2 2" xfId="6407"/>
    <cellStyle name="Header2 6 2 7 2 2 2" xfId="16738"/>
    <cellStyle name="Header2 6 2 7 2 3" xfId="9733"/>
    <cellStyle name="Header2 6 2 7 2 3 2" xfId="19940"/>
    <cellStyle name="Header2 6 2 7 2 4" xfId="11920"/>
    <cellStyle name="Header2 6 2 7 3" xfId="4928"/>
    <cellStyle name="Header2 6 2 7 3 2" xfId="15263"/>
    <cellStyle name="Header2 6 2 7 4" xfId="7911"/>
    <cellStyle name="Header2 6 2 7 4 2" xfId="18201"/>
    <cellStyle name="Header2 6 2 7 5" xfId="8248"/>
    <cellStyle name="Header2 6 2 7 5 2" xfId="18481"/>
    <cellStyle name="Header2 6 2 8" xfId="2268"/>
    <cellStyle name="Header2 6 2 8 2" xfId="3725"/>
    <cellStyle name="Header2 6 2 8 2 2" xfId="7295"/>
    <cellStyle name="Header2 6 2 8 2 2 2" xfId="17624"/>
    <cellStyle name="Header2 6 2 8 2 3" xfId="10552"/>
    <cellStyle name="Header2 6 2 8 2 3 2" xfId="20758"/>
    <cellStyle name="Header2 6 2 8 2 4" xfId="12002"/>
    <cellStyle name="Header2 6 2 8 3" xfId="5856"/>
    <cellStyle name="Header2 6 2 8 3 2" xfId="16188"/>
    <cellStyle name="Header2 6 2 8 4" xfId="4050"/>
    <cellStyle name="Header2 6 2 8 4 2" xfId="14427"/>
    <cellStyle name="Header2 6 2 8 5" xfId="11634"/>
    <cellStyle name="Header2 6 2 8 5 2" xfId="21831"/>
    <cellStyle name="Header2 6 2 9" xfId="2360"/>
    <cellStyle name="Header2 6 2 9 2" xfId="3816"/>
    <cellStyle name="Header2 6 2 9 2 2" xfId="7386"/>
    <cellStyle name="Header2 6 2 9 2 2 2" xfId="17715"/>
    <cellStyle name="Header2 6 2 9 2 3" xfId="10643"/>
    <cellStyle name="Header2 6 2 9 2 3 2" xfId="20849"/>
    <cellStyle name="Header2 6 2 9 2 4" xfId="12012"/>
    <cellStyle name="Header2 6 2 9 3" xfId="5948"/>
    <cellStyle name="Header2 6 2 9 3 2" xfId="16280"/>
    <cellStyle name="Header2 6 2 9 4" xfId="6301"/>
    <cellStyle name="Header2 6 2 9 4 2" xfId="16633"/>
    <cellStyle name="Header2 6 2 9 5" xfId="11725"/>
    <cellStyle name="Header2 6 2 9 5 2" xfId="21921"/>
    <cellStyle name="Header2 6 3" xfId="1468"/>
    <cellStyle name="Header2 6 3 2" xfId="2953"/>
    <cellStyle name="Header2 6 3 2 2" xfId="6530"/>
    <cellStyle name="Header2 6 3 2 2 2" xfId="16861"/>
    <cellStyle name="Header2 6 3 2 3" xfId="9854"/>
    <cellStyle name="Header2 6 3 2 3 2" xfId="20061"/>
    <cellStyle name="Header2 6 3 2 4" xfId="11936"/>
    <cellStyle name="Header2 6 3 3" xfId="5065"/>
    <cellStyle name="Header2 6 3 3 2" xfId="15400"/>
    <cellStyle name="Header2 6 3 4" xfId="8080"/>
    <cellStyle name="Header2 6 3 4 2" xfId="18328"/>
    <cellStyle name="Header2 6 3 5" xfId="10935"/>
    <cellStyle name="Header2 6 3 5 2" xfId="21139"/>
    <cellStyle name="Header2 6 4" xfId="1880"/>
    <cellStyle name="Header2 6 4 2" xfId="3347"/>
    <cellStyle name="Header2 6 4 2 2" xfId="8885"/>
    <cellStyle name="Header2 6 5" xfId="1417"/>
    <cellStyle name="Header2 6 5 2" xfId="2904"/>
    <cellStyle name="Header2 6 5 2 2" xfId="6482"/>
    <cellStyle name="Header2 6 5 2 2 2" xfId="16813"/>
    <cellStyle name="Header2 6 5 2 3" xfId="9807"/>
    <cellStyle name="Header2 6 5 2 3 2" xfId="20014"/>
    <cellStyle name="Header2 6 5 2 4" xfId="11929"/>
    <cellStyle name="Header2 6 5 3" xfId="5015"/>
    <cellStyle name="Header2 6 5 3 2" xfId="15350"/>
    <cellStyle name="Header2 6 5 4" xfId="5255"/>
    <cellStyle name="Header2 6 5 4 2" xfId="15589"/>
    <cellStyle name="Header2 6 5 5" xfId="10889"/>
    <cellStyle name="Header2 6 5 5 2" xfId="21093"/>
    <cellStyle name="Header2 6 6" xfId="4415"/>
    <cellStyle name="Header2 6 6 2" xfId="14758"/>
    <cellStyle name="Header2 6 7" xfId="4357"/>
    <cellStyle name="Header2 6 7 2" xfId="14700"/>
    <cellStyle name="Header2 6 8" xfId="8707"/>
    <cellStyle name="Header2 6 8 2" xfId="18924"/>
    <cellStyle name="Header2 7" xfId="791"/>
    <cellStyle name="Header2 7 2" xfId="1174"/>
    <cellStyle name="Header2 7 2 10" xfId="2430"/>
    <cellStyle name="Header2 7 2 10 2" xfId="3885"/>
    <cellStyle name="Header2 7 2 10 2 2" xfId="7455"/>
    <cellStyle name="Header2 7 2 10 2 2 2" xfId="17784"/>
    <cellStyle name="Header2 7 2 10 2 3" xfId="10712"/>
    <cellStyle name="Header2 7 2 10 2 3 2" xfId="20918"/>
    <cellStyle name="Header2 7 2 10 2 4" xfId="12023"/>
    <cellStyle name="Header2 7 2 10 3" xfId="6018"/>
    <cellStyle name="Header2 7 2 10 3 2" xfId="16350"/>
    <cellStyle name="Header2 7 2 10 4" xfId="6725"/>
    <cellStyle name="Header2 7 2 10 4 2" xfId="17055"/>
    <cellStyle name="Header2 7 2 10 5" xfId="11794"/>
    <cellStyle name="Header2 7 2 10 5 2" xfId="21989"/>
    <cellStyle name="Header2 7 2 11" xfId="2234"/>
    <cellStyle name="Header2 7 2 11 2" xfId="5822"/>
    <cellStyle name="Header2 7 2 11 2 2" xfId="16154"/>
    <cellStyle name="Header2 7 2 11 3" xfId="4528"/>
    <cellStyle name="Header2 7 2 11 3 2" xfId="14870"/>
    <cellStyle name="Header2 7 2 11 4" xfId="11600"/>
    <cellStyle name="Header2 7 2 12" xfId="2689"/>
    <cellStyle name="Header2 7 2 12 2" xfId="6272"/>
    <cellStyle name="Header2 7 2 12 2 2" xfId="16604"/>
    <cellStyle name="Header2 7 2 12 3" xfId="9624"/>
    <cellStyle name="Header2 7 2 12 3 2" xfId="19831"/>
    <cellStyle name="Header2 7 2 12 4" xfId="11914"/>
    <cellStyle name="Header2 7 2 13" xfId="4773"/>
    <cellStyle name="Header2 7 2 13 2" xfId="15109"/>
    <cellStyle name="Header2 7 2 14" xfId="4181"/>
    <cellStyle name="Header2 7 2 14 2" xfId="14543"/>
    <cellStyle name="Header2 7 2 15" xfId="7917"/>
    <cellStyle name="Header2 7 2 15 2" xfId="18205"/>
    <cellStyle name="Header2 7 2 2" xfId="1721"/>
    <cellStyle name="Header2 7 2 2 2" xfId="3198"/>
    <cellStyle name="Header2 7 2 2 2 2" xfId="6771"/>
    <cellStyle name="Header2 7 2 2 2 2 2" xfId="17101"/>
    <cellStyle name="Header2 7 2 2 2 3" xfId="10051"/>
    <cellStyle name="Header2 7 2 2 2 3 2" xfId="20257"/>
    <cellStyle name="Header2 7 2 2 2 4" xfId="11966"/>
    <cellStyle name="Header2 7 2 2 3" xfId="5313"/>
    <cellStyle name="Header2 7 2 2 3 2" xfId="15646"/>
    <cellStyle name="Header2 7 2 2 4" xfId="4395"/>
    <cellStyle name="Header2 7 2 2 4 2" xfId="14738"/>
    <cellStyle name="Header2 7 2 2 5" xfId="11128"/>
    <cellStyle name="Header2 7 2 2 5 2" xfId="21331"/>
    <cellStyle name="Header2 7 2 3" xfId="1890"/>
    <cellStyle name="Header2 7 2 3 2" xfId="3354"/>
    <cellStyle name="Header2 7 2 3 2 2" xfId="6924"/>
    <cellStyle name="Header2 7 2 3 2 2 2" xfId="17253"/>
    <cellStyle name="Header2 7 2 3 2 3" xfId="10181"/>
    <cellStyle name="Header2 7 2 3 2 3 2" xfId="20387"/>
    <cellStyle name="Header2 7 2 3 2 4" xfId="11988"/>
    <cellStyle name="Header2 7 2 3 3" xfId="5478"/>
    <cellStyle name="Header2 7 2 3 3 2" xfId="15810"/>
    <cellStyle name="Header2 7 2 3 4" xfId="7643"/>
    <cellStyle name="Header2 7 2 3 4 2" xfId="17966"/>
    <cellStyle name="Header2 7 2 3 5" xfId="11259"/>
    <cellStyle name="Header2 7 2 3 5 2" xfId="21461"/>
    <cellStyle name="Header2 7 2 4" xfId="1617"/>
    <cellStyle name="Header2 7 2 4 2" xfId="3100"/>
    <cellStyle name="Header2 7 2 4 2 2" xfId="6677"/>
    <cellStyle name="Header2 7 2 4 2 2 2" xfId="17008"/>
    <cellStyle name="Header2 7 2 4 2 3" xfId="9981"/>
    <cellStyle name="Header2 7 2 4 2 3 2" xfId="20188"/>
    <cellStyle name="Header2 7 2 4 2 4" xfId="11955"/>
    <cellStyle name="Header2 7 2 4 3" xfId="5214"/>
    <cellStyle name="Header2 7 2 4 3 2" xfId="15549"/>
    <cellStyle name="Header2 7 2 4 4" xfId="9345"/>
    <cellStyle name="Header2 7 2 4 4 2" xfId="19553"/>
    <cellStyle name="Header2 7 2 4 5" xfId="11063"/>
    <cellStyle name="Header2 7 2 4 5 2" xfId="21266"/>
    <cellStyle name="Header2 7 2 5" xfId="1815"/>
    <cellStyle name="Header2 7 2 5 2" xfId="3292"/>
    <cellStyle name="Header2 7 2 5 2 2" xfId="6862"/>
    <cellStyle name="Header2 7 2 5 2 2 2" xfId="17191"/>
    <cellStyle name="Header2 7 2 5 2 3" xfId="10123"/>
    <cellStyle name="Header2 7 2 5 2 3 2" xfId="20329"/>
    <cellStyle name="Header2 7 2 5 2 4" xfId="11976"/>
    <cellStyle name="Header2 7 2 5 3" xfId="5404"/>
    <cellStyle name="Header2 7 2 5 3 2" xfId="15736"/>
    <cellStyle name="Header2 7 2 5 4" xfId="8513"/>
    <cellStyle name="Header2 7 2 5 4 2" xfId="18739"/>
    <cellStyle name="Header2 7 2 5 5" xfId="11200"/>
    <cellStyle name="Header2 7 2 5 5 2" xfId="21403"/>
    <cellStyle name="Header2 7 2 6" xfId="2029"/>
    <cellStyle name="Header2 7 2 6 2" xfId="3490"/>
    <cellStyle name="Header2 7 2 6 2 2" xfId="7060"/>
    <cellStyle name="Header2 7 2 6 2 2 2" xfId="17389"/>
    <cellStyle name="Header2 7 2 6 2 3" xfId="10317"/>
    <cellStyle name="Header2 7 2 6 2 3 2" xfId="20523"/>
    <cellStyle name="Header2 7 2 6 2 4" xfId="11995"/>
    <cellStyle name="Header2 7 2 6 3" xfId="5617"/>
    <cellStyle name="Header2 7 2 6 3 2" xfId="15949"/>
    <cellStyle name="Header2 7 2 6 4" xfId="7883"/>
    <cellStyle name="Header2 7 2 6 4 2" xfId="18174"/>
    <cellStyle name="Header2 7 2 6 5" xfId="11396"/>
    <cellStyle name="Header2 7 2 6 5 2" xfId="21597"/>
    <cellStyle name="Header2 7 2 7" xfId="1918"/>
    <cellStyle name="Header2 7 2 7 2" xfId="3382"/>
    <cellStyle name="Header2 7 2 7 2 2" xfId="6952"/>
    <cellStyle name="Header2 7 2 7 2 2 2" xfId="17281"/>
    <cellStyle name="Header2 7 2 7 2 3" xfId="10209"/>
    <cellStyle name="Header2 7 2 7 2 3 2" xfId="20415"/>
    <cellStyle name="Header2 7 2 7 2 4" xfId="11993"/>
    <cellStyle name="Header2 7 2 7 3" xfId="5506"/>
    <cellStyle name="Header2 7 2 7 3 2" xfId="15838"/>
    <cellStyle name="Header2 7 2 7 4" xfId="7626"/>
    <cellStyle name="Header2 7 2 7 4 2" xfId="17952"/>
    <cellStyle name="Header2 7 2 7 5" xfId="11287"/>
    <cellStyle name="Header2 7 2 7 5 2" xfId="21489"/>
    <cellStyle name="Header2 7 2 8" xfId="2269"/>
    <cellStyle name="Header2 7 2 8 2" xfId="3726"/>
    <cellStyle name="Header2 7 2 8 2 2" xfId="7296"/>
    <cellStyle name="Header2 7 2 8 2 2 2" xfId="17625"/>
    <cellStyle name="Header2 7 2 8 2 3" xfId="10553"/>
    <cellStyle name="Header2 7 2 8 2 3 2" xfId="20759"/>
    <cellStyle name="Header2 7 2 8 2 4" xfId="12003"/>
    <cellStyle name="Header2 7 2 8 3" xfId="5857"/>
    <cellStyle name="Header2 7 2 8 3 2" xfId="16189"/>
    <cellStyle name="Header2 7 2 8 4" xfId="4711"/>
    <cellStyle name="Header2 7 2 8 4 2" xfId="15049"/>
    <cellStyle name="Header2 7 2 8 5" xfId="11635"/>
    <cellStyle name="Header2 7 2 8 5 2" xfId="21832"/>
    <cellStyle name="Header2 7 2 9" xfId="2361"/>
    <cellStyle name="Header2 7 2 9 2" xfId="3817"/>
    <cellStyle name="Header2 7 2 9 2 2" xfId="7387"/>
    <cellStyle name="Header2 7 2 9 2 2 2" xfId="17716"/>
    <cellStyle name="Header2 7 2 9 2 3" xfId="10644"/>
    <cellStyle name="Header2 7 2 9 2 3 2" xfId="20850"/>
    <cellStyle name="Header2 7 2 9 2 4" xfId="12013"/>
    <cellStyle name="Header2 7 2 9 3" xfId="5949"/>
    <cellStyle name="Header2 7 2 9 3 2" xfId="16281"/>
    <cellStyle name="Header2 7 2 9 4" xfId="5167"/>
    <cellStyle name="Header2 7 2 9 4 2" xfId="15502"/>
    <cellStyle name="Header2 7 2 9 5" xfId="11726"/>
    <cellStyle name="Header2 7 2 9 5 2" xfId="21922"/>
    <cellStyle name="Header2 7 3" xfId="1469"/>
    <cellStyle name="Header2 7 3 2" xfId="2954"/>
    <cellStyle name="Header2 7 3 2 2" xfId="6531"/>
    <cellStyle name="Header2 7 3 2 2 2" xfId="16862"/>
    <cellStyle name="Header2 7 3 2 3" xfId="9855"/>
    <cellStyle name="Header2 7 3 2 3 2" xfId="20062"/>
    <cellStyle name="Header2 7 3 2 4" xfId="11937"/>
    <cellStyle name="Header2 7 3 3" xfId="5066"/>
    <cellStyle name="Header2 7 3 3 2" xfId="15401"/>
    <cellStyle name="Header2 7 3 4" xfId="9260"/>
    <cellStyle name="Header2 7 3 4 2" xfId="19468"/>
    <cellStyle name="Header2 7 3 5" xfId="10936"/>
    <cellStyle name="Header2 7 3 5 2" xfId="21140"/>
    <cellStyle name="Header2 7 4" xfId="1854"/>
    <cellStyle name="Header2 7 4 2" xfId="3326"/>
    <cellStyle name="Header2 7 4 2 2" xfId="8864"/>
    <cellStyle name="Header2 7 5" xfId="1642"/>
    <cellStyle name="Header2 7 5 2" xfId="3121"/>
    <cellStyle name="Header2 7 5 2 2" xfId="6697"/>
    <cellStyle name="Header2 7 5 2 2 2" xfId="17028"/>
    <cellStyle name="Header2 7 5 2 3" xfId="9997"/>
    <cellStyle name="Header2 7 5 2 3 2" xfId="20204"/>
    <cellStyle name="Header2 7 5 2 4" xfId="11959"/>
    <cellStyle name="Header2 7 5 3" xfId="5236"/>
    <cellStyle name="Header2 7 5 3 2" xfId="15571"/>
    <cellStyle name="Header2 7 5 4" xfId="9344"/>
    <cellStyle name="Header2 7 5 4 2" xfId="19552"/>
    <cellStyle name="Header2 7 5 5" xfId="11075"/>
    <cellStyle name="Header2 7 5 5 2" xfId="21278"/>
    <cellStyle name="Header2 7 6" xfId="4416"/>
    <cellStyle name="Header2 7 6 2" xfId="14759"/>
    <cellStyle name="Header2 7 7" xfId="4016"/>
    <cellStyle name="Header2 7 7 2" xfId="14394"/>
    <cellStyle name="Header2 7 8" xfId="7772"/>
    <cellStyle name="Header2 7 8 2" xfId="18077"/>
    <cellStyle name="Header2 8" xfId="792"/>
    <cellStyle name="Header2 8 2" xfId="1175"/>
    <cellStyle name="Header2 8 2 10" xfId="2431"/>
    <cellStyle name="Header2 8 2 10 2" xfId="3886"/>
    <cellStyle name="Header2 8 2 10 2 2" xfId="7456"/>
    <cellStyle name="Header2 8 2 10 2 2 2" xfId="17785"/>
    <cellStyle name="Header2 8 2 10 2 3" xfId="10713"/>
    <cellStyle name="Header2 8 2 10 2 3 2" xfId="20919"/>
    <cellStyle name="Header2 8 2 10 2 4" xfId="12024"/>
    <cellStyle name="Header2 8 2 10 3" xfId="6019"/>
    <cellStyle name="Header2 8 2 10 3 2" xfId="16351"/>
    <cellStyle name="Header2 8 2 10 4" xfId="6237"/>
    <cellStyle name="Header2 8 2 10 4 2" xfId="16569"/>
    <cellStyle name="Header2 8 2 10 5" xfId="11795"/>
    <cellStyle name="Header2 8 2 10 5 2" xfId="21990"/>
    <cellStyle name="Header2 8 2 11" xfId="1345"/>
    <cellStyle name="Header2 8 2 11 2" xfId="4943"/>
    <cellStyle name="Header2 8 2 11 2 2" xfId="15278"/>
    <cellStyle name="Header2 8 2 11 3" xfId="4077"/>
    <cellStyle name="Header2 8 2 11 3 2" xfId="14451"/>
    <cellStyle name="Header2 8 2 11 4" xfId="10829"/>
    <cellStyle name="Header2 8 2 12" xfId="2690"/>
    <cellStyle name="Header2 8 2 12 2" xfId="6273"/>
    <cellStyle name="Header2 8 2 12 2 2" xfId="16605"/>
    <cellStyle name="Header2 8 2 12 3" xfId="9625"/>
    <cellStyle name="Header2 8 2 12 3 2" xfId="19832"/>
    <cellStyle name="Header2 8 2 12 4" xfId="11915"/>
    <cellStyle name="Header2 8 2 13" xfId="4774"/>
    <cellStyle name="Header2 8 2 13 2" xfId="15110"/>
    <cellStyle name="Header2 8 2 14" xfId="4180"/>
    <cellStyle name="Header2 8 2 14 2" xfId="14542"/>
    <cellStyle name="Header2 8 2 15" xfId="7822"/>
    <cellStyle name="Header2 8 2 15 2" xfId="18123"/>
    <cellStyle name="Header2 8 2 2" xfId="1722"/>
    <cellStyle name="Header2 8 2 2 2" xfId="3199"/>
    <cellStyle name="Header2 8 2 2 2 2" xfId="6772"/>
    <cellStyle name="Header2 8 2 2 2 2 2" xfId="17102"/>
    <cellStyle name="Header2 8 2 2 2 3" xfId="10052"/>
    <cellStyle name="Header2 8 2 2 2 3 2" xfId="20258"/>
    <cellStyle name="Header2 8 2 2 2 4" xfId="11967"/>
    <cellStyle name="Header2 8 2 2 3" xfId="5314"/>
    <cellStyle name="Header2 8 2 2 3 2" xfId="15647"/>
    <cellStyle name="Header2 8 2 2 4" xfId="4396"/>
    <cellStyle name="Header2 8 2 2 4 2" xfId="14739"/>
    <cellStyle name="Header2 8 2 2 5" xfId="11129"/>
    <cellStyle name="Header2 8 2 2 5 2" xfId="21332"/>
    <cellStyle name="Header2 8 2 3" xfId="1891"/>
    <cellStyle name="Header2 8 2 3 2" xfId="3355"/>
    <cellStyle name="Header2 8 2 3 2 2" xfId="6925"/>
    <cellStyle name="Header2 8 2 3 2 2 2" xfId="17254"/>
    <cellStyle name="Header2 8 2 3 2 3" xfId="10182"/>
    <cellStyle name="Header2 8 2 3 2 3 2" xfId="20388"/>
    <cellStyle name="Header2 8 2 3 2 4" xfId="11989"/>
    <cellStyle name="Header2 8 2 3 3" xfId="5479"/>
    <cellStyle name="Header2 8 2 3 3 2" xfId="15811"/>
    <cellStyle name="Header2 8 2 3 4" xfId="7972"/>
    <cellStyle name="Header2 8 2 3 4 2" xfId="18243"/>
    <cellStyle name="Header2 8 2 3 5" xfId="11260"/>
    <cellStyle name="Header2 8 2 3 5 2" xfId="21462"/>
    <cellStyle name="Header2 8 2 4" xfId="1618"/>
    <cellStyle name="Header2 8 2 4 2" xfId="3101"/>
    <cellStyle name="Header2 8 2 4 2 2" xfId="6678"/>
    <cellStyle name="Header2 8 2 4 2 2 2" xfId="17009"/>
    <cellStyle name="Header2 8 2 4 2 3" xfId="9982"/>
    <cellStyle name="Header2 8 2 4 2 3 2" xfId="20189"/>
    <cellStyle name="Header2 8 2 4 2 4" xfId="11956"/>
    <cellStyle name="Header2 8 2 4 3" xfId="5215"/>
    <cellStyle name="Header2 8 2 4 3 2" xfId="15550"/>
    <cellStyle name="Header2 8 2 4 4" xfId="8076"/>
    <cellStyle name="Header2 8 2 4 4 2" xfId="18324"/>
    <cellStyle name="Header2 8 2 4 5" xfId="11064"/>
    <cellStyle name="Header2 8 2 4 5 2" xfId="21267"/>
    <cellStyle name="Header2 8 2 5" xfId="1816"/>
    <cellStyle name="Header2 8 2 5 2" xfId="3293"/>
    <cellStyle name="Header2 8 2 5 2 2" xfId="6863"/>
    <cellStyle name="Header2 8 2 5 2 2 2" xfId="17192"/>
    <cellStyle name="Header2 8 2 5 2 3" xfId="10124"/>
    <cellStyle name="Header2 8 2 5 2 3 2" xfId="20330"/>
    <cellStyle name="Header2 8 2 5 2 4" xfId="11977"/>
    <cellStyle name="Header2 8 2 5 3" xfId="5405"/>
    <cellStyle name="Header2 8 2 5 3 2" xfId="15737"/>
    <cellStyle name="Header2 8 2 5 4" xfId="7635"/>
    <cellStyle name="Header2 8 2 5 4 2" xfId="17959"/>
    <cellStyle name="Header2 8 2 5 5" xfId="11201"/>
    <cellStyle name="Header2 8 2 5 5 2" xfId="21404"/>
    <cellStyle name="Header2 8 2 6" xfId="1498"/>
    <cellStyle name="Header2 8 2 6 2" xfId="2983"/>
    <cellStyle name="Header2 8 2 6 2 2" xfId="6560"/>
    <cellStyle name="Header2 8 2 6 2 2 2" xfId="16891"/>
    <cellStyle name="Header2 8 2 6 2 3" xfId="9884"/>
    <cellStyle name="Header2 8 2 6 2 3 2" xfId="20091"/>
    <cellStyle name="Header2 8 2 6 2 4" xfId="11942"/>
    <cellStyle name="Header2 8 2 6 3" xfId="5095"/>
    <cellStyle name="Header2 8 2 6 3 2" xfId="15430"/>
    <cellStyle name="Header2 8 2 6 4" xfId="9026"/>
    <cellStyle name="Header2 8 2 6 4 2" xfId="19235"/>
    <cellStyle name="Header2 8 2 6 5" xfId="10965"/>
    <cellStyle name="Header2 8 2 6 5 2" xfId="21169"/>
    <cellStyle name="Header2 8 2 7" xfId="1917"/>
    <cellStyle name="Header2 8 2 7 2" xfId="3381"/>
    <cellStyle name="Header2 8 2 7 2 2" xfId="6951"/>
    <cellStyle name="Header2 8 2 7 2 2 2" xfId="17280"/>
    <cellStyle name="Header2 8 2 7 2 3" xfId="10208"/>
    <cellStyle name="Header2 8 2 7 2 3 2" xfId="20414"/>
    <cellStyle name="Header2 8 2 7 2 4" xfId="11992"/>
    <cellStyle name="Header2 8 2 7 3" xfId="5505"/>
    <cellStyle name="Header2 8 2 7 3 2" xfId="15837"/>
    <cellStyle name="Header2 8 2 7 4" xfId="4071"/>
    <cellStyle name="Header2 8 2 7 4 2" xfId="14446"/>
    <cellStyle name="Header2 8 2 7 5" xfId="11286"/>
    <cellStyle name="Header2 8 2 7 5 2" xfId="21488"/>
    <cellStyle name="Header2 8 2 8" xfId="2270"/>
    <cellStyle name="Header2 8 2 8 2" xfId="3727"/>
    <cellStyle name="Header2 8 2 8 2 2" xfId="7297"/>
    <cellStyle name="Header2 8 2 8 2 2 2" xfId="17626"/>
    <cellStyle name="Header2 8 2 8 2 3" xfId="10554"/>
    <cellStyle name="Header2 8 2 8 2 3 2" xfId="20760"/>
    <cellStyle name="Header2 8 2 8 2 4" xfId="12004"/>
    <cellStyle name="Header2 8 2 8 3" xfId="5858"/>
    <cellStyle name="Header2 8 2 8 3 2" xfId="16190"/>
    <cellStyle name="Header2 8 2 8 4" xfId="4862"/>
    <cellStyle name="Header2 8 2 8 4 2" xfId="15197"/>
    <cellStyle name="Header2 8 2 8 5" xfId="11636"/>
    <cellStyle name="Header2 8 2 8 5 2" xfId="21833"/>
    <cellStyle name="Header2 8 2 9" xfId="2362"/>
    <cellStyle name="Header2 8 2 9 2" xfId="3818"/>
    <cellStyle name="Header2 8 2 9 2 2" xfId="7388"/>
    <cellStyle name="Header2 8 2 9 2 2 2" xfId="17717"/>
    <cellStyle name="Header2 8 2 9 2 3" xfId="10645"/>
    <cellStyle name="Header2 8 2 9 2 3 2" xfId="20851"/>
    <cellStyle name="Header2 8 2 9 2 4" xfId="12014"/>
    <cellStyle name="Header2 8 2 9 3" xfId="5950"/>
    <cellStyle name="Header2 8 2 9 3 2" xfId="16282"/>
    <cellStyle name="Header2 8 2 9 4" xfId="6630"/>
    <cellStyle name="Header2 8 2 9 4 2" xfId="16961"/>
    <cellStyle name="Header2 8 2 9 5" xfId="11727"/>
    <cellStyle name="Header2 8 2 9 5 2" xfId="21923"/>
    <cellStyle name="Header2 8 3" xfId="1470"/>
    <cellStyle name="Header2 8 3 2" xfId="2955"/>
    <cellStyle name="Header2 8 3 2 2" xfId="6532"/>
    <cellStyle name="Header2 8 3 2 2 2" xfId="16863"/>
    <cellStyle name="Header2 8 3 2 3" xfId="9856"/>
    <cellStyle name="Header2 8 3 2 3 2" xfId="20063"/>
    <cellStyle name="Header2 8 3 2 4" xfId="11938"/>
    <cellStyle name="Header2 8 3 3" xfId="5067"/>
    <cellStyle name="Header2 8 3 3 2" xfId="15402"/>
    <cellStyle name="Header2 8 3 4" xfId="8037"/>
    <cellStyle name="Header2 8 3 4 2" xfId="18292"/>
    <cellStyle name="Header2 8 3 5" xfId="10937"/>
    <cellStyle name="Header2 8 3 5 2" xfId="21141"/>
    <cellStyle name="Header2 8 4" xfId="1406"/>
    <cellStyle name="Header2 8 4 2" xfId="2896"/>
    <cellStyle name="Header2 8 4 2 2" xfId="8476"/>
    <cellStyle name="Header2 8 5" xfId="1552"/>
    <cellStyle name="Header2 8 5 2" xfId="3036"/>
    <cellStyle name="Header2 8 5 2 2" xfId="6613"/>
    <cellStyle name="Header2 8 5 2 2 2" xfId="16944"/>
    <cellStyle name="Header2 8 5 2 3" xfId="9920"/>
    <cellStyle name="Header2 8 5 2 3 2" xfId="20127"/>
    <cellStyle name="Header2 8 5 2 4" xfId="11945"/>
    <cellStyle name="Header2 8 5 3" xfId="5149"/>
    <cellStyle name="Header2 8 5 3 2" xfId="15484"/>
    <cellStyle name="Header2 8 5 4" xfId="8662"/>
    <cellStyle name="Header2 8 5 4 2" xfId="18884"/>
    <cellStyle name="Header2 8 5 5" xfId="11002"/>
    <cellStyle name="Header2 8 5 5 2" xfId="21205"/>
    <cellStyle name="Header2 8 6" xfId="4417"/>
    <cellStyle name="Header2 8 6 2" xfId="14760"/>
    <cellStyle name="Header2 8 7" xfId="4356"/>
    <cellStyle name="Header2 8 7 2" xfId="14699"/>
    <cellStyle name="Header2 8 8" xfId="8359"/>
    <cellStyle name="Header2 8 8 2" xfId="18588"/>
    <cellStyle name="Header2 9" xfId="793"/>
    <cellStyle name="Header2 9 2" xfId="1176"/>
    <cellStyle name="Header2 9 2 10" xfId="2432"/>
    <cellStyle name="Header2 9 2 10 2" xfId="3887"/>
    <cellStyle name="Header2 9 2 10 2 2" xfId="7457"/>
    <cellStyle name="Header2 9 2 10 2 2 2" xfId="17786"/>
    <cellStyle name="Header2 9 2 10 2 3" xfId="10714"/>
    <cellStyle name="Header2 9 2 10 2 3 2" xfId="20920"/>
    <cellStyle name="Header2 9 2 10 2 4" xfId="12025"/>
    <cellStyle name="Header2 9 2 10 3" xfId="6020"/>
    <cellStyle name="Header2 9 2 10 3 2" xfId="16352"/>
    <cellStyle name="Header2 9 2 10 4" xfId="7569"/>
    <cellStyle name="Header2 9 2 10 4 2" xfId="17898"/>
    <cellStyle name="Header2 9 2 10 5" xfId="11796"/>
    <cellStyle name="Header2 9 2 10 5 2" xfId="21991"/>
    <cellStyle name="Header2 9 2 11" xfId="1506"/>
    <cellStyle name="Header2 9 2 11 2" xfId="5103"/>
    <cellStyle name="Header2 9 2 11 2 2" xfId="15438"/>
    <cellStyle name="Header2 9 2 11 3" xfId="8749"/>
    <cellStyle name="Header2 9 2 11 3 2" xfId="18966"/>
    <cellStyle name="Header2 9 2 11 4" xfId="10973"/>
    <cellStyle name="Header2 9 2 12" xfId="2691"/>
    <cellStyle name="Header2 9 2 12 2" xfId="6274"/>
    <cellStyle name="Header2 9 2 12 2 2" xfId="16606"/>
    <cellStyle name="Header2 9 2 12 3" xfId="9626"/>
    <cellStyle name="Header2 9 2 12 3 2" xfId="19833"/>
    <cellStyle name="Header2 9 2 12 4" xfId="11916"/>
    <cellStyle name="Header2 9 2 13" xfId="4775"/>
    <cellStyle name="Header2 9 2 13 2" xfId="15111"/>
    <cellStyle name="Header2 9 2 14" xfId="4179"/>
    <cellStyle name="Header2 9 2 14 2" xfId="14541"/>
    <cellStyle name="Header2 9 2 15" xfId="8143"/>
    <cellStyle name="Header2 9 2 15 2" xfId="18378"/>
    <cellStyle name="Header2 9 2 2" xfId="1723"/>
    <cellStyle name="Header2 9 2 2 2" xfId="3200"/>
    <cellStyle name="Header2 9 2 2 2 2" xfId="6773"/>
    <cellStyle name="Header2 9 2 2 2 2 2" xfId="17103"/>
    <cellStyle name="Header2 9 2 2 2 3" xfId="10053"/>
    <cellStyle name="Header2 9 2 2 2 3 2" xfId="20259"/>
    <cellStyle name="Header2 9 2 2 2 4" xfId="11968"/>
    <cellStyle name="Header2 9 2 2 3" xfId="5315"/>
    <cellStyle name="Header2 9 2 2 3 2" xfId="15648"/>
    <cellStyle name="Header2 9 2 2 4" xfId="4397"/>
    <cellStyle name="Header2 9 2 2 4 2" xfId="14740"/>
    <cellStyle name="Header2 9 2 2 5" xfId="11130"/>
    <cellStyle name="Header2 9 2 2 5 2" xfId="21333"/>
    <cellStyle name="Header2 9 2 3" xfId="1892"/>
    <cellStyle name="Header2 9 2 3 2" xfId="3356"/>
    <cellStyle name="Header2 9 2 3 2 2" xfId="6926"/>
    <cellStyle name="Header2 9 2 3 2 2 2" xfId="17255"/>
    <cellStyle name="Header2 9 2 3 2 3" xfId="10183"/>
    <cellStyle name="Header2 9 2 3 2 3 2" xfId="20389"/>
    <cellStyle name="Header2 9 2 3 2 4" xfId="11990"/>
    <cellStyle name="Header2 9 2 3 3" xfId="5480"/>
    <cellStyle name="Header2 9 2 3 3 2" xfId="15812"/>
    <cellStyle name="Header2 9 2 3 4" xfId="7628"/>
    <cellStyle name="Header2 9 2 3 4 2" xfId="17954"/>
    <cellStyle name="Header2 9 2 3 5" xfId="11261"/>
    <cellStyle name="Header2 9 2 3 5 2" xfId="21463"/>
    <cellStyle name="Header2 9 2 4" xfId="1619"/>
    <cellStyle name="Header2 9 2 4 2" xfId="3102"/>
    <cellStyle name="Header2 9 2 4 2 2" xfId="6679"/>
    <cellStyle name="Header2 9 2 4 2 2 2" xfId="17010"/>
    <cellStyle name="Header2 9 2 4 2 3" xfId="9983"/>
    <cellStyle name="Header2 9 2 4 2 3 2" xfId="20190"/>
    <cellStyle name="Header2 9 2 4 2 4" xfId="11957"/>
    <cellStyle name="Header2 9 2 4 3" xfId="5216"/>
    <cellStyle name="Header2 9 2 4 3 2" xfId="15551"/>
    <cellStyle name="Header2 9 2 4 4" xfId="9256"/>
    <cellStyle name="Header2 9 2 4 4 2" xfId="19464"/>
    <cellStyle name="Header2 9 2 4 5" xfId="11065"/>
    <cellStyle name="Header2 9 2 4 5 2" xfId="21268"/>
    <cellStyle name="Header2 9 2 5" xfId="1955"/>
    <cellStyle name="Header2 9 2 5 2" xfId="3419"/>
    <cellStyle name="Header2 9 2 5 2 2" xfId="6989"/>
    <cellStyle name="Header2 9 2 5 2 2 2" xfId="17318"/>
    <cellStyle name="Header2 9 2 5 2 3" xfId="10246"/>
    <cellStyle name="Header2 9 2 5 2 3 2" xfId="20452"/>
    <cellStyle name="Header2 9 2 5 2 4" xfId="11994"/>
    <cellStyle name="Header2 9 2 5 3" xfId="5543"/>
    <cellStyle name="Header2 9 2 5 3 2" xfId="15875"/>
    <cellStyle name="Header2 9 2 5 4" xfId="7973"/>
    <cellStyle name="Header2 9 2 5 4 2" xfId="18244"/>
    <cellStyle name="Header2 9 2 5 5" xfId="11324"/>
    <cellStyle name="Header2 9 2 5 5 2" xfId="21526"/>
    <cellStyle name="Header2 9 2 6" xfId="1499"/>
    <cellStyle name="Header2 9 2 6 2" xfId="2984"/>
    <cellStyle name="Header2 9 2 6 2 2" xfId="6561"/>
    <cellStyle name="Header2 9 2 6 2 2 2" xfId="16892"/>
    <cellStyle name="Header2 9 2 6 2 3" xfId="9885"/>
    <cellStyle name="Header2 9 2 6 2 3 2" xfId="20092"/>
    <cellStyle name="Header2 9 2 6 2 4" xfId="11943"/>
    <cellStyle name="Header2 9 2 6 3" xfId="5096"/>
    <cellStyle name="Header2 9 2 6 3 2" xfId="15431"/>
    <cellStyle name="Header2 9 2 6 4" xfId="7952"/>
    <cellStyle name="Header2 9 2 6 4 2" xfId="18229"/>
    <cellStyle name="Header2 9 2 6 5" xfId="10966"/>
    <cellStyle name="Header2 9 2 6 5 2" xfId="21170"/>
    <cellStyle name="Header2 9 2 7" xfId="2093"/>
    <cellStyle name="Header2 9 2 7 2" xfId="3553"/>
    <cellStyle name="Header2 9 2 7 2 2" xfId="7123"/>
    <cellStyle name="Header2 9 2 7 2 2 2" xfId="17452"/>
    <cellStyle name="Header2 9 2 7 2 3" xfId="10380"/>
    <cellStyle name="Header2 9 2 7 2 3 2" xfId="20586"/>
    <cellStyle name="Header2 9 2 7 2 4" xfId="11996"/>
    <cellStyle name="Header2 9 2 7 3" xfId="5681"/>
    <cellStyle name="Header2 9 2 7 3 2" xfId="16013"/>
    <cellStyle name="Header2 9 2 7 4" xfId="7773"/>
    <cellStyle name="Header2 9 2 7 4 2" xfId="18078"/>
    <cellStyle name="Header2 9 2 7 5" xfId="11460"/>
    <cellStyle name="Header2 9 2 7 5 2" xfId="21660"/>
    <cellStyle name="Header2 9 2 8" xfId="2271"/>
    <cellStyle name="Header2 9 2 8 2" xfId="3728"/>
    <cellStyle name="Header2 9 2 8 2 2" xfId="7298"/>
    <cellStyle name="Header2 9 2 8 2 2 2" xfId="17627"/>
    <cellStyle name="Header2 9 2 8 2 3" xfId="10555"/>
    <cellStyle name="Header2 9 2 8 2 3 2" xfId="20761"/>
    <cellStyle name="Header2 9 2 8 2 4" xfId="12005"/>
    <cellStyle name="Header2 9 2 8 3" xfId="5859"/>
    <cellStyle name="Header2 9 2 8 3 2" xfId="16191"/>
    <cellStyle name="Header2 9 2 8 4" xfId="5392"/>
    <cellStyle name="Header2 9 2 8 4 2" xfId="15724"/>
    <cellStyle name="Header2 9 2 8 5" xfId="11637"/>
    <cellStyle name="Header2 9 2 8 5 2" xfId="21834"/>
    <cellStyle name="Header2 9 2 9" xfId="2363"/>
    <cellStyle name="Header2 9 2 9 2" xfId="3819"/>
    <cellStyle name="Header2 9 2 9 2 2" xfId="7389"/>
    <cellStyle name="Header2 9 2 9 2 2 2" xfId="17718"/>
    <cellStyle name="Header2 9 2 9 2 3" xfId="10646"/>
    <cellStyle name="Header2 9 2 9 2 3 2" xfId="20852"/>
    <cellStyle name="Header2 9 2 9 2 4" xfId="12015"/>
    <cellStyle name="Header2 9 2 9 3" xfId="5951"/>
    <cellStyle name="Header2 9 2 9 3 2" xfId="16283"/>
    <cellStyle name="Header2 9 2 9 4" xfId="6187"/>
    <cellStyle name="Header2 9 2 9 4 2" xfId="16519"/>
    <cellStyle name="Header2 9 2 9 5" xfId="11728"/>
    <cellStyle name="Header2 9 2 9 5 2" xfId="21924"/>
    <cellStyle name="Header2 9 3" xfId="1471"/>
    <cellStyle name="Header2 9 3 2" xfId="2956"/>
    <cellStyle name="Header2 9 3 2 2" xfId="6533"/>
    <cellStyle name="Header2 9 3 2 2 2" xfId="16864"/>
    <cellStyle name="Header2 9 3 2 3" xfId="9857"/>
    <cellStyle name="Header2 9 3 2 3 2" xfId="20064"/>
    <cellStyle name="Header2 9 3 2 4" xfId="11939"/>
    <cellStyle name="Header2 9 3 3" xfId="5068"/>
    <cellStyle name="Header2 9 3 3 2" xfId="15403"/>
    <cellStyle name="Header2 9 3 4" xfId="8917"/>
    <cellStyle name="Header2 9 3 4 2" xfId="19126"/>
    <cellStyle name="Header2 9 3 5" xfId="10938"/>
    <cellStyle name="Header2 9 3 5 2" xfId="21142"/>
    <cellStyle name="Header2 9 4" xfId="1621"/>
    <cellStyle name="Header2 9 4 2" xfId="3104"/>
    <cellStyle name="Header2 9 4 2 2" xfId="8667"/>
    <cellStyle name="Header2 9 5" xfId="1278"/>
    <cellStyle name="Header2 9 5 2" xfId="2778"/>
    <cellStyle name="Header2 9 5 2 2" xfId="6357"/>
    <cellStyle name="Header2 9 5 2 2 2" xfId="16688"/>
    <cellStyle name="Header2 9 5 2 3" xfId="9690"/>
    <cellStyle name="Header2 9 5 2 3 2" xfId="19897"/>
    <cellStyle name="Header2 9 5 2 4" xfId="11918"/>
    <cellStyle name="Header2 9 5 3" xfId="4876"/>
    <cellStyle name="Header2 9 5 3 2" xfId="15211"/>
    <cellStyle name="Header2 9 5 4" xfId="7913"/>
    <cellStyle name="Header2 9 5 4 2" xfId="18203"/>
    <cellStyle name="Header2 9 5 5" xfId="8703"/>
    <cellStyle name="Header2 9 5 5 2" xfId="18921"/>
    <cellStyle name="Header2 9 6" xfId="4418"/>
    <cellStyle name="Header2 9 6 2" xfId="14761"/>
    <cellStyle name="Header2 9 7" xfId="4355"/>
    <cellStyle name="Header2 9 7 2" xfId="14698"/>
    <cellStyle name="Header2 9 8" xfId="8825"/>
    <cellStyle name="Header2 9 8 2" xfId="19038"/>
    <cellStyle name="headerStyle" xfId="78"/>
    <cellStyle name="headerStyle 2" xfId="80"/>
    <cellStyle name="headerStyle 2 2" xfId="94"/>
    <cellStyle name="headerStyle 2 2 2" xfId="12058"/>
    <cellStyle name="headerStyle 2 3" xfId="81"/>
    <cellStyle name="Heading 1" xfId="11" builtinId="16" customBuiltin="1"/>
    <cellStyle name="Heading 1 10" xfId="794"/>
    <cellStyle name="Heading 1 11" xfId="795"/>
    <cellStyle name="Heading 1 12" xfId="796"/>
    <cellStyle name="Heading 1 13" xfId="797"/>
    <cellStyle name="Heading 1 14" xfId="798"/>
    <cellStyle name="Heading 1 15" xfId="799"/>
    <cellStyle name="Heading 1 16" xfId="800"/>
    <cellStyle name="Heading 1 17" xfId="801"/>
    <cellStyle name="Heading 1 18" xfId="802"/>
    <cellStyle name="Heading 1 19" xfId="803"/>
    <cellStyle name="Heading 1 2" xfId="47"/>
    <cellStyle name="Heading 1 2 2" xfId="177"/>
    <cellStyle name="Heading 1 20" xfId="12084"/>
    <cellStyle name="Heading 1 3" xfId="133"/>
    <cellStyle name="Heading 1 3 2" xfId="804"/>
    <cellStyle name="Heading 1 4" xfId="805"/>
    <cellStyle name="Heading 1 5" xfId="806"/>
    <cellStyle name="Heading 1 6" xfId="807"/>
    <cellStyle name="Heading 1 7" xfId="808"/>
    <cellStyle name="Heading 1 8" xfId="809"/>
    <cellStyle name="Heading 1 9" xfId="810"/>
    <cellStyle name="Heading 2" xfId="12" builtinId="17" customBuiltin="1"/>
    <cellStyle name="Heading 2 10" xfId="811"/>
    <cellStyle name="Heading 2 11" xfId="812"/>
    <cellStyle name="Heading 2 12" xfId="813"/>
    <cellStyle name="Heading 2 13" xfId="814"/>
    <cellStyle name="Heading 2 14" xfId="815"/>
    <cellStyle name="Heading 2 15" xfId="816"/>
    <cellStyle name="Heading 2 16" xfId="817"/>
    <cellStyle name="Heading 2 17" xfId="818"/>
    <cellStyle name="Heading 2 18" xfId="819"/>
    <cellStyle name="Heading 2 19" xfId="820"/>
    <cellStyle name="Heading 2 2" xfId="48"/>
    <cellStyle name="Heading 2 2 2" xfId="178"/>
    <cellStyle name="Heading 2 20" xfId="12085"/>
    <cellStyle name="Heading 2 3" xfId="134"/>
    <cellStyle name="Heading 2 3 2" xfId="821"/>
    <cellStyle name="Heading 2 4" xfId="822"/>
    <cellStyle name="Heading 2 5" xfId="823"/>
    <cellStyle name="Heading 2 6" xfId="824"/>
    <cellStyle name="Heading 2 7" xfId="825"/>
    <cellStyle name="Heading 2 8" xfId="826"/>
    <cellStyle name="Heading 2 9" xfId="827"/>
    <cellStyle name="Heading 3" xfId="96" builtinId="18" customBuiltin="1"/>
    <cellStyle name="Heading 3 10" xfId="828"/>
    <cellStyle name="Heading 3 10 2" xfId="1881"/>
    <cellStyle name="Heading 3 10 2 2" xfId="7897"/>
    <cellStyle name="Heading 3 10 2 2 2" xfId="18188"/>
    <cellStyle name="Heading 3 10 2 3" xfId="8031"/>
    <cellStyle name="Heading 3 10 3" xfId="4347"/>
    <cellStyle name="Heading 3 10 3 2" xfId="14691"/>
    <cellStyle name="Heading 3 10 4" xfId="8695"/>
    <cellStyle name="Heading 3 11" xfId="829"/>
    <cellStyle name="Heading 3 11 2" xfId="2027"/>
    <cellStyle name="Heading 3 11 2 2" xfId="7951"/>
    <cellStyle name="Heading 3 11 2 2 2" xfId="18228"/>
    <cellStyle name="Heading 3 11 2 3" xfId="946"/>
    <cellStyle name="Heading 3 11 3" xfId="4037"/>
    <cellStyle name="Heading 3 11 3 2" xfId="14415"/>
    <cellStyle name="Heading 3 11 4" xfId="7761"/>
    <cellStyle name="Heading 3 12" xfId="830"/>
    <cellStyle name="Heading 3 12 2" xfId="1857"/>
    <cellStyle name="Heading 3 12 2 2" xfId="7876"/>
    <cellStyle name="Heading 3 12 2 2 2" xfId="18167"/>
    <cellStyle name="Heading 3 12 2 3" xfId="4431"/>
    <cellStyle name="Heading 3 12 3" xfId="4759"/>
    <cellStyle name="Heading 3 12 3 2" xfId="15097"/>
    <cellStyle name="Heading 3 12 4" xfId="8353"/>
    <cellStyle name="Heading 3 13" xfId="831"/>
    <cellStyle name="Heading 3 13 2" xfId="1561"/>
    <cellStyle name="Heading 3 13 2 2" xfId="7713"/>
    <cellStyle name="Heading 3 13 2 2 2" xfId="18025"/>
    <cellStyle name="Heading 3 13 2 3" xfId="8101"/>
    <cellStyle name="Heading 3 13 3" xfId="4760"/>
    <cellStyle name="Heading 3 13 3 2" xfId="15098"/>
    <cellStyle name="Heading 3 13 4" xfId="8818"/>
    <cellStyle name="Heading 3 14" xfId="832"/>
    <cellStyle name="Heading 3 14 2" xfId="1405"/>
    <cellStyle name="Heading 3 14 2 2" xfId="7603"/>
    <cellStyle name="Heading 3 14 2 2 2" xfId="17929"/>
    <cellStyle name="Heading 3 14 2 3" xfId="5302"/>
    <cellStyle name="Heading 3 14 3" xfId="4346"/>
    <cellStyle name="Heading 3 14 3 2" xfId="14690"/>
    <cellStyle name="Heading 3 14 4" xfId="7834"/>
    <cellStyle name="Heading 3 15" xfId="833"/>
    <cellStyle name="Heading 3 15 2" xfId="1404"/>
    <cellStyle name="Heading 3 15 2 2" xfId="7602"/>
    <cellStyle name="Heading 3 15 2 2 2" xfId="17928"/>
    <cellStyle name="Heading 3 15 2 3" xfId="4762"/>
    <cellStyle name="Heading 3 15 3" xfId="4345"/>
    <cellStyle name="Heading 3 15 3 2" xfId="14689"/>
    <cellStyle name="Heading 3 15 4" xfId="4111"/>
    <cellStyle name="Heading 3 16" xfId="834"/>
    <cellStyle name="Heading 3 16 2" xfId="1883"/>
    <cellStyle name="Heading 3 16 2 2" xfId="7899"/>
    <cellStyle name="Heading 3 16 2 2 2" xfId="18190"/>
    <cellStyle name="Heading 3 16 2 3" xfId="7670"/>
    <cellStyle name="Heading 3 16 3" xfId="4344"/>
    <cellStyle name="Heading 3 16 3 2" xfId="14688"/>
    <cellStyle name="Heading 3 16 4" xfId="4230"/>
    <cellStyle name="Heading 3 17" xfId="835"/>
    <cellStyle name="Heading 3 17 2" xfId="1882"/>
    <cellStyle name="Heading 3 17 2 2" xfId="7898"/>
    <cellStyle name="Heading 3 17 2 2 2" xfId="18189"/>
    <cellStyle name="Heading 3 17 2 3" xfId="7870"/>
    <cellStyle name="Heading 3 17 3" xfId="4343"/>
    <cellStyle name="Heading 3 17 3 2" xfId="14687"/>
    <cellStyle name="Heading 3 17 4" xfId="8249"/>
    <cellStyle name="Heading 3 18" xfId="836"/>
    <cellStyle name="Heading 3 18 2" xfId="1843"/>
    <cellStyle name="Heading 3 18 2 2" xfId="7866"/>
    <cellStyle name="Heading 3 18 2 2 2" xfId="18159"/>
    <cellStyle name="Heading 3 18 2 3" xfId="8824"/>
    <cellStyle name="Heading 3 18 3" xfId="6142"/>
    <cellStyle name="Heading 3 18 3 2" xfId="16474"/>
    <cellStyle name="Heading 3 18 4" xfId="8694"/>
    <cellStyle name="Heading 3 19" xfId="837"/>
    <cellStyle name="Heading 3 19 2" xfId="1455"/>
    <cellStyle name="Heading 3 19 2 2" xfId="7641"/>
    <cellStyle name="Heading 3 19 2 2 2" xfId="17964"/>
    <cellStyle name="Heading 3 19 2 3" xfId="7907"/>
    <cellStyle name="Heading 3 19 3" xfId="6383"/>
    <cellStyle name="Heading 3 19 3 2" xfId="16714"/>
    <cellStyle name="Heading 3 19 4" xfId="7760"/>
    <cellStyle name="Heading 3 2" xfId="179"/>
    <cellStyle name="Heading 3 2 2" xfId="1644"/>
    <cellStyle name="Heading 3 2 2 2" xfId="7753"/>
    <cellStyle name="Heading 3 2 2 2 2" xfId="18061"/>
    <cellStyle name="Heading 3 2 2 3" xfId="9255"/>
    <cellStyle name="Heading 3 2 3" xfId="4664"/>
    <cellStyle name="Heading 3 2 3 2" xfId="15006"/>
    <cellStyle name="Heading 3 2 4" xfId="8012"/>
    <cellStyle name="Heading 3 3" xfId="838"/>
    <cellStyle name="Heading 3 3 2" xfId="1403"/>
    <cellStyle name="Heading 3 3 2 2" xfId="7601"/>
    <cellStyle name="Heading 3 3 2 2 2" xfId="17927"/>
    <cellStyle name="Heading 3 3 2 3" xfId="4348"/>
    <cellStyle name="Heading 3 3 3" xfId="4902"/>
    <cellStyle name="Heading 3 3 3 2" xfId="15237"/>
    <cellStyle name="Heading 3 3 4" xfId="8352"/>
    <cellStyle name="Heading 3 4" xfId="839"/>
    <cellStyle name="Heading 3 4 2" xfId="1402"/>
    <cellStyle name="Heading 3 4 2 2" xfId="7600"/>
    <cellStyle name="Heading 3 4 2 2 2" xfId="17926"/>
    <cellStyle name="Heading 3 4 2 3" xfId="4704"/>
    <cellStyle name="Heading 3 4 3" xfId="6247"/>
    <cellStyle name="Heading 3 4 3 2" xfId="16579"/>
    <cellStyle name="Heading 3 4 4" xfId="8817"/>
    <cellStyle name="Heading 3 5" xfId="840"/>
    <cellStyle name="Heading 3 5 2" xfId="1326"/>
    <cellStyle name="Heading 3 5 2 2" xfId="4072"/>
    <cellStyle name="Heading 3 5 2 2 2" xfId="14447"/>
    <cellStyle name="Heading 3 5 2 3" xfId="7989"/>
    <cellStyle name="Heading 3 5 3" xfId="6742"/>
    <cellStyle name="Heading 3 5 3 2" xfId="17072"/>
    <cellStyle name="Heading 3 5 4" xfId="7833"/>
    <cellStyle name="Heading 3 6" xfId="841"/>
    <cellStyle name="Heading 3 6 2" xfId="1639"/>
    <cellStyle name="Heading 3 6 2 2" xfId="7748"/>
    <cellStyle name="Heading 3 6 2 2 2" xfId="18057"/>
    <cellStyle name="Heading 3 6 2 3" xfId="7856"/>
    <cellStyle name="Heading 3 6 3" xfId="5282"/>
    <cellStyle name="Heading 3 6 3 2" xfId="15616"/>
    <cellStyle name="Heading 3 6 4" xfId="4112"/>
    <cellStyle name="Heading 3 7" xfId="842"/>
    <cellStyle name="Heading 3 7 2" xfId="1632"/>
    <cellStyle name="Heading 3 7 2 2" xfId="7743"/>
    <cellStyle name="Heading 3 7 2 2 2" xfId="18052"/>
    <cellStyle name="Heading 3 7 2 3" xfId="7803"/>
    <cellStyle name="Heading 3 7 3" xfId="4736"/>
    <cellStyle name="Heading 3 7 3 2" xfId="15074"/>
    <cellStyle name="Heading 3 7 4" xfId="4231"/>
    <cellStyle name="Heading 3 8" xfId="843"/>
    <cellStyle name="Heading 3 8 2" xfId="1401"/>
    <cellStyle name="Heading 3 8 2 2" xfId="7599"/>
    <cellStyle name="Heading 3 8 2 2 2" xfId="17925"/>
    <cellStyle name="Heading 3 8 2 3" xfId="4761"/>
    <cellStyle name="Heading 3 8 3" xfId="4053"/>
    <cellStyle name="Heading 3 8 3 2" xfId="14430"/>
    <cellStyle name="Heading 3 8 4" xfId="4149"/>
    <cellStyle name="Heading 3 9" xfId="844"/>
    <cellStyle name="Heading 3 9 2" xfId="1400"/>
    <cellStyle name="Heading 3 9 2 2" xfId="7598"/>
    <cellStyle name="Heading 3 9 2 2 2" xfId="17924"/>
    <cellStyle name="Heading 3 9 2 3" xfId="4342"/>
    <cellStyle name="Heading 3 9 3" xfId="4014"/>
    <cellStyle name="Heading 3 9 3 2" xfId="14392"/>
    <cellStyle name="Heading 3 9 4" xfId="4287"/>
    <cellStyle name="Heading 4" xfId="97" builtinId="19" customBuiltin="1"/>
    <cellStyle name="Heading 4 10" xfId="845"/>
    <cellStyle name="Heading 4 11" xfId="846"/>
    <cellStyle name="Heading 4 12" xfId="847"/>
    <cellStyle name="Heading 4 13" xfId="848"/>
    <cellStyle name="Heading 4 14" xfId="849"/>
    <cellStyle name="Heading 4 15" xfId="850"/>
    <cellStyle name="Heading 4 16" xfId="851"/>
    <cellStyle name="Heading 4 17" xfId="852"/>
    <cellStyle name="Heading 4 18" xfId="853"/>
    <cellStyle name="Heading 4 19" xfId="854"/>
    <cellStyle name="Heading 4 2" xfId="180"/>
    <cellStyle name="Heading 4 3" xfId="855"/>
    <cellStyle name="Heading 4 4" xfId="856"/>
    <cellStyle name="Heading 4 5" xfId="857"/>
    <cellStyle name="Heading 4 6" xfId="858"/>
    <cellStyle name="Heading 4 7" xfId="859"/>
    <cellStyle name="Heading 4 8" xfId="860"/>
    <cellStyle name="Heading 4 9" xfId="861"/>
    <cellStyle name="Hyperlink 2" xfId="862"/>
    <cellStyle name="Input" xfId="101" builtinId="20" customBuiltin="1"/>
    <cellStyle name="Input [yellow]" xfId="13"/>
    <cellStyle name="Input [yellow] 2" xfId="49"/>
    <cellStyle name="Input [yellow] 2 10" xfId="2433"/>
    <cellStyle name="Input [yellow] 2 10 2" xfId="3888"/>
    <cellStyle name="Input [yellow] 2 10 2 2" xfId="7458"/>
    <cellStyle name="Input [yellow] 2 10 2 2 2" xfId="17787"/>
    <cellStyle name="Input [yellow] 2 10 2 3" xfId="10715"/>
    <cellStyle name="Input [yellow] 2 10 2 3 2" xfId="20921"/>
    <cellStyle name="Input [yellow] 2 10 2 4" xfId="12026"/>
    <cellStyle name="Input [yellow] 2 10 3" xfId="6021"/>
    <cellStyle name="Input [yellow] 2 10 3 2" xfId="16353"/>
    <cellStyle name="Input [yellow] 2 10 4" xfId="7570"/>
    <cellStyle name="Input [yellow] 2 10 4 2" xfId="17899"/>
    <cellStyle name="Input [yellow] 2 10 5" xfId="11797"/>
    <cellStyle name="Input [yellow] 2 10 5 2" xfId="21992"/>
    <cellStyle name="Input [yellow] 2 11" xfId="1845"/>
    <cellStyle name="Input [yellow] 2 11 2" xfId="5434"/>
    <cellStyle name="Input [yellow] 2 11 2 2" xfId="15766"/>
    <cellStyle name="Input [yellow] 2 11 3" xfId="4107"/>
    <cellStyle name="Input [yellow] 2 11 3 2" xfId="14478"/>
    <cellStyle name="Input [yellow] 2 11 4" xfId="11225"/>
    <cellStyle name="Input [yellow] 2 12" xfId="2692"/>
    <cellStyle name="Input [yellow] 2 12 2" xfId="6275"/>
    <cellStyle name="Input [yellow] 2 12 2 2" xfId="16607"/>
    <cellStyle name="Input [yellow] 2 12 3" xfId="9627"/>
    <cellStyle name="Input [yellow] 2 12 3 2" xfId="19834"/>
    <cellStyle name="Input [yellow] 2 12 4" xfId="11917"/>
    <cellStyle name="Input [yellow] 2 13" xfId="1177"/>
    <cellStyle name="Input [yellow] 2 13 2" xfId="12178"/>
    <cellStyle name="Input [yellow] 2 14" xfId="4776"/>
    <cellStyle name="Input [yellow] 2 14 2" xfId="15112"/>
    <cellStyle name="Input [yellow] 2 15" xfId="4178"/>
    <cellStyle name="Input [yellow] 2 15 2" xfId="14540"/>
    <cellStyle name="Input [yellow] 2 16" xfId="8116"/>
    <cellStyle name="Input [yellow] 2 16 2" xfId="18356"/>
    <cellStyle name="Input [yellow] 2 2" xfId="1724"/>
    <cellStyle name="Input [yellow] 2 2 2" xfId="3201"/>
    <cellStyle name="Input [yellow] 2 2 2 2" xfId="6774"/>
    <cellStyle name="Input [yellow] 2 2 2 2 2" xfId="17104"/>
    <cellStyle name="Input [yellow] 2 2 2 3" xfId="10054"/>
    <cellStyle name="Input [yellow] 2 2 2 3 2" xfId="20260"/>
    <cellStyle name="Input [yellow] 2 2 2 4" xfId="11969"/>
    <cellStyle name="Input [yellow] 2 2 3" xfId="5316"/>
    <cellStyle name="Input [yellow] 2 2 3 2" xfId="15649"/>
    <cellStyle name="Input [yellow] 2 2 4" xfId="4398"/>
    <cellStyle name="Input [yellow] 2 2 4 2" xfId="14741"/>
    <cellStyle name="Input [yellow] 2 2 5" xfId="11131"/>
    <cellStyle name="Input [yellow] 2 2 5 2" xfId="21334"/>
    <cellStyle name="Input [yellow] 2 3" xfId="1893"/>
    <cellStyle name="Input [yellow] 2 3 2" xfId="3357"/>
    <cellStyle name="Input [yellow] 2 3 2 2" xfId="6927"/>
    <cellStyle name="Input [yellow] 2 3 2 2 2" xfId="17256"/>
    <cellStyle name="Input [yellow] 2 3 2 3" xfId="10184"/>
    <cellStyle name="Input [yellow] 2 3 2 3 2" xfId="20390"/>
    <cellStyle name="Input [yellow] 2 3 2 4" xfId="11991"/>
    <cellStyle name="Input [yellow] 2 3 3" xfId="5481"/>
    <cellStyle name="Input [yellow] 2 3 3 2" xfId="15813"/>
    <cellStyle name="Input [yellow] 2 3 4" xfId="8074"/>
    <cellStyle name="Input [yellow] 2 3 4 2" xfId="18322"/>
    <cellStyle name="Input [yellow] 2 3 5" xfId="11262"/>
    <cellStyle name="Input [yellow] 2 3 5 2" xfId="21464"/>
    <cellStyle name="Input [yellow] 2 4" xfId="1620"/>
    <cellStyle name="Input [yellow] 2 4 2" xfId="3103"/>
    <cellStyle name="Input [yellow] 2 4 2 2" xfId="6680"/>
    <cellStyle name="Input [yellow] 2 4 2 2 2" xfId="17011"/>
    <cellStyle name="Input [yellow] 2 4 2 3" xfId="9984"/>
    <cellStyle name="Input [yellow] 2 4 2 3 2" xfId="20191"/>
    <cellStyle name="Input [yellow] 2 4 2 4" xfId="11958"/>
    <cellStyle name="Input [yellow] 2 4 3" xfId="5217"/>
    <cellStyle name="Input [yellow] 2 4 3 2" xfId="15552"/>
    <cellStyle name="Input [yellow] 2 4 4" xfId="8033"/>
    <cellStyle name="Input [yellow] 2 4 4 2" xfId="18288"/>
    <cellStyle name="Input [yellow] 2 4 5" xfId="11066"/>
    <cellStyle name="Input [yellow] 2 4 5 2" xfId="21269"/>
    <cellStyle name="Input [yellow] 2 5" xfId="1817"/>
    <cellStyle name="Input [yellow] 2 5 2" xfId="3294"/>
    <cellStyle name="Input [yellow] 2 5 2 2" xfId="6864"/>
    <cellStyle name="Input [yellow] 2 5 2 2 2" xfId="17193"/>
    <cellStyle name="Input [yellow] 2 5 2 3" xfId="10125"/>
    <cellStyle name="Input [yellow] 2 5 2 3 2" xfId="20331"/>
    <cellStyle name="Input [yellow] 2 5 2 4" xfId="11978"/>
    <cellStyle name="Input [yellow] 2 5 3" xfId="5406"/>
    <cellStyle name="Input [yellow] 2 5 3 2" xfId="15738"/>
    <cellStyle name="Input [yellow] 2 5 4" xfId="8278"/>
    <cellStyle name="Input [yellow] 2 5 4 2" xfId="18510"/>
    <cellStyle name="Input [yellow] 2 5 5" xfId="11202"/>
    <cellStyle name="Input [yellow] 2 5 5 2" xfId="21405"/>
    <cellStyle name="Input [yellow] 2 6" xfId="1500"/>
    <cellStyle name="Input [yellow] 2 6 2" xfId="2985"/>
    <cellStyle name="Input [yellow] 2 6 2 2" xfId="6562"/>
    <cellStyle name="Input [yellow] 2 6 2 2 2" xfId="16893"/>
    <cellStyle name="Input [yellow] 2 6 2 3" xfId="9886"/>
    <cellStyle name="Input [yellow] 2 6 2 3 2" xfId="20093"/>
    <cellStyle name="Input [yellow] 2 6 2 4" xfId="11944"/>
    <cellStyle name="Input [yellow] 2 6 3" xfId="5097"/>
    <cellStyle name="Input [yellow] 2 6 3 2" xfId="15432"/>
    <cellStyle name="Input [yellow] 2 6 4" xfId="8831"/>
    <cellStyle name="Input [yellow] 2 6 4 2" xfId="19044"/>
    <cellStyle name="Input [yellow] 2 6 5" xfId="10967"/>
    <cellStyle name="Input [yellow] 2 6 5 2" xfId="21171"/>
    <cellStyle name="Input [yellow] 2 7" xfId="1289"/>
    <cellStyle name="Input [yellow] 2 7 2" xfId="2789"/>
    <cellStyle name="Input [yellow] 2 7 2 2" xfId="6368"/>
    <cellStyle name="Input [yellow] 2 7 2 2 2" xfId="16699"/>
    <cellStyle name="Input [yellow] 2 7 2 3" xfId="9700"/>
    <cellStyle name="Input [yellow] 2 7 2 3 2" xfId="19907"/>
    <cellStyle name="Input [yellow] 2 7 2 4" xfId="11919"/>
    <cellStyle name="Input [yellow] 2 7 3" xfId="4887"/>
    <cellStyle name="Input [yellow] 2 7 3 2" xfId="15222"/>
    <cellStyle name="Input [yellow] 2 7 4" xfId="7958"/>
    <cellStyle name="Input [yellow] 2 7 4 2" xfId="18235"/>
    <cellStyle name="Input [yellow] 2 8" xfId="2272"/>
    <cellStyle name="Input [yellow] 2 8 2" xfId="3729"/>
    <cellStyle name="Input [yellow] 2 8 2 2" xfId="7299"/>
    <cellStyle name="Input [yellow] 2 8 2 2 2" xfId="17628"/>
    <cellStyle name="Input [yellow] 2 8 2 3" xfId="10556"/>
    <cellStyle name="Input [yellow] 2 8 2 3 2" xfId="20762"/>
    <cellStyle name="Input [yellow] 2 8 2 4" xfId="12006"/>
    <cellStyle name="Input [yellow] 2 8 3" xfId="5860"/>
    <cellStyle name="Input [yellow] 2 8 3 2" xfId="16192"/>
    <cellStyle name="Input [yellow] 2 8 4" xfId="6850"/>
    <cellStyle name="Input [yellow] 2 8 4 2" xfId="17179"/>
    <cellStyle name="Input [yellow] 2 9" xfId="2364"/>
    <cellStyle name="Input [yellow] 2 9 2" xfId="3820"/>
    <cellStyle name="Input [yellow] 2 9 2 2" xfId="7390"/>
    <cellStyle name="Input [yellow] 2 9 2 2 2" xfId="17719"/>
    <cellStyle name="Input [yellow] 2 9 2 3" xfId="10647"/>
    <cellStyle name="Input [yellow] 2 9 2 3 2" xfId="20853"/>
    <cellStyle name="Input [yellow] 2 9 2 4" xfId="12016"/>
    <cellStyle name="Input [yellow] 2 9 3" xfId="5952"/>
    <cellStyle name="Input [yellow] 2 9 3 2" xfId="16284"/>
    <cellStyle name="Input [yellow] 2 9 4" xfId="4581"/>
    <cellStyle name="Input [yellow] 2 9 4 2" xfId="14923"/>
    <cellStyle name="Input [yellow] 3" xfId="1435"/>
    <cellStyle name="Input [yellow] 3 2" xfId="2922"/>
    <cellStyle name="Input [yellow] 3 2 2" xfId="6500"/>
    <cellStyle name="Input [yellow] 3 2 2 2" xfId="16831"/>
    <cellStyle name="Input [yellow] 3 2 3" xfId="9825"/>
    <cellStyle name="Input [yellow] 3 2 3 2" xfId="20032"/>
    <cellStyle name="Input [yellow] 3 2 4" xfId="11930"/>
    <cellStyle name="Input [yellow] 3 3" xfId="5033"/>
    <cellStyle name="Input [yellow] 3 3 2" xfId="15368"/>
    <cellStyle name="Input [yellow] 3 4" xfId="4766"/>
    <cellStyle name="Input [yellow] 3 4 2" xfId="15102"/>
    <cellStyle name="Input [yellow] 4" xfId="4477"/>
    <cellStyle name="Input [yellow] 4 2" xfId="14819"/>
    <cellStyle name="Input [yellow] 5" xfId="4325"/>
    <cellStyle name="Input [yellow] 5 2" xfId="14670"/>
    <cellStyle name="Input [yellow] 6" xfId="8211"/>
    <cellStyle name="Input [yellow] 6 2" xfId="18444"/>
    <cellStyle name="Input 10" xfId="864"/>
    <cellStyle name="Input 10 2" xfId="1178"/>
    <cellStyle name="Input 10 2 10" xfId="2434"/>
    <cellStyle name="Input 10 2 10 2" xfId="3889"/>
    <cellStyle name="Input 10 2 10 2 2" xfId="7459"/>
    <cellStyle name="Input 10 2 10 2 2 2" xfId="17788"/>
    <cellStyle name="Input 10 2 10 2 3" xfId="9419"/>
    <cellStyle name="Input 10 2 10 2 3 2" xfId="19626"/>
    <cellStyle name="Input 10 2 10 2 4" xfId="10716"/>
    <cellStyle name="Input 10 2 10 2 4 2" xfId="20922"/>
    <cellStyle name="Input 10 2 10 2 5" xfId="14282"/>
    <cellStyle name="Input 10 2 10 3" xfId="6022"/>
    <cellStyle name="Input 10 2 10 3 2" xfId="16354"/>
    <cellStyle name="Input 10 2 10 4" xfId="7571"/>
    <cellStyle name="Input 10 2 10 4 2" xfId="17900"/>
    <cellStyle name="Input 10 2 10 5" xfId="11798"/>
    <cellStyle name="Input 10 2 10 5 2" xfId="21993"/>
    <cellStyle name="Input 10 2 10 6" xfId="13110"/>
    <cellStyle name="Input 10 2 11" xfId="2235"/>
    <cellStyle name="Input 10 2 11 2" xfId="3692"/>
    <cellStyle name="Input 10 2 11 2 2" xfId="7262"/>
    <cellStyle name="Input 10 2 11 2 2 2" xfId="17591"/>
    <cellStyle name="Input 10 2 11 2 3" xfId="9227"/>
    <cellStyle name="Input 10 2 11 2 3 2" xfId="19436"/>
    <cellStyle name="Input 10 2 11 2 4" xfId="10519"/>
    <cellStyle name="Input 10 2 11 2 4 2" xfId="20725"/>
    <cellStyle name="Input 10 2 11 2 5" xfId="14115"/>
    <cellStyle name="Input 10 2 11 3" xfId="5823"/>
    <cellStyle name="Input 10 2 11 3 2" xfId="16155"/>
    <cellStyle name="Input 10 2 11 4" xfId="4529"/>
    <cellStyle name="Input 10 2 11 4 2" xfId="14871"/>
    <cellStyle name="Input 10 2 11 5" xfId="11601"/>
    <cellStyle name="Input 10 2 11 5 2" xfId="21799"/>
    <cellStyle name="Input 10 2 11 6" xfId="12944"/>
    <cellStyle name="Input 10 2 12" xfId="2693"/>
    <cellStyle name="Input 10 2 12 2" xfId="6276"/>
    <cellStyle name="Input 10 2 12 2 2" xfId="16608"/>
    <cellStyle name="Input 10 2 12 3" xfId="8290"/>
    <cellStyle name="Input 10 2 12 3 2" xfId="18522"/>
    <cellStyle name="Input 10 2 12 4" xfId="9628"/>
    <cellStyle name="Input 10 2 12 4 2" xfId="19835"/>
    <cellStyle name="Input 10 2 12 5" xfId="13304"/>
    <cellStyle name="Input 10 2 13" xfId="4777"/>
    <cellStyle name="Input 10 2 13 2" xfId="15113"/>
    <cellStyle name="Input 10 2 14" xfId="4177"/>
    <cellStyle name="Input 10 2 14 2" xfId="14539"/>
    <cellStyle name="Input 10 2 15" xfId="7634"/>
    <cellStyle name="Input 10 2 2" xfId="1725"/>
    <cellStyle name="Input 10 2 2 2" xfId="3202"/>
    <cellStyle name="Input 10 2 2 2 2" xfId="6775"/>
    <cellStyle name="Input 10 2 2 2 2 2" xfId="17105"/>
    <cellStyle name="Input 10 2 2 2 3" xfId="8753"/>
    <cellStyle name="Input 10 2 2 2 3 2" xfId="18970"/>
    <cellStyle name="Input 10 2 2 2 4" xfId="10055"/>
    <cellStyle name="Input 10 2 2 2 4 2" xfId="20261"/>
    <cellStyle name="Input 10 2 2 2 5" xfId="13678"/>
    <cellStyle name="Input 10 2 2 3" xfId="5317"/>
    <cellStyle name="Input 10 2 2 3 2" xfId="15650"/>
    <cellStyle name="Input 10 2 2 4" xfId="4399"/>
    <cellStyle name="Input 10 2 2 4 2" xfId="14742"/>
    <cellStyle name="Input 10 2 2 5" xfId="11132"/>
    <cellStyle name="Input 10 2 2 5 2" xfId="21335"/>
    <cellStyle name="Input 10 2 2 6" xfId="12507"/>
    <cellStyle name="Input 10 2 3" xfId="1894"/>
    <cellStyle name="Input 10 2 3 2" xfId="3358"/>
    <cellStyle name="Input 10 2 3 2 2" xfId="6928"/>
    <cellStyle name="Input 10 2 3 2 2 2" xfId="17257"/>
    <cellStyle name="Input 10 2 3 2 3" xfId="8894"/>
    <cellStyle name="Input 10 2 3 2 3 2" xfId="19103"/>
    <cellStyle name="Input 10 2 3 2 4" xfId="10185"/>
    <cellStyle name="Input 10 2 3 2 4 2" xfId="20391"/>
    <cellStyle name="Input 10 2 3 2 5" xfId="13786"/>
    <cellStyle name="Input 10 2 3 3" xfId="5482"/>
    <cellStyle name="Input 10 2 3 3 2" xfId="15814"/>
    <cellStyle name="Input 10 2 3 4" xfId="8030"/>
    <cellStyle name="Input 10 2 3 4 2" xfId="18286"/>
    <cellStyle name="Input 10 2 3 5" xfId="11263"/>
    <cellStyle name="Input 10 2 3 5 2" xfId="21465"/>
    <cellStyle name="Input 10 2 3 6" xfId="12615"/>
    <cellStyle name="Input 10 2 4" xfId="1966"/>
    <cellStyle name="Input 10 2 4 2" xfId="3429"/>
    <cellStyle name="Input 10 2 4 2 2" xfId="6999"/>
    <cellStyle name="Input 10 2 4 2 2 2" xfId="17328"/>
    <cellStyle name="Input 10 2 4 2 3" xfId="8965"/>
    <cellStyle name="Input 10 2 4 2 3 2" xfId="19174"/>
    <cellStyle name="Input 10 2 4 2 4" xfId="10256"/>
    <cellStyle name="Input 10 2 4 2 4 2" xfId="20462"/>
    <cellStyle name="Input 10 2 4 2 5" xfId="13854"/>
    <cellStyle name="Input 10 2 4 3" xfId="5554"/>
    <cellStyle name="Input 10 2 4 3 2" xfId="15886"/>
    <cellStyle name="Input 10 2 4 4" xfId="8002"/>
    <cellStyle name="Input 10 2 4 4 2" xfId="18262"/>
    <cellStyle name="Input 10 2 4 5" xfId="11334"/>
    <cellStyle name="Input 10 2 4 5 2" xfId="21536"/>
    <cellStyle name="Input 10 2 4 6" xfId="12683"/>
    <cellStyle name="Input 10 2 5" xfId="2032"/>
    <cellStyle name="Input 10 2 5 2" xfId="3493"/>
    <cellStyle name="Input 10 2 5 2 2" xfId="7063"/>
    <cellStyle name="Input 10 2 5 2 2 2" xfId="17392"/>
    <cellStyle name="Input 10 2 5 2 3" xfId="9029"/>
    <cellStyle name="Input 10 2 5 2 3 2" xfId="19238"/>
    <cellStyle name="Input 10 2 5 2 4" xfId="10320"/>
    <cellStyle name="Input 10 2 5 2 4 2" xfId="20526"/>
    <cellStyle name="Input 10 2 5 2 5" xfId="13917"/>
    <cellStyle name="Input 10 2 5 3" xfId="5620"/>
    <cellStyle name="Input 10 2 5 3 2" xfId="15952"/>
    <cellStyle name="Input 10 2 5 4" xfId="7801"/>
    <cellStyle name="Input 10 2 5 4 2" xfId="18105"/>
    <cellStyle name="Input 10 2 5 5" xfId="11399"/>
    <cellStyle name="Input 10 2 5 5 2" xfId="21600"/>
    <cellStyle name="Input 10 2 5 6" xfId="12746"/>
    <cellStyle name="Input 10 2 6" xfId="1501"/>
    <cellStyle name="Input 10 2 6 2" xfId="2986"/>
    <cellStyle name="Input 10 2 6 2 2" xfId="6563"/>
    <cellStyle name="Input 10 2 6 2 2 2" xfId="16894"/>
    <cellStyle name="Input 10 2 6 2 3" xfId="8564"/>
    <cellStyle name="Input 10 2 6 2 3 2" xfId="18790"/>
    <cellStyle name="Input 10 2 6 2 4" xfId="9887"/>
    <cellStyle name="Input 10 2 6 2 4 2" xfId="20094"/>
    <cellStyle name="Input 10 2 6 2 5" xfId="13536"/>
    <cellStyle name="Input 10 2 6 3" xfId="5098"/>
    <cellStyle name="Input 10 2 6 3 2" xfId="15433"/>
    <cellStyle name="Input 10 2 6 4" xfId="7847"/>
    <cellStyle name="Input 10 2 6 4 2" xfId="18142"/>
    <cellStyle name="Input 10 2 6 5" xfId="10968"/>
    <cellStyle name="Input 10 2 6 5 2" xfId="21172"/>
    <cellStyle name="Input 10 2 6 6" xfId="12367"/>
    <cellStyle name="Input 10 2 7" xfId="2169"/>
    <cellStyle name="Input 10 2 7 2" xfId="3628"/>
    <cellStyle name="Input 10 2 7 2 2" xfId="7198"/>
    <cellStyle name="Input 10 2 7 2 2 2" xfId="17527"/>
    <cellStyle name="Input 10 2 7 2 3" xfId="9163"/>
    <cellStyle name="Input 10 2 7 2 3 2" xfId="19372"/>
    <cellStyle name="Input 10 2 7 2 4" xfId="10455"/>
    <cellStyle name="Input 10 2 7 2 4 2" xfId="20661"/>
    <cellStyle name="Input 10 2 7 2 5" xfId="14051"/>
    <cellStyle name="Input 10 2 7 3" xfId="5757"/>
    <cellStyle name="Input 10 2 7 3 2" xfId="16089"/>
    <cellStyle name="Input 10 2 7 4" xfId="6601"/>
    <cellStyle name="Input 10 2 7 4 2" xfId="16932"/>
    <cellStyle name="Input 10 2 7 5" xfId="11535"/>
    <cellStyle name="Input 10 2 7 5 2" xfId="21735"/>
    <cellStyle name="Input 10 2 7 6" xfId="12880"/>
    <cellStyle name="Input 10 2 8" xfId="2273"/>
    <cellStyle name="Input 10 2 8 2" xfId="3730"/>
    <cellStyle name="Input 10 2 8 2 2" xfId="7300"/>
    <cellStyle name="Input 10 2 8 2 2 2" xfId="17629"/>
    <cellStyle name="Input 10 2 8 2 3" xfId="9263"/>
    <cellStyle name="Input 10 2 8 2 3 2" xfId="19471"/>
    <cellStyle name="Input 10 2 8 2 4" xfId="10557"/>
    <cellStyle name="Input 10 2 8 2 4 2" xfId="20763"/>
    <cellStyle name="Input 10 2 8 2 5" xfId="14143"/>
    <cellStyle name="Input 10 2 8 3" xfId="5861"/>
    <cellStyle name="Input 10 2 8 3 2" xfId="16193"/>
    <cellStyle name="Input 10 2 8 4" xfId="6345"/>
    <cellStyle name="Input 10 2 8 4 2" xfId="16676"/>
    <cellStyle name="Input 10 2 8 5" xfId="11638"/>
    <cellStyle name="Input 10 2 8 5 2" xfId="21835"/>
    <cellStyle name="Input 10 2 8 6" xfId="12971"/>
    <cellStyle name="Input 10 2 9" xfId="2365"/>
    <cellStyle name="Input 10 2 9 2" xfId="3821"/>
    <cellStyle name="Input 10 2 9 2 2" xfId="7391"/>
    <cellStyle name="Input 10 2 9 2 2 2" xfId="17720"/>
    <cellStyle name="Input 10 2 9 2 3" xfId="9353"/>
    <cellStyle name="Input 10 2 9 2 3 2" xfId="19561"/>
    <cellStyle name="Input 10 2 9 2 4" xfId="10648"/>
    <cellStyle name="Input 10 2 9 2 4 2" xfId="20854"/>
    <cellStyle name="Input 10 2 9 2 5" xfId="14224"/>
    <cellStyle name="Input 10 2 9 3" xfId="5953"/>
    <cellStyle name="Input 10 2 9 3 2" xfId="16285"/>
    <cellStyle name="Input 10 2 9 4" xfId="4812"/>
    <cellStyle name="Input 10 2 9 4 2" xfId="15148"/>
    <cellStyle name="Input 10 2 9 5" xfId="11729"/>
    <cellStyle name="Input 10 2 9 5 2" xfId="21925"/>
    <cellStyle name="Input 10 2 9 6" xfId="13052"/>
    <cellStyle name="Input 10 3" xfId="1512"/>
    <cellStyle name="Input 10 3 2" xfId="2996"/>
    <cellStyle name="Input 10 3 2 2" xfId="6573"/>
    <cellStyle name="Input 10 3 2 2 2" xfId="16904"/>
    <cellStyle name="Input 10 3 2 3" xfId="8574"/>
    <cellStyle name="Input 10 3 2 3 2" xfId="18800"/>
    <cellStyle name="Input 10 3 2 4" xfId="9897"/>
    <cellStyle name="Input 10 3 2 4 2" xfId="20104"/>
    <cellStyle name="Input 10 3 2 5" xfId="13546"/>
    <cellStyle name="Input 10 3 3" xfId="5109"/>
    <cellStyle name="Input 10 3 3 2" xfId="15444"/>
    <cellStyle name="Input 10 3 4" xfId="8484"/>
    <cellStyle name="Input 10 3 4 2" xfId="18710"/>
    <cellStyle name="Input 10 3 5" xfId="10979"/>
    <cellStyle name="Input 10 3 5 2" xfId="21182"/>
    <cellStyle name="Input 10 3 6" xfId="12377"/>
    <cellStyle name="Input 10 4" xfId="1399"/>
    <cellStyle name="Input 10 4 2" xfId="2895"/>
    <cellStyle name="Input 10 4 2 2" xfId="6474"/>
    <cellStyle name="Input 10 4 2 2 2" xfId="16805"/>
    <cellStyle name="Input 10 4 2 3" xfId="8475"/>
    <cellStyle name="Input 10 4 2 3 2" xfId="18703"/>
    <cellStyle name="Input 10 4 2 4" xfId="9800"/>
    <cellStyle name="Input 10 4 2 4 2" xfId="20007"/>
    <cellStyle name="Input 10 4 2 5" xfId="13469"/>
    <cellStyle name="Input 10 4 3" xfId="4997"/>
    <cellStyle name="Input 10 4 3 2" xfId="15332"/>
    <cellStyle name="Input 10 4 4" xfId="4341"/>
    <cellStyle name="Input 10 4 4 2" xfId="14686"/>
    <cellStyle name="Input 10 4 5" xfId="10882"/>
    <cellStyle name="Input 10 4 5 2" xfId="21086"/>
    <cellStyle name="Input 10 4 6" xfId="12300"/>
    <cellStyle name="Input 10 5" xfId="1280"/>
    <cellStyle name="Input 10 5 2" xfId="2780"/>
    <cellStyle name="Input 10 5 2 2" xfId="6359"/>
    <cellStyle name="Input 10 5 2 2 2" xfId="16690"/>
    <cellStyle name="Input 10 5 2 3" xfId="8367"/>
    <cellStyle name="Input 10 5 2 3 2" xfId="18596"/>
    <cellStyle name="Input 10 5 2 4" xfId="9692"/>
    <cellStyle name="Input 10 5 2 4 2" xfId="19899"/>
    <cellStyle name="Input 10 5 2 5" xfId="13367"/>
    <cellStyle name="Input 10 5 3" xfId="4878"/>
    <cellStyle name="Input 10 5 3 2" xfId="15213"/>
    <cellStyle name="Input 10 5 4" xfId="8139"/>
    <cellStyle name="Input 10 5 4 2" xfId="18376"/>
    <cellStyle name="Input 10 5 5" xfId="4254"/>
    <cellStyle name="Input 10 5 5 2" xfId="14612"/>
    <cellStyle name="Input 10 5 6" xfId="12199"/>
    <cellStyle name="Input 10 6" xfId="2574"/>
    <cellStyle name="Input 10 6 2" xfId="6162"/>
    <cellStyle name="Input 10 6 2 2" xfId="16494"/>
    <cellStyle name="Input 10 6 3" xfId="8188"/>
    <cellStyle name="Input 10 6 3 2" xfId="18421"/>
    <cellStyle name="Input 10 6 4" xfId="9539"/>
    <cellStyle name="Input 10 6 4 2" xfId="19746"/>
    <cellStyle name="Input 10 6 5" xfId="13225"/>
    <cellStyle name="Input 10 7" xfId="4478"/>
    <cellStyle name="Input 10 7 2" xfId="14820"/>
    <cellStyle name="Input 10 8" xfId="4324"/>
    <cellStyle name="Input 10 8 2" xfId="14669"/>
    <cellStyle name="Input 10 9" xfId="8618"/>
    <cellStyle name="Input 11" xfId="865"/>
    <cellStyle name="Input 11 2" xfId="1179"/>
    <cellStyle name="Input 11 2 10" xfId="2435"/>
    <cellStyle name="Input 11 2 10 2" xfId="3890"/>
    <cellStyle name="Input 11 2 10 2 2" xfId="7460"/>
    <cellStyle name="Input 11 2 10 2 2 2" xfId="17789"/>
    <cellStyle name="Input 11 2 10 2 3" xfId="9420"/>
    <cellStyle name="Input 11 2 10 2 3 2" xfId="19627"/>
    <cellStyle name="Input 11 2 10 2 4" xfId="10717"/>
    <cellStyle name="Input 11 2 10 2 4 2" xfId="20923"/>
    <cellStyle name="Input 11 2 10 2 5" xfId="14283"/>
    <cellStyle name="Input 11 2 10 3" xfId="6023"/>
    <cellStyle name="Input 11 2 10 3 2" xfId="16355"/>
    <cellStyle name="Input 11 2 10 4" xfId="7572"/>
    <cellStyle name="Input 11 2 10 4 2" xfId="17901"/>
    <cellStyle name="Input 11 2 10 5" xfId="11799"/>
    <cellStyle name="Input 11 2 10 5 2" xfId="21994"/>
    <cellStyle name="Input 11 2 10 6" xfId="13111"/>
    <cellStyle name="Input 11 2 11" xfId="1319"/>
    <cellStyle name="Input 11 2 11 2" xfId="2819"/>
    <cellStyle name="Input 11 2 11 2 2" xfId="6398"/>
    <cellStyle name="Input 11 2 11 2 2 2" xfId="16729"/>
    <cellStyle name="Input 11 2 11 2 3" xfId="8401"/>
    <cellStyle name="Input 11 2 11 2 3 2" xfId="18629"/>
    <cellStyle name="Input 11 2 11 2 4" xfId="9724"/>
    <cellStyle name="Input 11 2 11 2 4 2" xfId="19931"/>
    <cellStyle name="Input 11 2 11 2 5" xfId="13398"/>
    <cellStyle name="Input 11 2 11 3" xfId="4917"/>
    <cellStyle name="Input 11 2 11 3 2" xfId="15252"/>
    <cellStyle name="Input 11 2 11 4" xfId="7974"/>
    <cellStyle name="Input 11 2 11 4 2" xfId="18245"/>
    <cellStyle name="Input 11 2 11 5" xfId="8350"/>
    <cellStyle name="Input 11 2 11 5 2" xfId="18581"/>
    <cellStyle name="Input 11 2 11 6" xfId="12230"/>
    <cellStyle name="Input 11 2 12" xfId="2694"/>
    <cellStyle name="Input 11 2 12 2" xfId="6277"/>
    <cellStyle name="Input 11 2 12 2 2" xfId="16609"/>
    <cellStyle name="Input 11 2 12 3" xfId="8291"/>
    <cellStyle name="Input 11 2 12 3 2" xfId="18523"/>
    <cellStyle name="Input 11 2 12 4" xfId="9629"/>
    <cellStyle name="Input 11 2 12 4 2" xfId="19836"/>
    <cellStyle name="Input 11 2 12 5" xfId="13305"/>
    <cellStyle name="Input 11 2 13" xfId="4778"/>
    <cellStyle name="Input 11 2 13 2" xfId="15114"/>
    <cellStyle name="Input 11 2 14" xfId="4176"/>
    <cellStyle name="Input 11 2 14 2" xfId="14538"/>
    <cellStyle name="Input 11 2 15" xfId="7688"/>
    <cellStyle name="Input 11 2 2" xfId="1726"/>
    <cellStyle name="Input 11 2 2 2" xfId="3203"/>
    <cellStyle name="Input 11 2 2 2 2" xfId="6776"/>
    <cellStyle name="Input 11 2 2 2 2 2" xfId="17106"/>
    <cellStyle name="Input 11 2 2 2 3" xfId="8754"/>
    <cellStyle name="Input 11 2 2 2 3 2" xfId="18971"/>
    <cellStyle name="Input 11 2 2 2 4" xfId="10056"/>
    <cellStyle name="Input 11 2 2 2 4 2" xfId="20262"/>
    <cellStyle name="Input 11 2 2 2 5" xfId="13679"/>
    <cellStyle name="Input 11 2 2 3" xfId="5318"/>
    <cellStyle name="Input 11 2 2 3 2" xfId="15651"/>
    <cellStyle name="Input 11 2 2 4" xfId="6740"/>
    <cellStyle name="Input 11 2 2 4 2" xfId="17070"/>
    <cellStyle name="Input 11 2 2 5" xfId="11133"/>
    <cellStyle name="Input 11 2 2 5 2" xfId="21336"/>
    <cellStyle name="Input 11 2 2 6" xfId="12508"/>
    <cellStyle name="Input 11 2 3" xfId="1895"/>
    <cellStyle name="Input 11 2 3 2" xfId="3359"/>
    <cellStyle name="Input 11 2 3 2 2" xfId="6929"/>
    <cellStyle name="Input 11 2 3 2 2 2" xfId="17258"/>
    <cellStyle name="Input 11 2 3 2 3" xfId="8895"/>
    <cellStyle name="Input 11 2 3 2 3 2" xfId="19104"/>
    <cellStyle name="Input 11 2 3 2 4" xfId="10186"/>
    <cellStyle name="Input 11 2 3 2 4 2" xfId="20392"/>
    <cellStyle name="Input 11 2 3 2 5" xfId="13787"/>
    <cellStyle name="Input 11 2 3 3" xfId="5483"/>
    <cellStyle name="Input 11 2 3 3 2" xfId="15815"/>
    <cellStyle name="Input 11 2 3 4" xfId="7867"/>
    <cellStyle name="Input 11 2 3 4 2" xfId="18160"/>
    <cellStyle name="Input 11 2 3 5" xfId="11264"/>
    <cellStyle name="Input 11 2 3 5 2" xfId="21466"/>
    <cellStyle name="Input 11 2 3 6" xfId="12616"/>
    <cellStyle name="Input 11 2 4" xfId="1967"/>
    <cellStyle name="Input 11 2 4 2" xfId="3430"/>
    <cellStyle name="Input 11 2 4 2 2" xfId="7000"/>
    <cellStyle name="Input 11 2 4 2 2 2" xfId="17329"/>
    <cellStyle name="Input 11 2 4 2 3" xfId="8966"/>
    <cellStyle name="Input 11 2 4 2 3 2" xfId="19175"/>
    <cellStyle name="Input 11 2 4 2 4" xfId="10257"/>
    <cellStyle name="Input 11 2 4 2 4 2" xfId="20463"/>
    <cellStyle name="Input 11 2 4 2 5" xfId="13855"/>
    <cellStyle name="Input 11 2 4 3" xfId="5555"/>
    <cellStyle name="Input 11 2 4 3 2" xfId="15887"/>
    <cellStyle name="Input 11 2 4 4" xfId="7986"/>
    <cellStyle name="Input 11 2 4 4 2" xfId="18250"/>
    <cellStyle name="Input 11 2 4 5" xfId="11335"/>
    <cellStyle name="Input 11 2 4 5 2" xfId="21537"/>
    <cellStyle name="Input 11 2 4 6" xfId="12684"/>
    <cellStyle name="Input 11 2 5" xfId="2033"/>
    <cellStyle name="Input 11 2 5 2" xfId="3494"/>
    <cellStyle name="Input 11 2 5 2 2" xfId="7064"/>
    <cellStyle name="Input 11 2 5 2 2 2" xfId="17393"/>
    <cellStyle name="Input 11 2 5 2 3" xfId="9030"/>
    <cellStyle name="Input 11 2 5 2 3 2" xfId="19239"/>
    <cellStyle name="Input 11 2 5 2 4" xfId="10321"/>
    <cellStyle name="Input 11 2 5 2 4 2" xfId="20527"/>
    <cellStyle name="Input 11 2 5 2 5" xfId="13918"/>
    <cellStyle name="Input 11 2 5 3" xfId="5621"/>
    <cellStyle name="Input 11 2 5 3 2" xfId="15953"/>
    <cellStyle name="Input 11 2 5 4" xfId="7850"/>
    <cellStyle name="Input 11 2 5 4 2" xfId="18145"/>
    <cellStyle name="Input 11 2 5 5" xfId="11400"/>
    <cellStyle name="Input 11 2 5 5 2" xfId="21601"/>
    <cellStyle name="Input 11 2 5 6" xfId="12747"/>
    <cellStyle name="Input 11 2 6" xfId="1647"/>
    <cellStyle name="Input 11 2 6 2" xfId="3125"/>
    <cellStyle name="Input 11 2 6 2 2" xfId="6701"/>
    <cellStyle name="Input 11 2 6 2 2 2" xfId="17032"/>
    <cellStyle name="Input 11 2 6 2 3" xfId="8688"/>
    <cellStyle name="Input 11 2 6 2 3 2" xfId="18908"/>
    <cellStyle name="Input 11 2 6 2 4" xfId="10001"/>
    <cellStyle name="Input 11 2 6 2 4 2" xfId="20208"/>
    <cellStyle name="Input 11 2 6 2 5" xfId="13635"/>
    <cellStyle name="Input 11 2 6 3" xfId="5241"/>
    <cellStyle name="Input 11 2 6 3 2" xfId="15576"/>
    <cellStyle name="Input 11 2 6 4" xfId="4066"/>
    <cellStyle name="Input 11 2 6 4 2" xfId="14441"/>
    <cellStyle name="Input 11 2 6 5" xfId="11079"/>
    <cellStyle name="Input 11 2 6 5 2" xfId="21282"/>
    <cellStyle name="Input 11 2 6 6" xfId="12464"/>
    <cellStyle name="Input 11 2 7" xfId="2170"/>
    <cellStyle name="Input 11 2 7 2" xfId="3629"/>
    <cellStyle name="Input 11 2 7 2 2" xfId="7199"/>
    <cellStyle name="Input 11 2 7 2 2 2" xfId="17528"/>
    <cellStyle name="Input 11 2 7 2 3" xfId="9164"/>
    <cellStyle name="Input 11 2 7 2 3 2" xfId="19373"/>
    <cellStyle name="Input 11 2 7 2 4" xfId="10456"/>
    <cellStyle name="Input 11 2 7 2 4 2" xfId="20662"/>
    <cellStyle name="Input 11 2 7 2 5" xfId="14052"/>
    <cellStyle name="Input 11 2 7 3" xfId="5758"/>
    <cellStyle name="Input 11 2 7 3 2" xfId="16090"/>
    <cellStyle name="Input 11 2 7 4" xfId="5224"/>
    <cellStyle name="Input 11 2 7 4 2" xfId="15559"/>
    <cellStyle name="Input 11 2 7 5" xfId="11536"/>
    <cellStyle name="Input 11 2 7 5 2" xfId="21736"/>
    <cellStyle name="Input 11 2 7 6" xfId="12881"/>
    <cellStyle name="Input 11 2 8" xfId="2274"/>
    <cellStyle name="Input 11 2 8 2" xfId="3731"/>
    <cellStyle name="Input 11 2 8 2 2" xfId="7301"/>
    <cellStyle name="Input 11 2 8 2 2 2" xfId="17630"/>
    <cellStyle name="Input 11 2 8 2 3" xfId="9264"/>
    <cellStyle name="Input 11 2 8 2 3 2" xfId="19472"/>
    <cellStyle name="Input 11 2 8 2 4" xfId="10558"/>
    <cellStyle name="Input 11 2 8 2 4 2" xfId="20764"/>
    <cellStyle name="Input 11 2 8 2 5" xfId="14144"/>
    <cellStyle name="Input 11 2 8 3" xfId="5862"/>
    <cellStyle name="Input 11 2 8 3 2" xfId="16194"/>
    <cellStyle name="Input 11 2 8 4" xfId="5258"/>
    <cellStyle name="Input 11 2 8 4 2" xfId="15592"/>
    <cellStyle name="Input 11 2 8 5" xfId="11639"/>
    <cellStyle name="Input 11 2 8 5 2" xfId="21836"/>
    <cellStyle name="Input 11 2 8 6" xfId="12972"/>
    <cellStyle name="Input 11 2 9" xfId="2366"/>
    <cellStyle name="Input 11 2 9 2" xfId="3822"/>
    <cellStyle name="Input 11 2 9 2 2" xfId="7392"/>
    <cellStyle name="Input 11 2 9 2 2 2" xfId="17721"/>
    <cellStyle name="Input 11 2 9 2 3" xfId="9354"/>
    <cellStyle name="Input 11 2 9 2 3 2" xfId="19562"/>
    <cellStyle name="Input 11 2 9 2 4" xfId="10649"/>
    <cellStyle name="Input 11 2 9 2 4 2" xfId="20855"/>
    <cellStyle name="Input 11 2 9 2 5" xfId="14225"/>
    <cellStyle name="Input 11 2 9 3" xfId="5954"/>
    <cellStyle name="Input 11 2 9 3 2" xfId="16286"/>
    <cellStyle name="Input 11 2 9 4" xfId="4697"/>
    <cellStyle name="Input 11 2 9 4 2" xfId="15038"/>
    <cellStyle name="Input 11 2 9 5" xfId="11730"/>
    <cellStyle name="Input 11 2 9 5 2" xfId="21926"/>
    <cellStyle name="Input 11 2 9 6" xfId="13053"/>
    <cellStyle name="Input 11 3" xfId="1513"/>
    <cellStyle name="Input 11 3 2" xfId="2997"/>
    <cellStyle name="Input 11 3 2 2" xfId="6574"/>
    <cellStyle name="Input 11 3 2 2 2" xfId="16905"/>
    <cellStyle name="Input 11 3 2 3" xfId="8575"/>
    <cellStyle name="Input 11 3 2 3 2" xfId="18801"/>
    <cellStyle name="Input 11 3 2 4" xfId="9898"/>
    <cellStyle name="Input 11 3 2 4 2" xfId="20105"/>
    <cellStyle name="Input 11 3 2 5" xfId="13547"/>
    <cellStyle name="Input 11 3 3" xfId="5110"/>
    <cellStyle name="Input 11 3 3 2" xfId="15445"/>
    <cellStyle name="Input 11 3 4" xfId="7612"/>
    <cellStyle name="Input 11 3 4 2" xfId="17938"/>
    <cellStyle name="Input 11 3 5" xfId="10980"/>
    <cellStyle name="Input 11 3 5 2" xfId="21183"/>
    <cellStyle name="Input 11 3 6" xfId="12378"/>
    <cellStyle name="Input 11 4" xfId="1398"/>
    <cellStyle name="Input 11 4 2" xfId="2894"/>
    <cellStyle name="Input 11 4 2 2" xfId="6473"/>
    <cellStyle name="Input 11 4 2 2 2" xfId="16804"/>
    <cellStyle name="Input 11 4 2 3" xfId="8474"/>
    <cellStyle name="Input 11 4 2 3 2" xfId="18702"/>
    <cellStyle name="Input 11 4 2 4" xfId="9799"/>
    <cellStyle name="Input 11 4 2 4 2" xfId="20006"/>
    <cellStyle name="Input 11 4 2 5" xfId="13468"/>
    <cellStyle name="Input 11 4 3" xfId="4996"/>
    <cellStyle name="Input 11 4 3 2" xfId="15331"/>
    <cellStyle name="Input 11 4 4" xfId="4340"/>
    <cellStyle name="Input 11 4 4 2" xfId="14685"/>
    <cellStyle name="Input 11 4 5" xfId="10881"/>
    <cellStyle name="Input 11 4 5 2" xfId="21085"/>
    <cellStyle name="Input 11 4 6" xfId="12299"/>
    <cellStyle name="Input 11 5" xfId="1677"/>
    <cellStyle name="Input 11 5 2" xfId="3155"/>
    <cellStyle name="Input 11 5 2 2" xfId="6729"/>
    <cellStyle name="Input 11 5 2 2 2" xfId="17059"/>
    <cellStyle name="Input 11 5 2 3" xfId="8710"/>
    <cellStyle name="Input 11 5 2 3 2" xfId="18927"/>
    <cellStyle name="Input 11 5 2 4" xfId="10015"/>
    <cellStyle name="Input 11 5 2 4 2" xfId="20221"/>
    <cellStyle name="Input 11 5 2 5" xfId="13648"/>
    <cellStyle name="Input 11 5 3" xfId="5269"/>
    <cellStyle name="Input 11 5 3 2" xfId="15603"/>
    <cellStyle name="Input 11 5 4" xfId="4365"/>
    <cellStyle name="Input 11 5 4 2" xfId="14708"/>
    <cellStyle name="Input 11 5 5" xfId="11092"/>
    <cellStyle name="Input 11 5 5 2" xfId="21295"/>
    <cellStyle name="Input 11 5 6" xfId="12477"/>
    <cellStyle name="Input 11 6" xfId="2575"/>
    <cellStyle name="Input 11 6 2" xfId="6163"/>
    <cellStyle name="Input 11 6 2 2" xfId="16495"/>
    <cellStyle name="Input 11 6 3" xfId="8189"/>
    <cellStyle name="Input 11 6 3 2" xfId="18422"/>
    <cellStyle name="Input 11 6 4" xfId="9540"/>
    <cellStyle name="Input 11 6 4 2" xfId="19747"/>
    <cellStyle name="Input 11 6 5" xfId="13226"/>
    <cellStyle name="Input 11 7" xfId="4479"/>
    <cellStyle name="Input 11 7 2" xfId="14821"/>
    <cellStyle name="Input 11 8" xfId="4323"/>
    <cellStyle name="Input 11 8 2" xfId="14668"/>
    <cellStyle name="Input 11 9" xfId="7717"/>
    <cellStyle name="Input 12" xfId="866"/>
    <cellStyle name="Input 12 2" xfId="1180"/>
    <cellStyle name="Input 12 2 10" xfId="2436"/>
    <cellStyle name="Input 12 2 10 2" xfId="3891"/>
    <cellStyle name="Input 12 2 10 2 2" xfId="7461"/>
    <cellStyle name="Input 12 2 10 2 2 2" xfId="17790"/>
    <cellStyle name="Input 12 2 10 2 3" xfId="9421"/>
    <cellStyle name="Input 12 2 10 2 3 2" xfId="19628"/>
    <cellStyle name="Input 12 2 10 2 4" xfId="10718"/>
    <cellStyle name="Input 12 2 10 2 4 2" xfId="20924"/>
    <cellStyle name="Input 12 2 10 2 5" xfId="14284"/>
    <cellStyle name="Input 12 2 10 3" xfId="6024"/>
    <cellStyle name="Input 12 2 10 3 2" xfId="16356"/>
    <cellStyle name="Input 12 2 10 4" xfId="7573"/>
    <cellStyle name="Input 12 2 10 4 2" xfId="17902"/>
    <cellStyle name="Input 12 2 10 5" xfId="11800"/>
    <cellStyle name="Input 12 2 10 5 2" xfId="21995"/>
    <cellStyle name="Input 12 2 10 6" xfId="13112"/>
    <cellStyle name="Input 12 2 11" xfId="2422"/>
    <cellStyle name="Input 12 2 11 2" xfId="3878"/>
    <cellStyle name="Input 12 2 11 2 2" xfId="7448"/>
    <cellStyle name="Input 12 2 11 2 2 2" xfId="17777"/>
    <cellStyle name="Input 12 2 11 2 3" xfId="9410"/>
    <cellStyle name="Input 12 2 11 2 3 2" xfId="19618"/>
    <cellStyle name="Input 12 2 11 2 4" xfId="10705"/>
    <cellStyle name="Input 12 2 11 2 4 2" xfId="20911"/>
    <cellStyle name="Input 12 2 11 2 5" xfId="14281"/>
    <cellStyle name="Input 12 2 11 3" xfId="6010"/>
    <cellStyle name="Input 12 2 11 3 2" xfId="16342"/>
    <cellStyle name="Input 12 2 11 4" xfId="6236"/>
    <cellStyle name="Input 12 2 11 4 2" xfId="16568"/>
    <cellStyle name="Input 12 2 11 5" xfId="11786"/>
    <cellStyle name="Input 12 2 11 5 2" xfId="21982"/>
    <cellStyle name="Input 12 2 11 6" xfId="13109"/>
    <cellStyle name="Input 12 2 12" xfId="2695"/>
    <cellStyle name="Input 12 2 12 2" xfId="6278"/>
    <cellStyle name="Input 12 2 12 2 2" xfId="16610"/>
    <cellStyle name="Input 12 2 12 3" xfId="8292"/>
    <cellStyle name="Input 12 2 12 3 2" xfId="18524"/>
    <cellStyle name="Input 12 2 12 4" xfId="9630"/>
    <cellStyle name="Input 12 2 12 4 2" xfId="19837"/>
    <cellStyle name="Input 12 2 12 5" xfId="13306"/>
    <cellStyle name="Input 12 2 13" xfId="4779"/>
    <cellStyle name="Input 12 2 13 2" xfId="15115"/>
    <cellStyle name="Input 12 2 14" xfId="4175"/>
    <cellStyle name="Input 12 2 14 2" xfId="14537"/>
    <cellStyle name="Input 12 2 15" xfId="7697"/>
    <cellStyle name="Input 12 2 2" xfId="1727"/>
    <cellStyle name="Input 12 2 2 2" xfId="3204"/>
    <cellStyle name="Input 12 2 2 2 2" xfId="6777"/>
    <cellStyle name="Input 12 2 2 2 2 2" xfId="17107"/>
    <cellStyle name="Input 12 2 2 2 3" xfId="8755"/>
    <cellStyle name="Input 12 2 2 2 3 2" xfId="18972"/>
    <cellStyle name="Input 12 2 2 2 4" xfId="10057"/>
    <cellStyle name="Input 12 2 2 2 4 2" xfId="20263"/>
    <cellStyle name="Input 12 2 2 2 5" xfId="13680"/>
    <cellStyle name="Input 12 2 2 3" xfId="5319"/>
    <cellStyle name="Input 12 2 2 3 2" xfId="15652"/>
    <cellStyle name="Input 12 2 2 4" xfId="4400"/>
    <cellStyle name="Input 12 2 2 4 2" xfId="14743"/>
    <cellStyle name="Input 12 2 2 5" xfId="11134"/>
    <cellStyle name="Input 12 2 2 5 2" xfId="21337"/>
    <cellStyle name="Input 12 2 2 6" xfId="12509"/>
    <cellStyle name="Input 12 2 3" xfId="1896"/>
    <cellStyle name="Input 12 2 3 2" xfId="3360"/>
    <cellStyle name="Input 12 2 3 2 2" xfId="6930"/>
    <cellStyle name="Input 12 2 3 2 2 2" xfId="17259"/>
    <cellStyle name="Input 12 2 3 2 3" xfId="8896"/>
    <cellStyle name="Input 12 2 3 2 3 2" xfId="19105"/>
    <cellStyle name="Input 12 2 3 2 4" xfId="10187"/>
    <cellStyle name="Input 12 2 3 2 4 2" xfId="20393"/>
    <cellStyle name="Input 12 2 3 2 5" xfId="13788"/>
    <cellStyle name="Input 12 2 3 3" xfId="5484"/>
    <cellStyle name="Input 12 2 3 3 2" xfId="15816"/>
    <cellStyle name="Input 12 2 3 4" xfId="7851"/>
    <cellStyle name="Input 12 2 3 4 2" xfId="18146"/>
    <cellStyle name="Input 12 2 3 5" xfId="11265"/>
    <cellStyle name="Input 12 2 3 5 2" xfId="21467"/>
    <cellStyle name="Input 12 2 3 6" xfId="12617"/>
    <cellStyle name="Input 12 2 4" xfId="1968"/>
    <cellStyle name="Input 12 2 4 2" xfId="3431"/>
    <cellStyle name="Input 12 2 4 2 2" xfId="7001"/>
    <cellStyle name="Input 12 2 4 2 2 2" xfId="17330"/>
    <cellStyle name="Input 12 2 4 2 3" xfId="8967"/>
    <cellStyle name="Input 12 2 4 2 3 2" xfId="19176"/>
    <cellStyle name="Input 12 2 4 2 4" xfId="10258"/>
    <cellStyle name="Input 12 2 4 2 4 2" xfId="20464"/>
    <cellStyle name="Input 12 2 4 2 5" xfId="13856"/>
    <cellStyle name="Input 12 2 4 3" xfId="5556"/>
    <cellStyle name="Input 12 2 4 3 2" xfId="15888"/>
    <cellStyle name="Input 12 2 4 4" xfId="7967"/>
    <cellStyle name="Input 12 2 4 4 2" xfId="18240"/>
    <cellStyle name="Input 12 2 4 5" xfId="11336"/>
    <cellStyle name="Input 12 2 4 5 2" xfId="21538"/>
    <cellStyle name="Input 12 2 4 6" xfId="12685"/>
    <cellStyle name="Input 12 2 5" xfId="2034"/>
    <cellStyle name="Input 12 2 5 2" xfId="3495"/>
    <cellStyle name="Input 12 2 5 2 2" xfId="7065"/>
    <cellStyle name="Input 12 2 5 2 2 2" xfId="17394"/>
    <cellStyle name="Input 12 2 5 2 3" xfId="9031"/>
    <cellStyle name="Input 12 2 5 2 3 2" xfId="19240"/>
    <cellStyle name="Input 12 2 5 2 4" xfId="10322"/>
    <cellStyle name="Input 12 2 5 2 4 2" xfId="20528"/>
    <cellStyle name="Input 12 2 5 2 5" xfId="13919"/>
    <cellStyle name="Input 12 2 5 3" xfId="5622"/>
    <cellStyle name="Input 12 2 5 3 2" xfId="15954"/>
    <cellStyle name="Input 12 2 5 4" xfId="7606"/>
    <cellStyle name="Input 12 2 5 4 2" xfId="17932"/>
    <cellStyle name="Input 12 2 5 5" xfId="11401"/>
    <cellStyle name="Input 12 2 5 5 2" xfId="21602"/>
    <cellStyle name="Input 12 2 5 6" xfId="12748"/>
    <cellStyle name="Input 12 2 6" xfId="1502"/>
    <cellStyle name="Input 12 2 6 2" xfId="2987"/>
    <cellStyle name="Input 12 2 6 2 2" xfId="6564"/>
    <cellStyle name="Input 12 2 6 2 2 2" xfId="16895"/>
    <cellStyle name="Input 12 2 6 2 3" xfId="8565"/>
    <cellStyle name="Input 12 2 6 2 3 2" xfId="18791"/>
    <cellStyle name="Input 12 2 6 2 4" xfId="9888"/>
    <cellStyle name="Input 12 2 6 2 4 2" xfId="20095"/>
    <cellStyle name="Input 12 2 6 2 5" xfId="13537"/>
    <cellStyle name="Input 12 2 6 3" xfId="5099"/>
    <cellStyle name="Input 12 2 6 3 2" xfId="15434"/>
    <cellStyle name="Input 12 2 6 4" xfId="8664"/>
    <cellStyle name="Input 12 2 6 4 2" xfId="18886"/>
    <cellStyle name="Input 12 2 6 5" xfId="10969"/>
    <cellStyle name="Input 12 2 6 5 2" xfId="21173"/>
    <cellStyle name="Input 12 2 6 6" xfId="12368"/>
    <cellStyle name="Input 12 2 7" xfId="2171"/>
    <cellStyle name="Input 12 2 7 2" xfId="3630"/>
    <cellStyle name="Input 12 2 7 2 2" xfId="7200"/>
    <cellStyle name="Input 12 2 7 2 2 2" xfId="17529"/>
    <cellStyle name="Input 12 2 7 2 3" xfId="9165"/>
    <cellStyle name="Input 12 2 7 2 3 2" xfId="19374"/>
    <cellStyle name="Input 12 2 7 2 4" xfId="10457"/>
    <cellStyle name="Input 12 2 7 2 4 2" xfId="20663"/>
    <cellStyle name="Input 12 2 7 2 5" xfId="14053"/>
    <cellStyle name="Input 12 2 7 3" xfId="5759"/>
    <cellStyle name="Input 12 2 7 3 2" xfId="16091"/>
    <cellStyle name="Input 12 2 7 4" xfId="4507"/>
    <cellStyle name="Input 12 2 7 4 2" xfId="14849"/>
    <cellStyle name="Input 12 2 7 5" xfId="11537"/>
    <cellStyle name="Input 12 2 7 5 2" xfId="21737"/>
    <cellStyle name="Input 12 2 7 6" xfId="12882"/>
    <cellStyle name="Input 12 2 8" xfId="2275"/>
    <cellStyle name="Input 12 2 8 2" xfId="3732"/>
    <cellStyle name="Input 12 2 8 2 2" xfId="7302"/>
    <cellStyle name="Input 12 2 8 2 2 2" xfId="17631"/>
    <cellStyle name="Input 12 2 8 2 3" xfId="9265"/>
    <cellStyle name="Input 12 2 8 2 3 2" xfId="19473"/>
    <cellStyle name="Input 12 2 8 2 4" xfId="10559"/>
    <cellStyle name="Input 12 2 8 2 4 2" xfId="20765"/>
    <cellStyle name="Input 12 2 8 2 5" xfId="14145"/>
    <cellStyle name="Input 12 2 8 3" xfId="5863"/>
    <cellStyle name="Input 12 2 8 3 2" xfId="16195"/>
    <cellStyle name="Input 12 2 8 4" xfId="6719"/>
    <cellStyle name="Input 12 2 8 4 2" xfId="17049"/>
    <cellStyle name="Input 12 2 8 5" xfId="11640"/>
    <cellStyle name="Input 12 2 8 5 2" xfId="21837"/>
    <cellStyle name="Input 12 2 8 6" xfId="12973"/>
    <cellStyle name="Input 12 2 9" xfId="2367"/>
    <cellStyle name="Input 12 2 9 2" xfId="3823"/>
    <cellStyle name="Input 12 2 9 2 2" xfId="7393"/>
    <cellStyle name="Input 12 2 9 2 2 2" xfId="17722"/>
    <cellStyle name="Input 12 2 9 2 3" xfId="9355"/>
    <cellStyle name="Input 12 2 9 2 3 2" xfId="19563"/>
    <cellStyle name="Input 12 2 9 2 4" xfId="10650"/>
    <cellStyle name="Input 12 2 9 2 4 2" xfId="20856"/>
    <cellStyle name="Input 12 2 9 2 5" xfId="14226"/>
    <cellStyle name="Input 12 2 9 3" xfId="5955"/>
    <cellStyle name="Input 12 2 9 3 2" xfId="16287"/>
    <cellStyle name="Input 12 2 9 4" xfId="4854"/>
    <cellStyle name="Input 12 2 9 4 2" xfId="15190"/>
    <cellStyle name="Input 12 2 9 5" xfId="11731"/>
    <cellStyle name="Input 12 2 9 5 2" xfId="21927"/>
    <cellStyle name="Input 12 2 9 6" xfId="13054"/>
    <cellStyle name="Input 12 3" xfId="1514"/>
    <cellStyle name="Input 12 3 2" xfId="2998"/>
    <cellStyle name="Input 12 3 2 2" xfId="6575"/>
    <cellStyle name="Input 12 3 2 2 2" xfId="16906"/>
    <cellStyle name="Input 12 3 2 3" xfId="8576"/>
    <cellStyle name="Input 12 3 2 3 2" xfId="18802"/>
    <cellStyle name="Input 12 3 2 4" xfId="9899"/>
    <cellStyle name="Input 12 3 2 4 2" xfId="20106"/>
    <cellStyle name="Input 12 3 2 5" xfId="13548"/>
    <cellStyle name="Input 12 3 3" xfId="5111"/>
    <cellStyle name="Input 12 3 3 2" xfId="15446"/>
    <cellStyle name="Input 12 3 4" xfId="7896"/>
    <cellStyle name="Input 12 3 4 2" xfId="18187"/>
    <cellStyle name="Input 12 3 5" xfId="10981"/>
    <cellStyle name="Input 12 3 5 2" xfId="21184"/>
    <cellStyle name="Input 12 3 6" xfId="12379"/>
    <cellStyle name="Input 12 4" xfId="1397"/>
    <cellStyle name="Input 12 4 2" xfId="2893"/>
    <cellStyle name="Input 12 4 2 2" xfId="6472"/>
    <cellStyle name="Input 12 4 2 2 2" xfId="16803"/>
    <cellStyle name="Input 12 4 2 3" xfId="8473"/>
    <cellStyle name="Input 12 4 2 3 2" xfId="18701"/>
    <cellStyle name="Input 12 4 2 4" xfId="9798"/>
    <cellStyle name="Input 12 4 2 4 2" xfId="20005"/>
    <cellStyle name="Input 12 4 2 5" xfId="13467"/>
    <cellStyle name="Input 12 4 3" xfId="4995"/>
    <cellStyle name="Input 12 4 3 2" xfId="15330"/>
    <cellStyle name="Input 12 4 4" xfId="4339"/>
    <cellStyle name="Input 12 4 4 2" xfId="14684"/>
    <cellStyle name="Input 12 4 5" xfId="10880"/>
    <cellStyle name="Input 12 4 5 2" xfId="21084"/>
    <cellStyle name="Input 12 4 6" xfId="12298"/>
    <cellStyle name="Input 12 5" xfId="1436"/>
    <cellStyle name="Input 12 5 2" xfId="2923"/>
    <cellStyle name="Input 12 5 2 2" xfId="6501"/>
    <cellStyle name="Input 12 5 2 2 2" xfId="16832"/>
    <cellStyle name="Input 12 5 2 3" xfId="8503"/>
    <cellStyle name="Input 12 5 2 3 2" xfId="18729"/>
    <cellStyle name="Input 12 5 2 4" xfId="9826"/>
    <cellStyle name="Input 12 5 2 4 2" xfId="20033"/>
    <cellStyle name="Input 12 5 2 5" xfId="13489"/>
    <cellStyle name="Input 12 5 3" xfId="5034"/>
    <cellStyle name="Input 12 5 3 2" xfId="15369"/>
    <cellStyle name="Input 12 5 4" xfId="4765"/>
    <cellStyle name="Input 12 5 4 2" xfId="15101"/>
    <cellStyle name="Input 12 5 5" xfId="10907"/>
    <cellStyle name="Input 12 5 5 2" xfId="21111"/>
    <cellStyle name="Input 12 5 6" xfId="12320"/>
    <cellStyle name="Input 12 6" xfId="2576"/>
    <cellStyle name="Input 12 6 2" xfId="6164"/>
    <cellStyle name="Input 12 6 2 2" xfId="16496"/>
    <cellStyle name="Input 12 6 3" xfId="8190"/>
    <cellStyle name="Input 12 6 3 2" xfId="18423"/>
    <cellStyle name="Input 12 6 4" xfId="9541"/>
    <cellStyle name="Input 12 6 4 2" xfId="19748"/>
    <cellStyle name="Input 12 6 5" xfId="13227"/>
    <cellStyle name="Input 12 7" xfId="4480"/>
    <cellStyle name="Input 12 7 2" xfId="14822"/>
    <cellStyle name="Input 12 8" xfId="4036"/>
    <cellStyle name="Input 12 8 2" xfId="14414"/>
    <cellStyle name="Input 12 9" xfId="8313"/>
    <cellStyle name="Input 13" xfId="867"/>
    <cellStyle name="Input 13 2" xfId="1181"/>
    <cellStyle name="Input 13 2 10" xfId="2437"/>
    <cellStyle name="Input 13 2 10 2" xfId="3892"/>
    <cellStyle name="Input 13 2 10 2 2" xfId="7462"/>
    <cellStyle name="Input 13 2 10 2 2 2" xfId="17791"/>
    <cellStyle name="Input 13 2 10 2 3" xfId="9422"/>
    <cellStyle name="Input 13 2 10 2 3 2" xfId="19629"/>
    <cellStyle name="Input 13 2 10 2 4" xfId="10719"/>
    <cellStyle name="Input 13 2 10 2 4 2" xfId="20925"/>
    <cellStyle name="Input 13 2 10 2 5" xfId="14285"/>
    <cellStyle name="Input 13 2 10 3" xfId="6025"/>
    <cellStyle name="Input 13 2 10 3 2" xfId="16357"/>
    <cellStyle name="Input 13 2 10 4" xfId="7574"/>
    <cellStyle name="Input 13 2 10 4 2" xfId="17903"/>
    <cellStyle name="Input 13 2 10 5" xfId="11801"/>
    <cellStyle name="Input 13 2 10 5 2" xfId="21996"/>
    <cellStyle name="Input 13 2 10 6" xfId="13113"/>
    <cellStyle name="Input 13 2 11" xfId="2099"/>
    <cellStyle name="Input 13 2 11 2" xfId="3558"/>
    <cellStyle name="Input 13 2 11 2 2" xfId="7128"/>
    <cellStyle name="Input 13 2 11 2 2 2" xfId="17457"/>
    <cellStyle name="Input 13 2 11 2 3" xfId="9093"/>
    <cellStyle name="Input 13 2 11 2 3 2" xfId="19302"/>
    <cellStyle name="Input 13 2 11 2 4" xfId="10385"/>
    <cellStyle name="Input 13 2 11 2 4 2" xfId="20591"/>
    <cellStyle name="Input 13 2 11 2 5" xfId="13981"/>
    <cellStyle name="Input 13 2 11 3" xfId="5687"/>
    <cellStyle name="Input 13 2 11 3 2" xfId="16019"/>
    <cellStyle name="Input 13 2 11 4" xfId="7873"/>
    <cellStyle name="Input 13 2 11 4 2" xfId="18164"/>
    <cellStyle name="Input 13 2 11 5" xfId="11465"/>
    <cellStyle name="Input 13 2 11 5 2" xfId="21665"/>
    <cellStyle name="Input 13 2 11 6" xfId="12810"/>
    <cellStyle name="Input 13 2 12" xfId="2696"/>
    <cellStyle name="Input 13 2 12 2" xfId="6279"/>
    <cellStyle name="Input 13 2 12 2 2" xfId="16611"/>
    <cellStyle name="Input 13 2 12 3" xfId="8293"/>
    <cellStyle name="Input 13 2 12 3 2" xfId="18525"/>
    <cellStyle name="Input 13 2 12 4" xfId="9631"/>
    <cellStyle name="Input 13 2 12 4 2" xfId="19838"/>
    <cellStyle name="Input 13 2 12 5" xfId="13307"/>
    <cellStyle name="Input 13 2 13" xfId="4780"/>
    <cellStyle name="Input 13 2 13 2" xfId="15116"/>
    <cellStyle name="Input 13 2 14" xfId="4174"/>
    <cellStyle name="Input 13 2 14 2" xfId="14536"/>
    <cellStyle name="Input 13 2 15" xfId="8092"/>
    <cellStyle name="Input 13 2 2" xfId="1728"/>
    <cellStyle name="Input 13 2 2 2" xfId="3205"/>
    <cellStyle name="Input 13 2 2 2 2" xfId="6778"/>
    <cellStyle name="Input 13 2 2 2 2 2" xfId="17108"/>
    <cellStyle name="Input 13 2 2 2 3" xfId="8756"/>
    <cellStyle name="Input 13 2 2 2 3 2" xfId="18973"/>
    <cellStyle name="Input 13 2 2 2 4" xfId="10058"/>
    <cellStyle name="Input 13 2 2 2 4 2" xfId="20264"/>
    <cellStyle name="Input 13 2 2 2 5" xfId="13681"/>
    <cellStyle name="Input 13 2 2 3" xfId="5320"/>
    <cellStyle name="Input 13 2 2 3 2" xfId="15653"/>
    <cellStyle name="Input 13 2 2 4" xfId="4401"/>
    <cellStyle name="Input 13 2 2 4 2" xfId="14744"/>
    <cellStyle name="Input 13 2 2 5" xfId="11135"/>
    <cellStyle name="Input 13 2 2 5 2" xfId="21338"/>
    <cellStyle name="Input 13 2 2 6" xfId="12510"/>
    <cellStyle name="Input 13 2 3" xfId="1897"/>
    <cellStyle name="Input 13 2 3 2" xfId="3361"/>
    <cellStyle name="Input 13 2 3 2 2" xfId="6931"/>
    <cellStyle name="Input 13 2 3 2 2 2" xfId="17260"/>
    <cellStyle name="Input 13 2 3 2 3" xfId="8897"/>
    <cellStyle name="Input 13 2 3 2 3 2" xfId="19106"/>
    <cellStyle name="Input 13 2 3 2 4" xfId="10188"/>
    <cellStyle name="Input 13 2 3 2 4 2" xfId="20394"/>
    <cellStyle name="Input 13 2 3 2 5" xfId="13789"/>
    <cellStyle name="Input 13 2 3 3" xfId="5485"/>
    <cellStyle name="Input 13 2 3 3 2" xfId="15817"/>
    <cellStyle name="Input 13 2 3 4" xfId="4089"/>
    <cellStyle name="Input 13 2 3 4 2" xfId="14463"/>
    <cellStyle name="Input 13 2 3 5" xfId="11266"/>
    <cellStyle name="Input 13 2 3 5 2" xfId="21468"/>
    <cellStyle name="Input 13 2 3 6" xfId="12618"/>
    <cellStyle name="Input 13 2 4" xfId="1969"/>
    <cellStyle name="Input 13 2 4 2" xfId="3432"/>
    <cellStyle name="Input 13 2 4 2 2" xfId="7002"/>
    <cellStyle name="Input 13 2 4 2 2 2" xfId="17331"/>
    <cellStyle name="Input 13 2 4 2 3" xfId="8968"/>
    <cellStyle name="Input 13 2 4 2 3 2" xfId="19177"/>
    <cellStyle name="Input 13 2 4 2 4" xfId="10259"/>
    <cellStyle name="Input 13 2 4 2 4 2" xfId="20465"/>
    <cellStyle name="Input 13 2 4 2 5" xfId="13857"/>
    <cellStyle name="Input 13 2 4 3" xfId="5557"/>
    <cellStyle name="Input 13 2 4 3 2" xfId="15889"/>
    <cellStyle name="Input 13 2 4 4" xfId="7945"/>
    <cellStyle name="Input 13 2 4 4 2" xfId="18224"/>
    <cellStyle name="Input 13 2 4 5" xfId="11337"/>
    <cellStyle name="Input 13 2 4 5 2" xfId="21539"/>
    <cellStyle name="Input 13 2 4 6" xfId="12686"/>
    <cellStyle name="Input 13 2 5" xfId="2035"/>
    <cellStyle name="Input 13 2 5 2" xfId="3496"/>
    <cellStyle name="Input 13 2 5 2 2" xfId="7066"/>
    <cellStyle name="Input 13 2 5 2 2 2" xfId="17395"/>
    <cellStyle name="Input 13 2 5 2 3" xfId="9032"/>
    <cellStyle name="Input 13 2 5 2 3 2" xfId="19241"/>
    <cellStyle name="Input 13 2 5 2 4" xfId="10323"/>
    <cellStyle name="Input 13 2 5 2 4 2" xfId="20529"/>
    <cellStyle name="Input 13 2 5 2 5" xfId="13920"/>
    <cellStyle name="Input 13 2 5 3" xfId="5623"/>
    <cellStyle name="Input 13 2 5 3 2" xfId="15955"/>
    <cellStyle name="Input 13 2 5 4" xfId="7618"/>
    <cellStyle name="Input 13 2 5 4 2" xfId="17944"/>
    <cellStyle name="Input 13 2 5 5" xfId="11402"/>
    <cellStyle name="Input 13 2 5 5 2" xfId="21603"/>
    <cellStyle name="Input 13 2 5 6" xfId="12749"/>
    <cellStyle name="Input 13 2 6" xfId="1503"/>
    <cellStyle name="Input 13 2 6 2" xfId="2988"/>
    <cellStyle name="Input 13 2 6 2 2" xfId="6565"/>
    <cellStyle name="Input 13 2 6 2 2 2" xfId="16896"/>
    <cellStyle name="Input 13 2 6 2 3" xfId="8566"/>
    <cellStyle name="Input 13 2 6 2 3 2" xfId="18792"/>
    <cellStyle name="Input 13 2 6 2 4" xfId="9889"/>
    <cellStyle name="Input 13 2 6 2 4 2" xfId="20096"/>
    <cellStyle name="Input 13 2 6 2 5" xfId="13538"/>
    <cellStyle name="Input 13 2 6 3" xfId="5100"/>
    <cellStyle name="Input 13 2 6 3 2" xfId="15435"/>
    <cellStyle name="Input 13 2 6 4" xfId="7729"/>
    <cellStyle name="Input 13 2 6 4 2" xfId="18038"/>
    <cellStyle name="Input 13 2 6 5" xfId="10970"/>
    <cellStyle name="Input 13 2 6 5 2" xfId="21174"/>
    <cellStyle name="Input 13 2 6 6" xfId="12369"/>
    <cellStyle name="Input 13 2 7" xfId="2172"/>
    <cellStyle name="Input 13 2 7 2" xfId="3631"/>
    <cellStyle name="Input 13 2 7 2 2" xfId="7201"/>
    <cellStyle name="Input 13 2 7 2 2 2" xfId="17530"/>
    <cellStyle name="Input 13 2 7 2 3" xfId="9166"/>
    <cellStyle name="Input 13 2 7 2 3 2" xfId="19375"/>
    <cellStyle name="Input 13 2 7 2 4" xfId="10458"/>
    <cellStyle name="Input 13 2 7 2 4 2" xfId="20664"/>
    <cellStyle name="Input 13 2 7 2 5" xfId="14054"/>
    <cellStyle name="Input 13 2 7 3" xfId="5760"/>
    <cellStyle name="Input 13 2 7 3 2" xfId="16092"/>
    <cellStyle name="Input 13 2 7 4" xfId="5138"/>
    <cellStyle name="Input 13 2 7 4 2" xfId="15473"/>
    <cellStyle name="Input 13 2 7 5" xfId="11538"/>
    <cellStyle name="Input 13 2 7 5 2" xfId="21738"/>
    <cellStyle name="Input 13 2 7 6" xfId="12883"/>
    <cellStyle name="Input 13 2 8" xfId="2276"/>
    <cellStyle name="Input 13 2 8 2" xfId="3733"/>
    <cellStyle name="Input 13 2 8 2 2" xfId="7303"/>
    <cellStyle name="Input 13 2 8 2 2 2" xfId="17632"/>
    <cellStyle name="Input 13 2 8 2 3" xfId="9266"/>
    <cellStyle name="Input 13 2 8 2 3 2" xfId="19474"/>
    <cellStyle name="Input 13 2 8 2 4" xfId="10560"/>
    <cellStyle name="Input 13 2 8 2 4 2" xfId="20766"/>
    <cellStyle name="Input 13 2 8 2 5" xfId="14146"/>
    <cellStyle name="Input 13 2 8 3" xfId="5864"/>
    <cellStyle name="Input 13 2 8 3 2" xfId="16196"/>
    <cellStyle name="Input 13 2 8 4" xfId="6232"/>
    <cellStyle name="Input 13 2 8 4 2" xfId="16564"/>
    <cellStyle name="Input 13 2 8 5" xfId="11641"/>
    <cellStyle name="Input 13 2 8 5 2" xfId="21838"/>
    <cellStyle name="Input 13 2 8 6" xfId="12974"/>
    <cellStyle name="Input 13 2 9" xfId="2368"/>
    <cellStyle name="Input 13 2 9 2" xfId="3824"/>
    <cellStyle name="Input 13 2 9 2 2" xfId="7394"/>
    <cellStyle name="Input 13 2 9 2 2 2" xfId="17723"/>
    <cellStyle name="Input 13 2 9 2 3" xfId="9356"/>
    <cellStyle name="Input 13 2 9 2 3 2" xfId="19564"/>
    <cellStyle name="Input 13 2 9 2 4" xfId="10651"/>
    <cellStyle name="Input 13 2 9 2 4 2" xfId="20857"/>
    <cellStyle name="Input 13 2 9 2 5" xfId="14227"/>
    <cellStyle name="Input 13 2 9 3" xfId="5956"/>
    <cellStyle name="Input 13 2 9 3 2" xfId="16288"/>
    <cellStyle name="Input 13 2 9 4" xfId="5384"/>
    <cellStyle name="Input 13 2 9 4 2" xfId="15717"/>
    <cellStyle name="Input 13 2 9 5" xfId="11732"/>
    <cellStyle name="Input 13 2 9 5 2" xfId="21928"/>
    <cellStyle name="Input 13 2 9 6" xfId="13055"/>
    <cellStyle name="Input 13 3" xfId="1515"/>
    <cellStyle name="Input 13 3 2" xfId="2999"/>
    <cellStyle name="Input 13 3 2 2" xfId="6576"/>
    <cellStyle name="Input 13 3 2 2 2" xfId="16907"/>
    <cellStyle name="Input 13 3 2 3" xfId="8577"/>
    <cellStyle name="Input 13 3 2 3 2" xfId="18803"/>
    <cellStyle name="Input 13 3 2 4" xfId="9900"/>
    <cellStyle name="Input 13 3 2 4 2" xfId="20107"/>
    <cellStyle name="Input 13 3 2 5" xfId="13549"/>
    <cellStyle name="Input 13 3 3" xfId="5112"/>
    <cellStyle name="Input 13 3 3 2" xfId="15447"/>
    <cellStyle name="Input 13 3 4" xfId="8531"/>
    <cellStyle name="Input 13 3 4 2" xfId="18757"/>
    <cellStyle name="Input 13 3 5" xfId="10982"/>
    <cellStyle name="Input 13 3 5 2" xfId="21185"/>
    <cellStyle name="Input 13 3 6" xfId="12380"/>
    <cellStyle name="Input 13 4" xfId="1836"/>
    <cellStyle name="Input 13 4 2" xfId="3312"/>
    <cellStyle name="Input 13 4 2 2" xfId="6882"/>
    <cellStyle name="Input 13 4 2 2 2" xfId="17211"/>
    <cellStyle name="Input 13 4 2 3" xfId="8850"/>
    <cellStyle name="Input 13 4 2 3 2" xfId="19062"/>
    <cellStyle name="Input 13 4 2 4" xfId="10142"/>
    <cellStyle name="Input 13 4 2 4 2" xfId="20348"/>
    <cellStyle name="Input 13 4 2 5" xfId="13753"/>
    <cellStyle name="Input 13 4 3" xfId="5425"/>
    <cellStyle name="Input 13 4 3 2" xfId="15757"/>
    <cellStyle name="Input 13 4 4" xfId="6688"/>
    <cellStyle name="Input 13 4 4 2" xfId="17019"/>
    <cellStyle name="Input 13 4 5" xfId="11219"/>
    <cellStyle name="Input 13 4 5 2" xfId="21422"/>
    <cellStyle name="Input 13 4 6" xfId="12582"/>
    <cellStyle name="Input 13 5" xfId="1825"/>
    <cellStyle name="Input 13 5 2" xfId="3302"/>
    <cellStyle name="Input 13 5 2 2" xfId="6872"/>
    <cellStyle name="Input 13 5 2 2 2" xfId="17201"/>
    <cellStyle name="Input 13 5 2 3" xfId="8840"/>
    <cellStyle name="Input 13 5 2 3 2" xfId="19053"/>
    <cellStyle name="Input 13 5 2 4" xfId="10133"/>
    <cellStyle name="Input 13 5 2 4 2" xfId="20339"/>
    <cellStyle name="Input 13 5 2 5" xfId="13745"/>
    <cellStyle name="Input 13 5 3" xfId="5414"/>
    <cellStyle name="Input 13 5 3 2" xfId="15746"/>
    <cellStyle name="Input 13 5 4" xfId="4426"/>
    <cellStyle name="Input 13 5 4 2" xfId="14769"/>
    <cellStyle name="Input 13 5 5" xfId="11210"/>
    <cellStyle name="Input 13 5 5 2" xfId="21413"/>
    <cellStyle name="Input 13 5 6" xfId="12574"/>
    <cellStyle name="Input 13 6" xfId="2577"/>
    <cellStyle name="Input 13 6 2" xfId="6165"/>
    <cellStyle name="Input 13 6 2 2" xfId="16497"/>
    <cellStyle name="Input 13 6 3" xfId="8191"/>
    <cellStyle name="Input 13 6 3 2" xfId="18424"/>
    <cellStyle name="Input 13 6 4" xfId="9542"/>
    <cellStyle name="Input 13 6 4 2" xfId="19749"/>
    <cellStyle name="Input 13 6 5" xfId="13228"/>
    <cellStyle name="Input 13 7" xfId="4481"/>
    <cellStyle name="Input 13 7 2" xfId="14823"/>
    <cellStyle name="Input 13 8" xfId="6160"/>
    <cellStyle name="Input 13 8 2" xfId="16492"/>
    <cellStyle name="Input 13 9" xfId="8779"/>
    <cellStyle name="Input 14" xfId="868"/>
    <cellStyle name="Input 14 2" xfId="1182"/>
    <cellStyle name="Input 14 2 10" xfId="2438"/>
    <cellStyle name="Input 14 2 10 2" xfId="3893"/>
    <cellStyle name="Input 14 2 10 2 2" xfId="7463"/>
    <cellStyle name="Input 14 2 10 2 2 2" xfId="17792"/>
    <cellStyle name="Input 14 2 10 2 3" xfId="9423"/>
    <cellStyle name="Input 14 2 10 2 3 2" xfId="19630"/>
    <cellStyle name="Input 14 2 10 2 4" xfId="10720"/>
    <cellStyle name="Input 14 2 10 2 4 2" xfId="20926"/>
    <cellStyle name="Input 14 2 10 2 5" xfId="14286"/>
    <cellStyle name="Input 14 2 10 3" xfId="6026"/>
    <cellStyle name="Input 14 2 10 3 2" xfId="16358"/>
    <cellStyle name="Input 14 2 10 4" xfId="7575"/>
    <cellStyle name="Input 14 2 10 4 2" xfId="17904"/>
    <cellStyle name="Input 14 2 10 5" xfId="11802"/>
    <cellStyle name="Input 14 2 10 5 2" xfId="21997"/>
    <cellStyle name="Input 14 2 10 6" xfId="13114"/>
    <cellStyle name="Input 14 2 11" xfId="2491"/>
    <cellStyle name="Input 14 2 11 2" xfId="3946"/>
    <cellStyle name="Input 14 2 11 2 2" xfId="7516"/>
    <cellStyle name="Input 14 2 11 2 2 2" xfId="17845"/>
    <cellStyle name="Input 14 2 11 2 3" xfId="9476"/>
    <cellStyle name="Input 14 2 11 2 3 2" xfId="19683"/>
    <cellStyle name="Input 14 2 11 2 4" xfId="10773"/>
    <cellStyle name="Input 14 2 11 2 4 2" xfId="20979"/>
    <cellStyle name="Input 14 2 11 2 5" xfId="14339"/>
    <cellStyle name="Input 14 2 11 3" xfId="6079"/>
    <cellStyle name="Input 14 2 11 3 2" xfId="16411"/>
    <cellStyle name="Input 14 2 11 4" xfId="4628"/>
    <cellStyle name="Input 14 2 11 4 2" xfId="14970"/>
    <cellStyle name="Input 14 2 11 5" xfId="11855"/>
    <cellStyle name="Input 14 2 11 5 2" xfId="22050"/>
    <cellStyle name="Input 14 2 11 6" xfId="13167"/>
    <cellStyle name="Input 14 2 12" xfId="2697"/>
    <cellStyle name="Input 14 2 12 2" xfId="6280"/>
    <cellStyle name="Input 14 2 12 2 2" xfId="16612"/>
    <cellStyle name="Input 14 2 12 3" xfId="8294"/>
    <cellStyle name="Input 14 2 12 3 2" xfId="18526"/>
    <cellStyle name="Input 14 2 12 4" xfId="9632"/>
    <cellStyle name="Input 14 2 12 4 2" xfId="19839"/>
    <cellStyle name="Input 14 2 12 5" xfId="13308"/>
    <cellStyle name="Input 14 2 13" xfId="4781"/>
    <cellStyle name="Input 14 2 13 2" xfId="15117"/>
    <cellStyle name="Input 14 2 14" xfId="4173"/>
    <cellStyle name="Input 14 2 14 2" xfId="14535"/>
    <cellStyle name="Input 14 2 15" xfId="8050"/>
    <cellStyle name="Input 14 2 2" xfId="1729"/>
    <cellStyle name="Input 14 2 2 2" xfId="3206"/>
    <cellStyle name="Input 14 2 2 2 2" xfId="6779"/>
    <cellStyle name="Input 14 2 2 2 2 2" xfId="17109"/>
    <cellStyle name="Input 14 2 2 2 3" xfId="8757"/>
    <cellStyle name="Input 14 2 2 2 3 2" xfId="18974"/>
    <cellStyle name="Input 14 2 2 2 4" xfId="10059"/>
    <cellStyle name="Input 14 2 2 2 4 2" xfId="20265"/>
    <cellStyle name="Input 14 2 2 2 5" xfId="13682"/>
    <cellStyle name="Input 14 2 2 3" xfId="5321"/>
    <cellStyle name="Input 14 2 2 3 2" xfId="15654"/>
    <cellStyle name="Input 14 2 2 4" xfId="4402"/>
    <cellStyle name="Input 14 2 2 4 2" xfId="14745"/>
    <cellStyle name="Input 14 2 2 5" xfId="11136"/>
    <cellStyle name="Input 14 2 2 5 2" xfId="21339"/>
    <cellStyle name="Input 14 2 2 6" xfId="12511"/>
    <cellStyle name="Input 14 2 3" xfId="1898"/>
    <cellStyle name="Input 14 2 3 2" xfId="3362"/>
    <cellStyle name="Input 14 2 3 2 2" xfId="6932"/>
    <cellStyle name="Input 14 2 3 2 2 2" xfId="17261"/>
    <cellStyle name="Input 14 2 3 2 3" xfId="8898"/>
    <cellStyle name="Input 14 2 3 2 3 2" xfId="19107"/>
    <cellStyle name="Input 14 2 3 2 4" xfId="10189"/>
    <cellStyle name="Input 14 2 3 2 4 2" xfId="20395"/>
    <cellStyle name="Input 14 2 3 2 5" xfId="13790"/>
    <cellStyle name="Input 14 2 3 3" xfId="5486"/>
    <cellStyle name="Input 14 2 3 3 2" xfId="15818"/>
    <cellStyle name="Input 14 2 3 4" xfId="4092"/>
    <cellStyle name="Input 14 2 3 4 2" xfId="14466"/>
    <cellStyle name="Input 14 2 3 5" xfId="11267"/>
    <cellStyle name="Input 14 2 3 5 2" xfId="21469"/>
    <cellStyle name="Input 14 2 3 6" xfId="12619"/>
    <cellStyle name="Input 14 2 4" xfId="1970"/>
    <cellStyle name="Input 14 2 4 2" xfId="3433"/>
    <cellStyle name="Input 14 2 4 2 2" xfId="7003"/>
    <cellStyle name="Input 14 2 4 2 2 2" xfId="17332"/>
    <cellStyle name="Input 14 2 4 2 3" xfId="8969"/>
    <cellStyle name="Input 14 2 4 2 3 2" xfId="19178"/>
    <cellStyle name="Input 14 2 4 2 4" xfId="10260"/>
    <cellStyle name="Input 14 2 4 2 4 2" xfId="20466"/>
    <cellStyle name="Input 14 2 4 2 5" xfId="13858"/>
    <cellStyle name="Input 14 2 4 3" xfId="5558"/>
    <cellStyle name="Input 14 2 4 3 2" xfId="15890"/>
    <cellStyle name="Input 14 2 4 4" xfId="4103"/>
    <cellStyle name="Input 14 2 4 4 2" xfId="14474"/>
    <cellStyle name="Input 14 2 4 5" xfId="11338"/>
    <cellStyle name="Input 14 2 4 5 2" xfId="21540"/>
    <cellStyle name="Input 14 2 4 6" xfId="12687"/>
    <cellStyle name="Input 14 2 5" xfId="2036"/>
    <cellStyle name="Input 14 2 5 2" xfId="3497"/>
    <cellStyle name="Input 14 2 5 2 2" xfId="7067"/>
    <cellStyle name="Input 14 2 5 2 2 2" xfId="17396"/>
    <cellStyle name="Input 14 2 5 2 3" xfId="9033"/>
    <cellStyle name="Input 14 2 5 2 3 2" xfId="19242"/>
    <cellStyle name="Input 14 2 5 2 4" xfId="10324"/>
    <cellStyle name="Input 14 2 5 2 4 2" xfId="20530"/>
    <cellStyle name="Input 14 2 5 2 5" xfId="13921"/>
    <cellStyle name="Input 14 2 5 3" xfId="5624"/>
    <cellStyle name="Input 14 2 5 3 2" xfId="15956"/>
    <cellStyle name="Input 14 2 5 4" xfId="8064"/>
    <cellStyle name="Input 14 2 5 4 2" xfId="18312"/>
    <cellStyle name="Input 14 2 5 5" xfId="11403"/>
    <cellStyle name="Input 14 2 5 5 2" xfId="21604"/>
    <cellStyle name="Input 14 2 5 6" xfId="12750"/>
    <cellStyle name="Input 14 2 6" xfId="2100"/>
    <cellStyle name="Input 14 2 6 2" xfId="3559"/>
    <cellStyle name="Input 14 2 6 2 2" xfId="7129"/>
    <cellStyle name="Input 14 2 6 2 2 2" xfId="17458"/>
    <cellStyle name="Input 14 2 6 2 3" xfId="9094"/>
    <cellStyle name="Input 14 2 6 2 3 2" xfId="19303"/>
    <cellStyle name="Input 14 2 6 2 4" xfId="10386"/>
    <cellStyle name="Input 14 2 6 2 4 2" xfId="20592"/>
    <cellStyle name="Input 14 2 6 2 5" xfId="13982"/>
    <cellStyle name="Input 14 2 6 3" xfId="5688"/>
    <cellStyle name="Input 14 2 6 3 2" xfId="16020"/>
    <cellStyle name="Input 14 2 6 4" xfId="7613"/>
    <cellStyle name="Input 14 2 6 4 2" xfId="17939"/>
    <cellStyle name="Input 14 2 6 5" xfId="11466"/>
    <cellStyle name="Input 14 2 6 5 2" xfId="21666"/>
    <cellStyle name="Input 14 2 6 6" xfId="12811"/>
    <cellStyle name="Input 14 2 7" xfId="2173"/>
    <cellStyle name="Input 14 2 7 2" xfId="3632"/>
    <cellStyle name="Input 14 2 7 2 2" xfId="7202"/>
    <cellStyle name="Input 14 2 7 2 2 2" xfId="17531"/>
    <cellStyle name="Input 14 2 7 2 3" xfId="9167"/>
    <cellStyle name="Input 14 2 7 2 3 2" xfId="19376"/>
    <cellStyle name="Input 14 2 7 2 4" xfId="10459"/>
    <cellStyle name="Input 14 2 7 2 4 2" xfId="20665"/>
    <cellStyle name="Input 14 2 7 2 5" xfId="14055"/>
    <cellStyle name="Input 14 2 7 3" xfId="5761"/>
    <cellStyle name="Input 14 2 7 3 2" xfId="16093"/>
    <cellStyle name="Input 14 2 7 4" xfId="4676"/>
    <cellStyle name="Input 14 2 7 4 2" xfId="15018"/>
    <cellStyle name="Input 14 2 7 5" xfId="11539"/>
    <cellStyle name="Input 14 2 7 5 2" xfId="21739"/>
    <cellStyle name="Input 14 2 7 6" xfId="12884"/>
    <cellStyle name="Input 14 2 8" xfId="2277"/>
    <cellStyle name="Input 14 2 8 2" xfId="3734"/>
    <cellStyle name="Input 14 2 8 2 2" xfId="7304"/>
    <cellStyle name="Input 14 2 8 2 2 2" xfId="17633"/>
    <cellStyle name="Input 14 2 8 2 3" xfId="9267"/>
    <cellStyle name="Input 14 2 8 2 3 2" xfId="19475"/>
    <cellStyle name="Input 14 2 8 2 4" xfId="10561"/>
    <cellStyle name="Input 14 2 8 2 4 2" xfId="20767"/>
    <cellStyle name="Input 14 2 8 2 5" xfId="14147"/>
    <cellStyle name="Input 14 2 8 3" xfId="5865"/>
    <cellStyle name="Input 14 2 8 3 2" xfId="16197"/>
    <cellStyle name="Input 14 2 8 4" xfId="4717"/>
    <cellStyle name="Input 14 2 8 4 2" xfId="15055"/>
    <cellStyle name="Input 14 2 8 5" xfId="11642"/>
    <cellStyle name="Input 14 2 8 5 2" xfId="21839"/>
    <cellStyle name="Input 14 2 8 6" xfId="12975"/>
    <cellStyle name="Input 14 2 9" xfId="2369"/>
    <cellStyle name="Input 14 2 9 2" xfId="3825"/>
    <cellStyle name="Input 14 2 9 2 2" xfId="7395"/>
    <cellStyle name="Input 14 2 9 2 2 2" xfId="17724"/>
    <cellStyle name="Input 14 2 9 2 3" xfId="9357"/>
    <cellStyle name="Input 14 2 9 2 3 2" xfId="19565"/>
    <cellStyle name="Input 14 2 9 2 4" xfId="10652"/>
    <cellStyle name="Input 14 2 9 2 4 2" xfId="20858"/>
    <cellStyle name="Input 14 2 9 2 5" xfId="14228"/>
    <cellStyle name="Input 14 2 9 3" xfId="5957"/>
    <cellStyle name="Input 14 2 9 3 2" xfId="16289"/>
    <cellStyle name="Input 14 2 9 4" xfId="6842"/>
    <cellStyle name="Input 14 2 9 4 2" xfId="17172"/>
    <cellStyle name="Input 14 2 9 5" xfId="11733"/>
    <cellStyle name="Input 14 2 9 5 2" xfId="21929"/>
    <cellStyle name="Input 14 2 9 6" xfId="13056"/>
    <cellStyle name="Input 14 3" xfId="1516"/>
    <cellStyle name="Input 14 3 2" xfId="3000"/>
    <cellStyle name="Input 14 3 2 2" xfId="6577"/>
    <cellStyle name="Input 14 3 2 2 2" xfId="16908"/>
    <cellStyle name="Input 14 3 2 3" xfId="8578"/>
    <cellStyle name="Input 14 3 2 3 2" xfId="18804"/>
    <cellStyle name="Input 14 3 2 4" xfId="9901"/>
    <cellStyle name="Input 14 3 2 4 2" xfId="20108"/>
    <cellStyle name="Input 14 3 2 5" xfId="13550"/>
    <cellStyle name="Input 14 3 3" xfId="5113"/>
    <cellStyle name="Input 14 3 3 2" xfId="15448"/>
    <cellStyle name="Input 14 3 4" xfId="7650"/>
    <cellStyle name="Input 14 3 4 2" xfId="17971"/>
    <cellStyle name="Input 14 3 5" xfId="10983"/>
    <cellStyle name="Input 14 3 5 2" xfId="21186"/>
    <cellStyle name="Input 14 3 6" xfId="12381"/>
    <cellStyle name="Input 14 4" xfId="1827"/>
    <cellStyle name="Input 14 4 2" xfId="3304"/>
    <cellStyle name="Input 14 4 2 2" xfId="6874"/>
    <cellStyle name="Input 14 4 2 2 2" xfId="17203"/>
    <cellStyle name="Input 14 4 2 3" xfId="8842"/>
    <cellStyle name="Input 14 4 2 3 2" xfId="19054"/>
    <cellStyle name="Input 14 4 2 4" xfId="10134"/>
    <cellStyle name="Input 14 4 2 4 2" xfId="20340"/>
    <cellStyle name="Input 14 4 2 5" xfId="13746"/>
    <cellStyle name="Input 14 4 3" xfId="5416"/>
    <cellStyle name="Input 14 4 3 2" xfId="15748"/>
    <cellStyle name="Input 14 4 4" xfId="4197"/>
    <cellStyle name="Input 14 4 4 2" xfId="14559"/>
    <cellStyle name="Input 14 4 5" xfId="11211"/>
    <cellStyle name="Input 14 4 5 2" xfId="21414"/>
    <cellStyle name="Input 14 4 6" xfId="12575"/>
    <cellStyle name="Input 14 5" xfId="1437"/>
    <cellStyle name="Input 14 5 2" xfId="2924"/>
    <cellStyle name="Input 14 5 2 2" xfId="6502"/>
    <cellStyle name="Input 14 5 2 2 2" xfId="16833"/>
    <cellStyle name="Input 14 5 2 3" xfId="8504"/>
    <cellStyle name="Input 14 5 2 3 2" xfId="18730"/>
    <cellStyle name="Input 14 5 2 4" xfId="9827"/>
    <cellStyle name="Input 14 5 2 4 2" xfId="20034"/>
    <cellStyle name="Input 14 5 2 5" xfId="13490"/>
    <cellStyle name="Input 14 5 3" xfId="5035"/>
    <cellStyle name="Input 14 5 3 2" xfId="15370"/>
    <cellStyle name="Input 14 5 4" xfId="8365"/>
    <cellStyle name="Input 14 5 4 2" xfId="18594"/>
    <cellStyle name="Input 14 5 5" xfId="10908"/>
    <cellStyle name="Input 14 5 5 2" xfId="21112"/>
    <cellStyle name="Input 14 5 6" xfId="12321"/>
    <cellStyle name="Input 14 6" xfId="2578"/>
    <cellStyle name="Input 14 6 2" xfId="6166"/>
    <cellStyle name="Input 14 6 2 2" xfId="16498"/>
    <cellStyle name="Input 14 6 3" xfId="8192"/>
    <cellStyle name="Input 14 6 3 2" xfId="18425"/>
    <cellStyle name="Input 14 6 4" xfId="9543"/>
    <cellStyle name="Input 14 6 4 2" xfId="19750"/>
    <cellStyle name="Input 14 6 5" xfId="13229"/>
    <cellStyle name="Input 14 7" xfId="4482"/>
    <cellStyle name="Input 14 7 2" xfId="14824"/>
    <cellStyle name="Input 14 8" xfId="6511"/>
    <cellStyle name="Input 14 8 2" xfId="16842"/>
    <cellStyle name="Input 14 9" xfId="7826"/>
    <cellStyle name="Input 15" xfId="869"/>
    <cellStyle name="Input 15 2" xfId="1183"/>
    <cellStyle name="Input 15 2 10" xfId="2439"/>
    <cellStyle name="Input 15 2 10 2" xfId="3894"/>
    <cellStyle name="Input 15 2 10 2 2" xfId="7464"/>
    <cellStyle name="Input 15 2 10 2 2 2" xfId="17793"/>
    <cellStyle name="Input 15 2 10 2 3" xfId="9424"/>
    <cellStyle name="Input 15 2 10 2 3 2" xfId="19631"/>
    <cellStyle name="Input 15 2 10 2 4" xfId="10721"/>
    <cellStyle name="Input 15 2 10 2 4 2" xfId="20927"/>
    <cellStyle name="Input 15 2 10 2 5" xfId="14287"/>
    <cellStyle name="Input 15 2 10 3" xfId="6027"/>
    <cellStyle name="Input 15 2 10 3 2" xfId="16359"/>
    <cellStyle name="Input 15 2 10 4" xfId="7576"/>
    <cellStyle name="Input 15 2 10 4 2" xfId="17905"/>
    <cellStyle name="Input 15 2 10 5" xfId="11803"/>
    <cellStyle name="Input 15 2 10 5 2" xfId="21998"/>
    <cellStyle name="Input 15 2 10 6" xfId="13115"/>
    <cellStyle name="Input 15 2 11" xfId="2492"/>
    <cellStyle name="Input 15 2 11 2" xfId="3947"/>
    <cellStyle name="Input 15 2 11 2 2" xfId="7517"/>
    <cellStyle name="Input 15 2 11 2 2 2" xfId="17846"/>
    <cellStyle name="Input 15 2 11 2 3" xfId="9477"/>
    <cellStyle name="Input 15 2 11 2 3 2" xfId="19684"/>
    <cellStyle name="Input 15 2 11 2 4" xfId="10774"/>
    <cellStyle name="Input 15 2 11 2 4 2" xfId="20980"/>
    <cellStyle name="Input 15 2 11 2 5" xfId="14340"/>
    <cellStyle name="Input 15 2 11 3" xfId="6080"/>
    <cellStyle name="Input 15 2 11 3 2" xfId="16412"/>
    <cellStyle name="Input 15 2 11 4" xfId="4629"/>
    <cellStyle name="Input 15 2 11 4 2" xfId="14971"/>
    <cellStyle name="Input 15 2 11 5" xfId="11856"/>
    <cellStyle name="Input 15 2 11 5 2" xfId="22051"/>
    <cellStyle name="Input 15 2 11 6" xfId="13168"/>
    <cellStyle name="Input 15 2 12" xfId="2698"/>
    <cellStyle name="Input 15 2 12 2" xfId="6281"/>
    <cellStyle name="Input 15 2 12 2 2" xfId="16613"/>
    <cellStyle name="Input 15 2 12 3" xfId="8295"/>
    <cellStyle name="Input 15 2 12 3 2" xfId="18527"/>
    <cellStyle name="Input 15 2 12 4" xfId="9633"/>
    <cellStyle name="Input 15 2 12 4 2" xfId="19840"/>
    <cellStyle name="Input 15 2 12 5" xfId="13309"/>
    <cellStyle name="Input 15 2 13" xfId="4782"/>
    <cellStyle name="Input 15 2 13 2" xfId="15118"/>
    <cellStyle name="Input 15 2 14" xfId="4172"/>
    <cellStyle name="Input 15 2 14 2" xfId="14534"/>
    <cellStyle name="Input 15 2 15" xfId="7995"/>
    <cellStyle name="Input 15 2 2" xfId="1730"/>
    <cellStyle name="Input 15 2 2 2" xfId="3207"/>
    <cellStyle name="Input 15 2 2 2 2" xfId="6780"/>
    <cellStyle name="Input 15 2 2 2 2 2" xfId="17110"/>
    <cellStyle name="Input 15 2 2 2 3" xfId="8758"/>
    <cellStyle name="Input 15 2 2 2 3 2" xfId="18975"/>
    <cellStyle name="Input 15 2 2 2 4" xfId="10060"/>
    <cellStyle name="Input 15 2 2 2 4 2" xfId="20266"/>
    <cellStyle name="Input 15 2 2 2 5" xfId="13683"/>
    <cellStyle name="Input 15 2 2 3" xfId="5322"/>
    <cellStyle name="Input 15 2 2 3 2" xfId="15655"/>
    <cellStyle name="Input 15 2 2 4" xfId="4403"/>
    <cellStyle name="Input 15 2 2 4 2" xfId="14746"/>
    <cellStyle name="Input 15 2 2 5" xfId="11137"/>
    <cellStyle name="Input 15 2 2 5 2" xfId="21340"/>
    <cellStyle name="Input 15 2 2 6" xfId="12512"/>
    <cellStyle name="Input 15 2 3" xfId="1899"/>
    <cellStyle name="Input 15 2 3 2" xfId="3363"/>
    <cellStyle name="Input 15 2 3 2 2" xfId="6933"/>
    <cellStyle name="Input 15 2 3 2 2 2" xfId="17262"/>
    <cellStyle name="Input 15 2 3 2 3" xfId="8899"/>
    <cellStyle name="Input 15 2 3 2 3 2" xfId="19108"/>
    <cellStyle name="Input 15 2 3 2 4" xfId="10190"/>
    <cellStyle name="Input 15 2 3 2 4 2" xfId="20396"/>
    <cellStyle name="Input 15 2 3 2 5" xfId="13791"/>
    <cellStyle name="Input 15 2 3 3" xfId="5487"/>
    <cellStyle name="Input 15 2 3 3 2" xfId="15819"/>
    <cellStyle name="Input 15 2 3 4" xfId="7892"/>
    <cellStyle name="Input 15 2 3 4 2" xfId="18183"/>
    <cellStyle name="Input 15 2 3 5" xfId="11268"/>
    <cellStyle name="Input 15 2 3 5 2" xfId="21470"/>
    <cellStyle name="Input 15 2 3 6" xfId="12620"/>
    <cellStyle name="Input 15 2 4" xfId="1971"/>
    <cellStyle name="Input 15 2 4 2" xfId="3434"/>
    <cellStyle name="Input 15 2 4 2 2" xfId="7004"/>
    <cellStyle name="Input 15 2 4 2 2 2" xfId="17333"/>
    <cellStyle name="Input 15 2 4 2 3" xfId="8970"/>
    <cellStyle name="Input 15 2 4 2 3 2" xfId="19179"/>
    <cellStyle name="Input 15 2 4 2 4" xfId="10261"/>
    <cellStyle name="Input 15 2 4 2 4 2" xfId="20467"/>
    <cellStyle name="Input 15 2 4 2 5" xfId="13859"/>
    <cellStyle name="Input 15 2 4 3" xfId="5559"/>
    <cellStyle name="Input 15 2 4 3 2" xfId="15891"/>
    <cellStyle name="Input 15 2 4 4" xfId="8057"/>
    <cellStyle name="Input 15 2 4 4 2" xfId="18306"/>
    <cellStyle name="Input 15 2 4 5" xfId="11339"/>
    <cellStyle name="Input 15 2 4 5 2" xfId="21541"/>
    <cellStyle name="Input 15 2 4 6" xfId="12688"/>
    <cellStyle name="Input 15 2 5" xfId="2037"/>
    <cellStyle name="Input 15 2 5 2" xfId="3498"/>
    <cellStyle name="Input 15 2 5 2 2" xfId="7068"/>
    <cellStyle name="Input 15 2 5 2 2 2" xfId="17397"/>
    <cellStyle name="Input 15 2 5 2 3" xfId="9034"/>
    <cellStyle name="Input 15 2 5 2 3 2" xfId="19243"/>
    <cellStyle name="Input 15 2 5 2 4" xfId="10325"/>
    <cellStyle name="Input 15 2 5 2 4 2" xfId="20531"/>
    <cellStyle name="Input 15 2 5 2 5" xfId="13922"/>
    <cellStyle name="Input 15 2 5 3" xfId="5625"/>
    <cellStyle name="Input 15 2 5 3 2" xfId="15957"/>
    <cellStyle name="Input 15 2 5 4" xfId="8020"/>
    <cellStyle name="Input 15 2 5 4 2" xfId="18276"/>
    <cellStyle name="Input 15 2 5 5" xfId="11404"/>
    <cellStyle name="Input 15 2 5 5 2" xfId="21605"/>
    <cellStyle name="Input 15 2 5 6" xfId="12751"/>
    <cellStyle name="Input 15 2 6" xfId="2101"/>
    <cellStyle name="Input 15 2 6 2" xfId="3560"/>
    <cellStyle name="Input 15 2 6 2 2" xfId="7130"/>
    <cellStyle name="Input 15 2 6 2 2 2" xfId="17459"/>
    <cellStyle name="Input 15 2 6 2 3" xfId="9095"/>
    <cellStyle name="Input 15 2 6 2 3 2" xfId="19304"/>
    <cellStyle name="Input 15 2 6 2 4" xfId="10387"/>
    <cellStyle name="Input 15 2 6 2 4 2" xfId="20593"/>
    <cellStyle name="Input 15 2 6 2 5" xfId="13983"/>
    <cellStyle name="Input 15 2 6 3" xfId="5689"/>
    <cellStyle name="Input 15 2 6 3 2" xfId="16021"/>
    <cellStyle name="Input 15 2 6 4" xfId="8059"/>
    <cellStyle name="Input 15 2 6 4 2" xfId="18307"/>
    <cellStyle name="Input 15 2 6 5" xfId="11467"/>
    <cellStyle name="Input 15 2 6 5 2" xfId="21667"/>
    <cellStyle name="Input 15 2 6 6" xfId="12812"/>
    <cellStyle name="Input 15 2 7" xfId="2174"/>
    <cellStyle name="Input 15 2 7 2" xfId="3633"/>
    <cellStyle name="Input 15 2 7 2 2" xfId="7203"/>
    <cellStyle name="Input 15 2 7 2 2 2" xfId="17532"/>
    <cellStyle name="Input 15 2 7 2 3" xfId="9168"/>
    <cellStyle name="Input 15 2 7 2 3 2" xfId="19377"/>
    <cellStyle name="Input 15 2 7 2 4" xfId="10460"/>
    <cellStyle name="Input 15 2 7 2 4 2" xfId="20666"/>
    <cellStyle name="Input 15 2 7 2 5" xfId="14056"/>
    <cellStyle name="Input 15 2 7 3" xfId="5762"/>
    <cellStyle name="Input 15 2 7 3 2" xfId="16094"/>
    <cellStyle name="Input 15 2 7 4" xfId="6602"/>
    <cellStyle name="Input 15 2 7 4 2" xfId="16933"/>
    <cellStyle name="Input 15 2 7 5" xfId="11540"/>
    <cellStyle name="Input 15 2 7 5 2" xfId="21740"/>
    <cellStyle name="Input 15 2 7 6" xfId="12885"/>
    <cellStyle name="Input 15 2 8" xfId="2278"/>
    <cellStyle name="Input 15 2 8 2" xfId="3735"/>
    <cellStyle name="Input 15 2 8 2 2" xfId="7305"/>
    <cellStyle name="Input 15 2 8 2 2 2" xfId="17634"/>
    <cellStyle name="Input 15 2 8 2 3" xfId="9268"/>
    <cellStyle name="Input 15 2 8 2 3 2" xfId="19476"/>
    <cellStyle name="Input 15 2 8 2 4" xfId="10562"/>
    <cellStyle name="Input 15 2 8 2 4 2" xfId="20768"/>
    <cellStyle name="Input 15 2 8 2 5" xfId="14148"/>
    <cellStyle name="Input 15 2 8 3" xfId="5866"/>
    <cellStyle name="Input 15 2 8 3 2" xfId="16198"/>
    <cellStyle name="Input 15 2 8 4" xfId="4722"/>
    <cellStyle name="Input 15 2 8 4 2" xfId="15060"/>
    <cellStyle name="Input 15 2 8 5" xfId="11643"/>
    <cellStyle name="Input 15 2 8 5 2" xfId="21840"/>
    <cellStyle name="Input 15 2 8 6" xfId="12976"/>
    <cellStyle name="Input 15 2 9" xfId="2370"/>
    <cellStyle name="Input 15 2 9 2" xfId="3826"/>
    <cellStyle name="Input 15 2 9 2 2" xfId="7396"/>
    <cellStyle name="Input 15 2 9 2 2 2" xfId="17725"/>
    <cellStyle name="Input 15 2 9 2 3" xfId="9358"/>
    <cellStyle name="Input 15 2 9 2 3 2" xfId="19566"/>
    <cellStyle name="Input 15 2 9 2 4" xfId="10653"/>
    <cellStyle name="Input 15 2 9 2 4 2" xfId="20859"/>
    <cellStyle name="Input 15 2 9 2 5" xfId="14229"/>
    <cellStyle name="Input 15 2 9 3" xfId="5958"/>
    <cellStyle name="Input 15 2 9 3 2" xfId="16290"/>
    <cellStyle name="Input 15 2 9 4" xfId="6338"/>
    <cellStyle name="Input 15 2 9 4 2" xfId="16670"/>
    <cellStyle name="Input 15 2 9 5" xfId="11734"/>
    <cellStyle name="Input 15 2 9 5 2" xfId="21930"/>
    <cellStyle name="Input 15 2 9 6" xfId="13057"/>
    <cellStyle name="Input 15 3" xfId="1517"/>
    <cellStyle name="Input 15 3 2" xfId="3001"/>
    <cellStyle name="Input 15 3 2 2" xfId="6578"/>
    <cellStyle name="Input 15 3 2 2 2" xfId="16909"/>
    <cellStyle name="Input 15 3 2 3" xfId="8579"/>
    <cellStyle name="Input 15 3 2 3 2" xfId="18805"/>
    <cellStyle name="Input 15 3 2 4" xfId="9902"/>
    <cellStyle name="Input 15 3 2 4 2" xfId="20109"/>
    <cellStyle name="Input 15 3 2 5" xfId="13551"/>
    <cellStyle name="Input 15 3 3" xfId="5114"/>
    <cellStyle name="Input 15 3 3 2" xfId="15449"/>
    <cellStyle name="Input 15 3 4" xfId="9348"/>
    <cellStyle name="Input 15 3 4 2" xfId="19556"/>
    <cellStyle name="Input 15 3 5" xfId="10984"/>
    <cellStyle name="Input 15 3 5 2" xfId="21187"/>
    <cellStyle name="Input 15 3 6" xfId="12382"/>
    <cellStyle name="Input 15 4" xfId="1396"/>
    <cellStyle name="Input 15 4 2" xfId="2892"/>
    <cellStyle name="Input 15 4 2 2" xfId="6471"/>
    <cellStyle name="Input 15 4 2 2 2" xfId="16802"/>
    <cellStyle name="Input 15 4 2 3" xfId="8472"/>
    <cellStyle name="Input 15 4 2 3 2" xfId="18700"/>
    <cellStyle name="Input 15 4 2 4" xfId="9797"/>
    <cellStyle name="Input 15 4 2 4 2" xfId="20004"/>
    <cellStyle name="Input 15 4 2 5" xfId="13466"/>
    <cellStyle name="Input 15 4 3" xfId="4994"/>
    <cellStyle name="Input 15 4 3 2" xfId="15329"/>
    <cellStyle name="Input 15 4 4" xfId="4338"/>
    <cellStyle name="Input 15 4 4 2" xfId="14683"/>
    <cellStyle name="Input 15 4 5" xfId="10879"/>
    <cellStyle name="Input 15 4 5 2" xfId="21083"/>
    <cellStyle name="Input 15 4 6" xfId="12297"/>
    <cellStyle name="Input 15 5" xfId="1438"/>
    <cellStyle name="Input 15 5 2" xfId="2925"/>
    <cellStyle name="Input 15 5 2 2" xfId="6503"/>
    <cellStyle name="Input 15 5 2 2 2" xfId="16834"/>
    <cellStyle name="Input 15 5 2 3" xfId="8505"/>
    <cellStyle name="Input 15 5 2 3 2" xfId="18731"/>
    <cellStyle name="Input 15 5 2 4" xfId="9828"/>
    <cellStyle name="Input 15 5 2 4 2" xfId="20035"/>
    <cellStyle name="Input 15 5 2 5" xfId="13491"/>
    <cellStyle name="Input 15 5 3" xfId="5036"/>
    <cellStyle name="Input 15 5 3 2" xfId="15371"/>
    <cellStyle name="Input 15 5 4" xfId="4104"/>
    <cellStyle name="Input 15 5 4 2" xfId="14475"/>
    <cellStyle name="Input 15 5 5" xfId="10909"/>
    <cellStyle name="Input 15 5 5 2" xfId="21113"/>
    <cellStyle name="Input 15 5 6" xfId="12322"/>
    <cellStyle name="Input 15 6" xfId="2579"/>
    <cellStyle name="Input 15 6 2" xfId="6167"/>
    <cellStyle name="Input 15 6 2 2" xfId="16499"/>
    <cellStyle name="Input 15 6 3" xfId="8193"/>
    <cellStyle name="Input 15 6 3 2" xfId="18426"/>
    <cellStyle name="Input 15 6 4" xfId="9544"/>
    <cellStyle name="Input 15 6 4 2" xfId="19751"/>
    <cellStyle name="Input 15 6 5" xfId="13230"/>
    <cellStyle name="Input 15 7" xfId="4483"/>
    <cellStyle name="Input 15 7 2" xfId="14825"/>
    <cellStyle name="Input 15 8" xfId="5044"/>
    <cellStyle name="Input 15 8 2" xfId="15379"/>
    <cellStyle name="Input 15 9" xfId="4150"/>
    <cellStyle name="Input 16" xfId="870"/>
    <cellStyle name="Input 16 2" xfId="1184"/>
    <cellStyle name="Input 16 2 10" xfId="2440"/>
    <cellStyle name="Input 16 2 10 2" xfId="3895"/>
    <cellStyle name="Input 16 2 10 2 2" xfId="7465"/>
    <cellStyle name="Input 16 2 10 2 2 2" xfId="17794"/>
    <cellStyle name="Input 16 2 10 2 3" xfId="9425"/>
    <cellStyle name="Input 16 2 10 2 3 2" xfId="19632"/>
    <cellStyle name="Input 16 2 10 2 4" xfId="10722"/>
    <cellStyle name="Input 16 2 10 2 4 2" xfId="20928"/>
    <cellStyle name="Input 16 2 10 2 5" xfId="14288"/>
    <cellStyle name="Input 16 2 10 3" xfId="6028"/>
    <cellStyle name="Input 16 2 10 3 2" xfId="16360"/>
    <cellStyle name="Input 16 2 10 4" xfId="4027"/>
    <cellStyle name="Input 16 2 10 4 2" xfId="14405"/>
    <cellStyle name="Input 16 2 10 5" xfId="11804"/>
    <cellStyle name="Input 16 2 10 5 2" xfId="21999"/>
    <cellStyle name="Input 16 2 10 6" xfId="13116"/>
    <cellStyle name="Input 16 2 11" xfId="2493"/>
    <cellStyle name="Input 16 2 11 2" xfId="3948"/>
    <cellStyle name="Input 16 2 11 2 2" xfId="7518"/>
    <cellStyle name="Input 16 2 11 2 2 2" xfId="17847"/>
    <cellStyle name="Input 16 2 11 2 3" xfId="9478"/>
    <cellStyle name="Input 16 2 11 2 3 2" xfId="19685"/>
    <cellStyle name="Input 16 2 11 2 4" xfId="10775"/>
    <cellStyle name="Input 16 2 11 2 4 2" xfId="20981"/>
    <cellStyle name="Input 16 2 11 2 5" xfId="14341"/>
    <cellStyle name="Input 16 2 11 3" xfId="6081"/>
    <cellStyle name="Input 16 2 11 3 2" xfId="16413"/>
    <cellStyle name="Input 16 2 11 4" xfId="4630"/>
    <cellStyle name="Input 16 2 11 4 2" xfId="14972"/>
    <cellStyle name="Input 16 2 11 5" xfId="11857"/>
    <cellStyle name="Input 16 2 11 5 2" xfId="22052"/>
    <cellStyle name="Input 16 2 11 6" xfId="13169"/>
    <cellStyle name="Input 16 2 12" xfId="2699"/>
    <cellStyle name="Input 16 2 12 2" xfId="6282"/>
    <cellStyle name="Input 16 2 12 2 2" xfId="16614"/>
    <cellStyle name="Input 16 2 12 3" xfId="8296"/>
    <cellStyle name="Input 16 2 12 3 2" xfId="18528"/>
    <cellStyle name="Input 16 2 12 4" xfId="9634"/>
    <cellStyle name="Input 16 2 12 4 2" xfId="19841"/>
    <cellStyle name="Input 16 2 12 5" xfId="13310"/>
    <cellStyle name="Input 16 2 13" xfId="4783"/>
    <cellStyle name="Input 16 2 13 2" xfId="15119"/>
    <cellStyle name="Input 16 2 14" xfId="4171"/>
    <cellStyle name="Input 16 2 14 2" xfId="14533"/>
    <cellStyle name="Input 16 2 15" xfId="7979"/>
    <cellStyle name="Input 16 2 2" xfId="1731"/>
    <cellStyle name="Input 16 2 2 2" xfId="3208"/>
    <cellStyle name="Input 16 2 2 2 2" xfId="6781"/>
    <cellStyle name="Input 16 2 2 2 2 2" xfId="17111"/>
    <cellStyle name="Input 16 2 2 2 3" xfId="8759"/>
    <cellStyle name="Input 16 2 2 2 3 2" xfId="18976"/>
    <cellStyle name="Input 16 2 2 2 4" xfId="10061"/>
    <cellStyle name="Input 16 2 2 2 4 2" xfId="20267"/>
    <cellStyle name="Input 16 2 2 2 5" xfId="13684"/>
    <cellStyle name="Input 16 2 2 3" xfId="5323"/>
    <cellStyle name="Input 16 2 2 3 2" xfId="15656"/>
    <cellStyle name="Input 16 2 2 4" xfId="4404"/>
    <cellStyle name="Input 16 2 2 4 2" xfId="14747"/>
    <cellStyle name="Input 16 2 2 5" xfId="11138"/>
    <cellStyle name="Input 16 2 2 5 2" xfId="21341"/>
    <cellStyle name="Input 16 2 2 6" xfId="12513"/>
    <cellStyle name="Input 16 2 3" xfId="1900"/>
    <cellStyle name="Input 16 2 3 2" xfId="3364"/>
    <cellStyle name="Input 16 2 3 2 2" xfId="6934"/>
    <cellStyle name="Input 16 2 3 2 2 2" xfId="17263"/>
    <cellStyle name="Input 16 2 3 2 3" xfId="8900"/>
    <cellStyle name="Input 16 2 3 2 3 2" xfId="19109"/>
    <cellStyle name="Input 16 2 3 2 4" xfId="10191"/>
    <cellStyle name="Input 16 2 3 2 4 2" xfId="20397"/>
    <cellStyle name="Input 16 2 3 2 5" xfId="13792"/>
    <cellStyle name="Input 16 2 3 3" xfId="5488"/>
    <cellStyle name="Input 16 2 3 3 2" xfId="15820"/>
    <cellStyle name="Input 16 2 3 4" xfId="7795"/>
    <cellStyle name="Input 16 2 3 4 2" xfId="18099"/>
    <cellStyle name="Input 16 2 3 5" xfId="11269"/>
    <cellStyle name="Input 16 2 3 5 2" xfId="21471"/>
    <cellStyle name="Input 16 2 3 6" xfId="12621"/>
    <cellStyle name="Input 16 2 4" xfId="1972"/>
    <cellStyle name="Input 16 2 4 2" xfId="3435"/>
    <cellStyle name="Input 16 2 4 2 2" xfId="7005"/>
    <cellStyle name="Input 16 2 4 2 2 2" xfId="17334"/>
    <cellStyle name="Input 16 2 4 2 3" xfId="8971"/>
    <cellStyle name="Input 16 2 4 2 3 2" xfId="19180"/>
    <cellStyle name="Input 16 2 4 2 4" xfId="10262"/>
    <cellStyle name="Input 16 2 4 2 4 2" xfId="20468"/>
    <cellStyle name="Input 16 2 4 2 5" xfId="13860"/>
    <cellStyle name="Input 16 2 4 3" xfId="5560"/>
    <cellStyle name="Input 16 2 4 3 2" xfId="15892"/>
    <cellStyle name="Input 16 2 4 4" xfId="8013"/>
    <cellStyle name="Input 16 2 4 4 2" xfId="18270"/>
    <cellStyle name="Input 16 2 4 5" xfId="11340"/>
    <cellStyle name="Input 16 2 4 5 2" xfId="21542"/>
    <cellStyle name="Input 16 2 4 6" xfId="12689"/>
    <cellStyle name="Input 16 2 5" xfId="2038"/>
    <cellStyle name="Input 16 2 5 2" xfId="3499"/>
    <cellStyle name="Input 16 2 5 2 2" xfId="7069"/>
    <cellStyle name="Input 16 2 5 2 2 2" xfId="17398"/>
    <cellStyle name="Input 16 2 5 2 3" xfId="9035"/>
    <cellStyle name="Input 16 2 5 2 3 2" xfId="19244"/>
    <cellStyle name="Input 16 2 5 2 4" xfId="10326"/>
    <cellStyle name="Input 16 2 5 2 4 2" xfId="20532"/>
    <cellStyle name="Input 16 2 5 2 5" xfId="13923"/>
    <cellStyle name="Input 16 2 5 3" xfId="5626"/>
    <cellStyle name="Input 16 2 5 3 2" xfId="15958"/>
    <cellStyle name="Input 16 2 5 4" xfId="4065"/>
    <cellStyle name="Input 16 2 5 4 2" xfId="14440"/>
    <cellStyle name="Input 16 2 5 5" xfId="11405"/>
    <cellStyle name="Input 16 2 5 5 2" xfId="21606"/>
    <cellStyle name="Input 16 2 5 6" xfId="12752"/>
    <cellStyle name="Input 16 2 6" xfId="2102"/>
    <cellStyle name="Input 16 2 6 2" xfId="3561"/>
    <cellStyle name="Input 16 2 6 2 2" xfId="7131"/>
    <cellStyle name="Input 16 2 6 2 2 2" xfId="17460"/>
    <cellStyle name="Input 16 2 6 2 3" xfId="9096"/>
    <cellStyle name="Input 16 2 6 2 3 2" xfId="19305"/>
    <cellStyle name="Input 16 2 6 2 4" xfId="10388"/>
    <cellStyle name="Input 16 2 6 2 4 2" xfId="20594"/>
    <cellStyle name="Input 16 2 6 2 5" xfId="13984"/>
    <cellStyle name="Input 16 2 6 3" xfId="5690"/>
    <cellStyle name="Input 16 2 6 3 2" xfId="16022"/>
    <cellStyle name="Input 16 2 6 4" xfId="8015"/>
    <cellStyle name="Input 16 2 6 4 2" xfId="18271"/>
    <cellStyle name="Input 16 2 6 5" xfId="11468"/>
    <cellStyle name="Input 16 2 6 5 2" xfId="21668"/>
    <cellStyle name="Input 16 2 6 6" xfId="12813"/>
    <cellStyle name="Input 16 2 7" xfId="2175"/>
    <cellStyle name="Input 16 2 7 2" xfId="3634"/>
    <cellStyle name="Input 16 2 7 2 2" xfId="7204"/>
    <cellStyle name="Input 16 2 7 2 2 2" xfId="17533"/>
    <cellStyle name="Input 16 2 7 2 3" xfId="9169"/>
    <cellStyle name="Input 16 2 7 2 3 2" xfId="19378"/>
    <cellStyle name="Input 16 2 7 2 4" xfId="10461"/>
    <cellStyle name="Input 16 2 7 2 4 2" xfId="20667"/>
    <cellStyle name="Input 16 2 7 2 5" xfId="14057"/>
    <cellStyle name="Input 16 2 7 3" xfId="5763"/>
    <cellStyle name="Input 16 2 7 3 2" xfId="16095"/>
    <cellStyle name="Input 16 2 7 4" xfId="5007"/>
    <cellStyle name="Input 16 2 7 4 2" xfId="15342"/>
    <cellStyle name="Input 16 2 7 5" xfId="11541"/>
    <cellStyle name="Input 16 2 7 5 2" xfId="21741"/>
    <cellStyle name="Input 16 2 7 6" xfId="12886"/>
    <cellStyle name="Input 16 2 8" xfId="2279"/>
    <cellStyle name="Input 16 2 8 2" xfId="3736"/>
    <cellStyle name="Input 16 2 8 2 2" xfId="7306"/>
    <cellStyle name="Input 16 2 8 2 2 2" xfId="17635"/>
    <cellStyle name="Input 16 2 8 2 3" xfId="9269"/>
    <cellStyle name="Input 16 2 8 2 3 2" xfId="19477"/>
    <cellStyle name="Input 16 2 8 2 4" xfId="10563"/>
    <cellStyle name="Input 16 2 8 2 4 2" xfId="20769"/>
    <cellStyle name="Input 16 2 8 2 5" xfId="14149"/>
    <cellStyle name="Input 16 2 8 3" xfId="5867"/>
    <cellStyle name="Input 16 2 8 3 2" xfId="16199"/>
    <cellStyle name="Input 16 2 8 4" xfId="5267"/>
    <cellStyle name="Input 16 2 8 4 2" xfId="15601"/>
    <cellStyle name="Input 16 2 8 5" xfId="11644"/>
    <cellStyle name="Input 16 2 8 5 2" xfId="21841"/>
    <cellStyle name="Input 16 2 8 6" xfId="12977"/>
    <cellStyle name="Input 16 2 9" xfId="2371"/>
    <cellStyle name="Input 16 2 9 2" xfId="3827"/>
    <cellStyle name="Input 16 2 9 2 2" xfId="7397"/>
    <cellStyle name="Input 16 2 9 2 2 2" xfId="17726"/>
    <cellStyle name="Input 16 2 9 2 3" xfId="9359"/>
    <cellStyle name="Input 16 2 9 2 3 2" xfId="19567"/>
    <cellStyle name="Input 16 2 9 2 4" xfId="10654"/>
    <cellStyle name="Input 16 2 9 2 4 2" xfId="20860"/>
    <cellStyle name="Input 16 2 9 2 5" xfId="14230"/>
    <cellStyle name="Input 16 2 9 3" xfId="5959"/>
    <cellStyle name="Input 16 2 9 3 2" xfId="16291"/>
    <cellStyle name="Input 16 2 9 4" xfId="4687"/>
    <cellStyle name="Input 16 2 9 4 2" xfId="15029"/>
    <cellStyle name="Input 16 2 9 5" xfId="11735"/>
    <cellStyle name="Input 16 2 9 5 2" xfId="21931"/>
    <cellStyle name="Input 16 2 9 6" xfId="13058"/>
    <cellStyle name="Input 16 3" xfId="1518"/>
    <cellStyle name="Input 16 3 2" xfId="3002"/>
    <cellStyle name="Input 16 3 2 2" xfId="6579"/>
    <cellStyle name="Input 16 3 2 2 2" xfId="16910"/>
    <cellStyle name="Input 16 3 2 3" xfId="8580"/>
    <cellStyle name="Input 16 3 2 3 2" xfId="18806"/>
    <cellStyle name="Input 16 3 2 4" xfId="9903"/>
    <cellStyle name="Input 16 3 2 4 2" xfId="20110"/>
    <cellStyle name="Input 16 3 2 5" xfId="13552"/>
    <cellStyle name="Input 16 3 3" xfId="5115"/>
    <cellStyle name="Input 16 3 3 2" xfId="15450"/>
    <cellStyle name="Input 16 3 4" xfId="8078"/>
    <cellStyle name="Input 16 3 4 2" xfId="18326"/>
    <cellStyle name="Input 16 3 5" xfId="10985"/>
    <cellStyle name="Input 16 3 5 2" xfId="21188"/>
    <cellStyle name="Input 16 3 6" xfId="12383"/>
    <cellStyle name="Input 16 4" xfId="1395"/>
    <cellStyle name="Input 16 4 2" xfId="2891"/>
    <cellStyle name="Input 16 4 2 2" xfId="6470"/>
    <cellStyle name="Input 16 4 2 2 2" xfId="16801"/>
    <cellStyle name="Input 16 4 2 3" xfId="8471"/>
    <cellStyle name="Input 16 4 2 3 2" xfId="18699"/>
    <cellStyle name="Input 16 4 2 4" xfId="9796"/>
    <cellStyle name="Input 16 4 2 4 2" xfId="20003"/>
    <cellStyle name="Input 16 4 2 5" xfId="13465"/>
    <cellStyle name="Input 16 4 3" xfId="4993"/>
    <cellStyle name="Input 16 4 3 2" xfId="15328"/>
    <cellStyle name="Input 16 4 4" xfId="4337"/>
    <cellStyle name="Input 16 4 4 2" xfId="14682"/>
    <cellStyle name="Input 16 4 5" xfId="10878"/>
    <cellStyle name="Input 16 4 5 2" xfId="21082"/>
    <cellStyle name="Input 16 4 6" xfId="12296"/>
    <cellStyle name="Input 16 5" xfId="1439"/>
    <cellStyle name="Input 16 5 2" xfId="2926"/>
    <cellStyle name="Input 16 5 2 2" xfId="6504"/>
    <cellStyle name="Input 16 5 2 2 2" xfId="16835"/>
    <cellStyle name="Input 16 5 2 3" xfId="8506"/>
    <cellStyle name="Input 16 5 2 3 2" xfId="18732"/>
    <cellStyle name="Input 16 5 2 4" xfId="9829"/>
    <cellStyle name="Input 16 5 2 4 2" xfId="20036"/>
    <cellStyle name="Input 16 5 2 5" xfId="13492"/>
    <cellStyle name="Input 16 5 3" xfId="5037"/>
    <cellStyle name="Input 16 5 3 2" xfId="15372"/>
    <cellStyle name="Input 16 5 4" xfId="7733"/>
    <cellStyle name="Input 16 5 4 2" xfId="18042"/>
    <cellStyle name="Input 16 5 5" xfId="10910"/>
    <cellStyle name="Input 16 5 5 2" xfId="21114"/>
    <cellStyle name="Input 16 5 6" xfId="12323"/>
    <cellStyle name="Input 16 6" xfId="2580"/>
    <cellStyle name="Input 16 6 2" xfId="6168"/>
    <cellStyle name="Input 16 6 2 2" xfId="16500"/>
    <cellStyle name="Input 16 6 3" xfId="8194"/>
    <cellStyle name="Input 16 6 3 2" xfId="18427"/>
    <cellStyle name="Input 16 6 4" xfId="9545"/>
    <cellStyle name="Input 16 6 4 2" xfId="19752"/>
    <cellStyle name="Input 16 6 5" xfId="13231"/>
    <cellStyle name="Input 16 7" xfId="4484"/>
    <cellStyle name="Input 16 7 2" xfId="14826"/>
    <cellStyle name="Input 16 8" xfId="6265"/>
    <cellStyle name="Input 16 8 2" xfId="16597"/>
    <cellStyle name="Input 16 9" xfId="4288"/>
    <cellStyle name="Input 17" xfId="871"/>
    <cellStyle name="Input 17 2" xfId="1185"/>
    <cellStyle name="Input 17 2 10" xfId="2441"/>
    <cellStyle name="Input 17 2 10 2" xfId="3896"/>
    <cellStyle name="Input 17 2 10 2 2" xfId="7466"/>
    <cellStyle name="Input 17 2 10 2 2 2" xfId="17795"/>
    <cellStyle name="Input 17 2 10 2 3" xfId="9426"/>
    <cellStyle name="Input 17 2 10 2 3 2" xfId="19633"/>
    <cellStyle name="Input 17 2 10 2 4" xfId="10723"/>
    <cellStyle name="Input 17 2 10 2 4 2" xfId="20929"/>
    <cellStyle name="Input 17 2 10 2 5" xfId="14289"/>
    <cellStyle name="Input 17 2 10 3" xfId="6029"/>
    <cellStyle name="Input 17 2 10 3 2" xfId="16361"/>
    <cellStyle name="Input 17 2 10 4" xfId="4582"/>
    <cellStyle name="Input 17 2 10 4 2" xfId="14924"/>
    <cellStyle name="Input 17 2 10 5" xfId="11805"/>
    <cellStyle name="Input 17 2 10 5 2" xfId="22000"/>
    <cellStyle name="Input 17 2 10 6" xfId="13117"/>
    <cellStyle name="Input 17 2 11" xfId="2494"/>
    <cellStyle name="Input 17 2 11 2" xfId="3949"/>
    <cellStyle name="Input 17 2 11 2 2" xfId="7519"/>
    <cellStyle name="Input 17 2 11 2 2 2" xfId="17848"/>
    <cellStyle name="Input 17 2 11 2 3" xfId="9479"/>
    <cellStyle name="Input 17 2 11 2 3 2" xfId="19686"/>
    <cellStyle name="Input 17 2 11 2 4" xfId="10776"/>
    <cellStyle name="Input 17 2 11 2 4 2" xfId="20982"/>
    <cellStyle name="Input 17 2 11 2 5" xfId="14342"/>
    <cellStyle name="Input 17 2 11 3" xfId="6082"/>
    <cellStyle name="Input 17 2 11 3 2" xfId="16414"/>
    <cellStyle name="Input 17 2 11 4" xfId="4631"/>
    <cellStyle name="Input 17 2 11 4 2" xfId="14973"/>
    <cellStyle name="Input 17 2 11 5" xfId="11858"/>
    <cellStyle name="Input 17 2 11 5 2" xfId="22053"/>
    <cellStyle name="Input 17 2 11 6" xfId="13170"/>
    <cellStyle name="Input 17 2 12" xfId="2700"/>
    <cellStyle name="Input 17 2 12 2" xfId="6283"/>
    <cellStyle name="Input 17 2 12 2 2" xfId="16615"/>
    <cellStyle name="Input 17 2 12 3" xfId="8297"/>
    <cellStyle name="Input 17 2 12 3 2" xfId="18529"/>
    <cellStyle name="Input 17 2 12 4" xfId="9635"/>
    <cellStyle name="Input 17 2 12 4 2" xfId="19842"/>
    <cellStyle name="Input 17 2 12 5" xfId="13311"/>
    <cellStyle name="Input 17 2 13" xfId="4784"/>
    <cellStyle name="Input 17 2 13 2" xfId="15120"/>
    <cellStyle name="Input 17 2 14" xfId="4170"/>
    <cellStyle name="Input 17 2 14 2" xfId="14532"/>
    <cellStyle name="Input 17 2 15" xfId="7962"/>
    <cellStyle name="Input 17 2 2" xfId="1732"/>
    <cellStyle name="Input 17 2 2 2" xfId="3209"/>
    <cellStyle name="Input 17 2 2 2 2" xfId="6782"/>
    <cellStyle name="Input 17 2 2 2 2 2" xfId="17112"/>
    <cellStyle name="Input 17 2 2 2 3" xfId="8760"/>
    <cellStyle name="Input 17 2 2 2 3 2" xfId="18977"/>
    <cellStyle name="Input 17 2 2 2 4" xfId="10062"/>
    <cellStyle name="Input 17 2 2 2 4 2" xfId="20268"/>
    <cellStyle name="Input 17 2 2 2 5" xfId="13685"/>
    <cellStyle name="Input 17 2 2 3" xfId="5324"/>
    <cellStyle name="Input 17 2 2 3 2" xfId="15657"/>
    <cellStyle name="Input 17 2 2 4" xfId="4405"/>
    <cellStyle name="Input 17 2 2 4 2" xfId="14748"/>
    <cellStyle name="Input 17 2 2 5" xfId="11139"/>
    <cellStyle name="Input 17 2 2 5 2" xfId="21342"/>
    <cellStyle name="Input 17 2 2 6" xfId="12514"/>
    <cellStyle name="Input 17 2 3" xfId="1901"/>
    <cellStyle name="Input 17 2 3 2" xfId="3365"/>
    <cellStyle name="Input 17 2 3 2 2" xfId="6935"/>
    <cellStyle name="Input 17 2 3 2 2 2" xfId="17264"/>
    <cellStyle name="Input 17 2 3 2 3" xfId="8901"/>
    <cellStyle name="Input 17 2 3 2 3 2" xfId="19110"/>
    <cellStyle name="Input 17 2 3 2 4" xfId="10192"/>
    <cellStyle name="Input 17 2 3 2 4 2" xfId="20398"/>
    <cellStyle name="Input 17 2 3 2 5" xfId="13793"/>
    <cellStyle name="Input 17 2 3 3" xfId="5489"/>
    <cellStyle name="Input 17 2 3 3 2" xfId="15821"/>
    <cellStyle name="Input 17 2 3 4" xfId="7930"/>
    <cellStyle name="Input 17 2 3 4 2" xfId="18213"/>
    <cellStyle name="Input 17 2 3 5" xfId="11270"/>
    <cellStyle name="Input 17 2 3 5 2" xfId="21472"/>
    <cellStyle name="Input 17 2 3 6" xfId="12622"/>
    <cellStyle name="Input 17 2 4" xfId="1973"/>
    <cellStyle name="Input 17 2 4 2" xfId="3436"/>
    <cellStyle name="Input 17 2 4 2 2" xfId="7006"/>
    <cellStyle name="Input 17 2 4 2 2 2" xfId="17335"/>
    <cellStyle name="Input 17 2 4 2 3" xfId="8972"/>
    <cellStyle name="Input 17 2 4 2 3 2" xfId="19181"/>
    <cellStyle name="Input 17 2 4 2 4" xfId="10263"/>
    <cellStyle name="Input 17 2 4 2 4 2" xfId="20469"/>
    <cellStyle name="Input 17 2 4 2 5" xfId="13861"/>
    <cellStyle name="Input 17 2 4 3" xfId="5561"/>
    <cellStyle name="Input 17 2 4 3 2" xfId="15893"/>
    <cellStyle name="Input 17 2 4 4" xfId="4059"/>
    <cellStyle name="Input 17 2 4 4 2" xfId="14435"/>
    <cellStyle name="Input 17 2 4 5" xfId="11341"/>
    <cellStyle name="Input 17 2 4 5 2" xfId="21543"/>
    <cellStyle name="Input 17 2 4 6" xfId="12690"/>
    <cellStyle name="Input 17 2 5" xfId="2039"/>
    <cellStyle name="Input 17 2 5 2" xfId="3500"/>
    <cellStyle name="Input 17 2 5 2 2" xfId="7070"/>
    <cellStyle name="Input 17 2 5 2 2 2" xfId="17399"/>
    <cellStyle name="Input 17 2 5 2 3" xfId="9036"/>
    <cellStyle name="Input 17 2 5 2 3 2" xfId="19245"/>
    <cellStyle name="Input 17 2 5 2 4" xfId="10327"/>
    <cellStyle name="Input 17 2 5 2 4 2" xfId="20533"/>
    <cellStyle name="Input 17 2 5 2 5" xfId="13924"/>
    <cellStyle name="Input 17 2 5 3" xfId="5627"/>
    <cellStyle name="Input 17 2 5 3 2" xfId="15959"/>
    <cellStyle name="Input 17 2 5 4" xfId="7661"/>
    <cellStyle name="Input 17 2 5 4 2" xfId="17982"/>
    <cellStyle name="Input 17 2 5 5" xfId="11406"/>
    <cellStyle name="Input 17 2 5 5 2" xfId="21607"/>
    <cellStyle name="Input 17 2 5 6" xfId="12753"/>
    <cellStyle name="Input 17 2 6" xfId="2103"/>
    <cellStyle name="Input 17 2 6 2" xfId="3562"/>
    <cellStyle name="Input 17 2 6 2 2" xfId="7132"/>
    <cellStyle name="Input 17 2 6 2 2 2" xfId="17461"/>
    <cellStyle name="Input 17 2 6 2 3" xfId="9097"/>
    <cellStyle name="Input 17 2 6 2 3 2" xfId="19306"/>
    <cellStyle name="Input 17 2 6 2 4" xfId="10389"/>
    <cellStyle name="Input 17 2 6 2 4 2" xfId="20595"/>
    <cellStyle name="Input 17 2 6 2 5" xfId="13985"/>
    <cellStyle name="Input 17 2 6 3" xfId="5691"/>
    <cellStyle name="Input 17 2 6 3 2" xfId="16023"/>
    <cellStyle name="Input 17 2 6 4" xfId="4061"/>
    <cellStyle name="Input 17 2 6 4 2" xfId="14436"/>
    <cellStyle name="Input 17 2 6 5" xfId="11469"/>
    <cellStyle name="Input 17 2 6 5 2" xfId="21669"/>
    <cellStyle name="Input 17 2 6 6" xfId="12814"/>
    <cellStyle name="Input 17 2 7" xfId="2176"/>
    <cellStyle name="Input 17 2 7 2" xfId="3635"/>
    <cellStyle name="Input 17 2 7 2 2" xfId="7205"/>
    <cellStyle name="Input 17 2 7 2 2 2" xfId="17534"/>
    <cellStyle name="Input 17 2 7 2 3" xfId="9170"/>
    <cellStyle name="Input 17 2 7 2 3 2" xfId="19379"/>
    <cellStyle name="Input 17 2 7 2 4" xfId="10462"/>
    <cellStyle name="Input 17 2 7 2 4 2" xfId="20668"/>
    <cellStyle name="Input 17 2 7 2 5" xfId="14058"/>
    <cellStyle name="Input 17 2 7 3" xfId="5764"/>
    <cellStyle name="Input 17 2 7 3 2" xfId="16096"/>
    <cellStyle name="Input 17 2 7 4" xfId="4508"/>
    <cellStyle name="Input 17 2 7 4 2" xfId="14850"/>
    <cellStyle name="Input 17 2 7 5" xfId="11542"/>
    <cellStyle name="Input 17 2 7 5 2" xfId="21742"/>
    <cellStyle name="Input 17 2 7 6" xfId="12887"/>
    <cellStyle name="Input 17 2 8" xfId="2280"/>
    <cellStyle name="Input 17 2 8 2" xfId="3737"/>
    <cellStyle name="Input 17 2 8 2 2" xfId="7307"/>
    <cellStyle name="Input 17 2 8 2 2 2" xfId="17636"/>
    <cellStyle name="Input 17 2 8 2 3" xfId="9270"/>
    <cellStyle name="Input 17 2 8 2 3 2" xfId="19478"/>
    <cellStyle name="Input 17 2 8 2 4" xfId="10564"/>
    <cellStyle name="Input 17 2 8 2 4 2" xfId="20770"/>
    <cellStyle name="Input 17 2 8 2 5" xfId="14150"/>
    <cellStyle name="Input 17 2 8 3" xfId="5868"/>
    <cellStyle name="Input 17 2 8 3 2" xfId="16200"/>
    <cellStyle name="Input 17 2 8 4" xfId="6727"/>
    <cellStyle name="Input 17 2 8 4 2" xfId="17057"/>
    <cellStyle name="Input 17 2 8 5" xfId="11645"/>
    <cellStyle name="Input 17 2 8 5 2" xfId="21842"/>
    <cellStyle name="Input 17 2 8 6" xfId="12978"/>
    <cellStyle name="Input 17 2 9" xfId="2372"/>
    <cellStyle name="Input 17 2 9 2" xfId="3828"/>
    <cellStyle name="Input 17 2 9 2 2" xfId="7398"/>
    <cellStyle name="Input 17 2 9 2 2 2" xfId="17727"/>
    <cellStyle name="Input 17 2 9 2 3" xfId="9360"/>
    <cellStyle name="Input 17 2 9 2 3 2" xfId="19568"/>
    <cellStyle name="Input 17 2 9 2 4" xfId="10655"/>
    <cellStyle name="Input 17 2 9 2 4 2" xfId="20861"/>
    <cellStyle name="Input 17 2 9 2 5" xfId="14231"/>
    <cellStyle name="Input 17 2 9 3" xfId="5960"/>
    <cellStyle name="Input 17 2 9 3 2" xfId="16292"/>
    <cellStyle name="Input 17 2 9 4" xfId="5247"/>
    <cellStyle name="Input 17 2 9 4 2" xfId="15582"/>
    <cellStyle name="Input 17 2 9 5" xfId="11736"/>
    <cellStyle name="Input 17 2 9 5 2" xfId="21932"/>
    <cellStyle name="Input 17 2 9 6" xfId="13059"/>
    <cellStyle name="Input 17 3" xfId="1519"/>
    <cellStyle name="Input 17 3 2" xfId="3003"/>
    <cellStyle name="Input 17 3 2 2" xfId="6580"/>
    <cellStyle name="Input 17 3 2 2 2" xfId="16911"/>
    <cellStyle name="Input 17 3 2 3" xfId="8581"/>
    <cellStyle name="Input 17 3 2 3 2" xfId="18807"/>
    <cellStyle name="Input 17 3 2 4" xfId="9904"/>
    <cellStyle name="Input 17 3 2 4 2" xfId="20111"/>
    <cellStyle name="Input 17 3 2 5" xfId="13553"/>
    <cellStyle name="Input 17 3 3" xfId="5116"/>
    <cellStyle name="Input 17 3 3 2" xfId="15451"/>
    <cellStyle name="Input 17 3 4" xfId="9258"/>
    <cellStyle name="Input 17 3 4 2" xfId="19466"/>
    <cellStyle name="Input 17 3 5" xfId="10986"/>
    <cellStyle name="Input 17 3 5 2" xfId="21189"/>
    <cellStyle name="Input 17 3 6" xfId="12384"/>
    <cellStyle name="Input 17 4" xfId="1394"/>
    <cellStyle name="Input 17 4 2" xfId="2890"/>
    <cellStyle name="Input 17 4 2 2" xfId="6469"/>
    <cellStyle name="Input 17 4 2 2 2" xfId="16800"/>
    <cellStyle name="Input 17 4 2 3" xfId="8470"/>
    <cellStyle name="Input 17 4 2 3 2" xfId="18698"/>
    <cellStyle name="Input 17 4 2 4" xfId="9795"/>
    <cellStyle name="Input 17 4 2 4 2" xfId="20002"/>
    <cellStyle name="Input 17 4 2 5" xfId="13464"/>
    <cellStyle name="Input 17 4 3" xfId="4992"/>
    <cellStyle name="Input 17 4 3 2" xfId="15327"/>
    <cellStyle name="Input 17 4 4" xfId="4336"/>
    <cellStyle name="Input 17 4 4 2" xfId="14681"/>
    <cellStyle name="Input 17 4 5" xfId="10877"/>
    <cellStyle name="Input 17 4 5 2" xfId="21081"/>
    <cellStyle name="Input 17 4 6" xfId="12295"/>
    <cellStyle name="Input 17 5" xfId="1440"/>
    <cellStyle name="Input 17 5 2" xfId="2927"/>
    <cellStyle name="Input 17 5 2 2" xfId="6505"/>
    <cellStyle name="Input 17 5 2 2 2" xfId="16836"/>
    <cellStyle name="Input 17 5 2 3" xfId="8507"/>
    <cellStyle name="Input 17 5 2 3 2" xfId="18733"/>
    <cellStyle name="Input 17 5 2 4" xfId="9830"/>
    <cellStyle name="Input 17 5 2 4 2" xfId="20037"/>
    <cellStyle name="Input 17 5 2 5" xfId="13493"/>
    <cellStyle name="Input 17 5 3" xfId="5038"/>
    <cellStyle name="Input 17 5 3 2" xfId="15373"/>
    <cellStyle name="Input 17 5 4" xfId="8534"/>
    <cellStyle name="Input 17 5 4 2" xfId="18760"/>
    <cellStyle name="Input 17 5 5" xfId="10911"/>
    <cellStyle name="Input 17 5 5 2" xfId="21115"/>
    <cellStyle name="Input 17 5 6" xfId="12324"/>
    <cellStyle name="Input 17 6" xfId="2581"/>
    <cellStyle name="Input 17 6 2" xfId="6169"/>
    <cellStyle name="Input 17 6 2 2" xfId="16501"/>
    <cellStyle name="Input 17 6 3" xfId="8195"/>
    <cellStyle name="Input 17 6 3 2" xfId="18428"/>
    <cellStyle name="Input 17 6 4" xfId="9546"/>
    <cellStyle name="Input 17 6 4 2" xfId="19753"/>
    <cellStyle name="Input 17 6 5" xfId="13232"/>
    <cellStyle name="Input 17 7" xfId="4485"/>
    <cellStyle name="Input 17 7 2" xfId="14827"/>
    <cellStyle name="Input 17 8" xfId="6760"/>
    <cellStyle name="Input 17 8 2" xfId="17090"/>
    <cellStyle name="Input 17 9" xfId="4152"/>
    <cellStyle name="Input 18" xfId="872"/>
    <cellStyle name="Input 18 2" xfId="1186"/>
    <cellStyle name="Input 18 2 10" xfId="2442"/>
    <cellStyle name="Input 18 2 10 2" xfId="3897"/>
    <cellStyle name="Input 18 2 10 2 2" xfId="7467"/>
    <cellStyle name="Input 18 2 10 2 2 2" xfId="17796"/>
    <cellStyle name="Input 18 2 10 2 3" xfId="9427"/>
    <cellStyle name="Input 18 2 10 2 3 2" xfId="19634"/>
    <cellStyle name="Input 18 2 10 2 4" xfId="10724"/>
    <cellStyle name="Input 18 2 10 2 4 2" xfId="20930"/>
    <cellStyle name="Input 18 2 10 2 5" xfId="14290"/>
    <cellStyle name="Input 18 2 10 3" xfId="6030"/>
    <cellStyle name="Input 18 2 10 3 2" xfId="16362"/>
    <cellStyle name="Input 18 2 10 4" xfId="4725"/>
    <cellStyle name="Input 18 2 10 4 2" xfId="15063"/>
    <cellStyle name="Input 18 2 10 5" xfId="11806"/>
    <cellStyle name="Input 18 2 10 5 2" xfId="22001"/>
    <cellStyle name="Input 18 2 10 6" xfId="13118"/>
    <cellStyle name="Input 18 2 11" xfId="2495"/>
    <cellStyle name="Input 18 2 11 2" xfId="3950"/>
    <cellStyle name="Input 18 2 11 2 2" xfId="7520"/>
    <cellStyle name="Input 18 2 11 2 2 2" xfId="17849"/>
    <cellStyle name="Input 18 2 11 2 3" xfId="9480"/>
    <cellStyle name="Input 18 2 11 2 3 2" xfId="19687"/>
    <cellStyle name="Input 18 2 11 2 4" xfId="10777"/>
    <cellStyle name="Input 18 2 11 2 4 2" xfId="20983"/>
    <cellStyle name="Input 18 2 11 2 5" xfId="14343"/>
    <cellStyle name="Input 18 2 11 3" xfId="6083"/>
    <cellStyle name="Input 18 2 11 3 2" xfId="16415"/>
    <cellStyle name="Input 18 2 11 4" xfId="4632"/>
    <cellStyle name="Input 18 2 11 4 2" xfId="14974"/>
    <cellStyle name="Input 18 2 11 5" xfId="11859"/>
    <cellStyle name="Input 18 2 11 5 2" xfId="22054"/>
    <cellStyle name="Input 18 2 11 6" xfId="13171"/>
    <cellStyle name="Input 18 2 12" xfId="2701"/>
    <cellStyle name="Input 18 2 12 2" xfId="6284"/>
    <cellStyle name="Input 18 2 12 2 2" xfId="16616"/>
    <cellStyle name="Input 18 2 12 3" xfId="8298"/>
    <cellStyle name="Input 18 2 12 3 2" xfId="18530"/>
    <cellStyle name="Input 18 2 12 4" xfId="9636"/>
    <cellStyle name="Input 18 2 12 4 2" xfId="19843"/>
    <cellStyle name="Input 18 2 12 5" xfId="13312"/>
    <cellStyle name="Input 18 2 13" xfId="4785"/>
    <cellStyle name="Input 18 2 13 2" xfId="15121"/>
    <cellStyle name="Input 18 2 14" xfId="4169"/>
    <cellStyle name="Input 18 2 14 2" xfId="14531"/>
    <cellStyle name="Input 18 2 15" xfId="7941"/>
    <cellStyle name="Input 18 2 2" xfId="1733"/>
    <cellStyle name="Input 18 2 2 2" xfId="3210"/>
    <cellStyle name="Input 18 2 2 2 2" xfId="6783"/>
    <cellStyle name="Input 18 2 2 2 2 2" xfId="17113"/>
    <cellStyle name="Input 18 2 2 2 3" xfId="8761"/>
    <cellStyle name="Input 18 2 2 2 3 2" xfId="18978"/>
    <cellStyle name="Input 18 2 2 2 4" xfId="10063"/>
    <cellStyle name="Input 18 2 2 2 4 2" xfId="20269"/>
    <cellStyle name="Input 18 2 2 2 5" xfId="13686"/>
    <cellStyle name="Input 18 2 2 3" xfId="5325"/>
    <cellStyle name="Input 18 2 2 3 2" xfId="15658"/>
    <cellStyle name="Input 18 2 2 4" xfId="4406"/>
    <cellStyle name="Input 18 2 2 4 2" xfId="14749"/>
    <cellStyle name="Input 18 2 2 5" xfId="11140"/>
    <cellStyle name="Input 18 2 2 5 2" xfId="21343"/>
    <cellStyle name="Input 18 2 2 6" xfId="12515"/>
    <cellStyle name="Input 18 2 3" xfId="1902"/>
    <cellStyle name="Input 18 2 3 2" xfId="3366"/>
    <cellStyle name="Input 18 2 3 2 2" xfId="6936"/>
    <cellStyle name="Input 18 2 3 2 2 2" xfId="17265"/>
    <cellStyle name="Input 18 2 3 2 3" xfId="8902"/>
    <cellStyle name="Input 18 2 3 2 3 2" xfId="19111"/>
    <cellStyle name="Input 18 2 3 2 4" xfId="10193"/>
    <cellStyle name="Input 18 2 3 2 4 2" xfId="20399"/>
    <cellStyle name="Input 18 2 3 2 5" xfId="13794"/>
    <cellStyle name="Input 18 2 3 3" xfId="5490"/>
    <cellStyle name="Input 18 2 3 3 2" xfId="15822"/>
    <cellStyle name="Input 18 2 3 4" xfId="7639"/>
    <cellStyle name="Input 18 2 3 4 2" xfId="17963"/>
    <cellStyle name="Input 18 2 3 5" xfId="11271"/>
    <cellStyle name="Input 18 2 3 5 2" xfId="21473"/>
    <cellStyle name="Input 18 2 3 6" xfId="12623"/>
    <cellStyle name="Input 18 2 4" xfId="1974"/>
    <cellStyle name="Input 18 2 4 2" xfId="3437"/>
    <cellStyle name="Input 18 2 4 2 2" xfId="7007"/>
    <cellStyle name="Input 18 2 4 2 2 2" xfId="17336"/>
    <cellStyle name="Input 18 2 4 2 3" xfId="8973"/>
    <cellStyle name="Input 18 2 4 2 3 2" xfId="19182"/>
    <cellStyle name="Input 18 2 4 2 4" xfId="10264"/>
    <cellStyle name="Input 18 2 4 2 4 2" xfId="20470"/>
    <cellStyle name="Input 18 2 4 2 5" xfId="13862"/>
    <cellStyle name="Input 18 2 4 3" xfId="5562"/>
    <cellStyle name="Input 18 2 4 3 2" xfId="15894"/>
    <cellStyle name="Input 18 2 4 4" xfId="7644"/>
    <cellStyle name="Input 18 2 4 4 2" xfId="17967"/>
    <cellStyle name="Input 18 2 4 5" xfId="11342"/>
    <cellStyle name="Input 18 2 4 5 2" xfId="21544"/>
    <cellStyle name="Input 18 2 4 6" xfId="12691"/>
    <cellStyle name="Input 18 2 5" xfId="2040"/>
    <cellStyle name="Input 18 2 5 2" xfId="3501"/>
    <cellStyle name="Input 18 2 5 2 2" xfId="7071"/>
    <cellStyle name="Input 18 2 5 2 2 2" xfId="17400"/>
    <cellStyle name="Input 18 2 5 2 3" xfId="9037"/>
    <cellStyle name="Input 18 2 5 2 3 2" xfId="19246"/>
    <cellStyle name="Input 18 2 5 2 4" xfId="10328"/>
    <cellStyle name="Input 18 2 5 2 4 2" xfId="20534"/>
    <cellStyle name="Input 18 2 5 2 5" xfId="13925"/>
    <cellStyle name="Input 18 2 5 3" xfId="5628"/>
    <cellStyle name="Input 18 2 5 3 2" xfId="15960"/>
    <cellStyle name="Input 18 2 5 4" xfId="4082"/>
    <cellStyle name="Input 18 2 5 4 2" xfId="14456"/>
    <cellStyle name="Input 18 2 5 5" xfId="11407"/>
    <cellStyle name="Input 18 2 5 5 2" xfId="21608"/>
    <cellStyle name="Input 18 2 5 6" xfId="12754"/>
    <cellStyle name="Input 18 2 6" xfId="2104"/>
    <cellStyle name="Input 18 2 6 2" xfId="3563"/>
    <cellStyle name="Input 18 2 6 2 2" xfId="7133"/>
    <cellStyle name="Input 18 2 6 2 2 2" xfId="17462"/>
    <cellStyle name="Input 18 2 6 2 3" xfId="9098"/>
    <cellStyle name="Input 18 2 6 2 3 2" xfId="19307"/>
    <cellStyle name="Input 18 2 6 2 4" xfId="10390"/>
    <cellStyle name="Input 18 2 6 2 4 2" xfId="20596"/>
    <cellStyle name="Input 18 2 6 2 5" xfId="13986"/>
    <cellStyle name="Input 18 2 6 3" xfId="5692"/>
    <cellStyle name="Input 18 2 6 3 2" xfId="16024"/>
    <cellStyle name="Input 18 2 6 4" xfId="7657"/>
    <cellStyle name="Input 18 2 6 4 2" xfId="17978"/>
    <cellStyle name="Input 18 2 6 5" xfId="11470"/>
    <cellStyle name="Input 18 2 6 5 2" xfId="21670"/>
    <cellStyle name="Input 18 2 6 6" xfId="12815"/>
    <cellStyle name="Input 18 2 7" xfId="2177"/>
    <cellStyle name="Input 18 2 7 2" xfId="3636"/>
    <cellStyle name="Input 18 2 7 2 2" xfId="7206"/>
    <cellStyle name="Input 18 2 7 2 2 2" xfId="17535"/>
    <cellStyle name="Input 18 2 7 2 3" xfId="9171"/>
    <cellStyle name="Input 18 2 7 2 3 2" xfId="19380"/>
    <cellStyle name="Input 18 2 7 2 4" xfId="10463"/>
    <cellStyle name="Input 18 2 7 2 4 2" xfId="20669"/>
    <cellStyle name="Input 18 2 7 2 5" xfId="14059"/>
    <cellStyle name="Input 18 2 7 3" xfId="5765"/>
    <cellStyle name="Input 18 2 7 3 2" xfId="16097"/>
    <cellStyle name="Input 18 2 7 4" xfId="5139"/>
    <cellStyle name="Input 18 2 7 4 2" xfId="15474"/>
    <cellStyle name="Input 18 2 7 5" xfId="11543"/>
    <cellStyle name="Input 18 2 7 5 2" xfId="21743"/>
    <cellStyle name="Input 18 2 7 6" xfId="12888"/>
    <cellStyle name="Input 18 2 8" xfId="2281"/>
    <cellStyle name="Input 18 2 8 2" xfId="3738"/>
    <cellStyle name="Input 18 2 8 2 2" xfId="7308"/>
    <cellStyle name="Input 18 2 8 2 2 2" xfId="17637"/>
    <cellStyle name="Input 18 2 8 2 3" xfId="9271"/>
    <cellStyle name="Input 18 2 8 2 3 2" xfId="19479"/>
    <cellStyle name="Input 18 2 8 2 4" xfId="10565"/>
    <cellStyle name="Input 18 2 8 2 4 2" xfId="20771"/>
    <cellStyle name="Input 18 2 8 2 5" xfId="14151"/>
    <cellStyle name="Input 18 2 8 3" xfId="5869"/>
    <cellStyle name="Input 18 2 8 3 2" xfId="16201"/>
    <cellStyle name="Input 18 2 8 4" xfId="4682"/>
    <cellStyle name="Input 18 2 8 4 2" xfId="15024"/>
    <cellStyle name="Input 18 2 8 5" xfId="11646"/>
    <cellStyle name="Input 18 2 8 5 2" xfId="21843"/>
    <cellStyle name="Input 18 2 8 6" xfId="12979"/>
    <cellStyle name="Input 18 2 9" xfId="2373"/>
    <cellStyle name="Input 18 2 9 2" xfId="3829"/>
    <cellStyle name="Input 18 2 9 2 2" xfId="7399"/>
    <cellStyle name="Input 18 2 9 2 2 2" xfId="17728"/>
    <cellStyle name="Input 18 2 9 2 3" xfId="9361"/>
    <cellStyle name="Input 18 2 9 2 3 2" xfId="19569"/>
    <cellStyle name="Input 18 2 9 2 4" xfId="10656"/>
    <cellStyle name="Input 18 2 9 2 4 2" xfId="20862"/>
    <cellStyle name="Input 18 2 9 2 5" xfId="14232"/>
    <cellStyle name="Input 18 2 9 3" xfId="5961"/>
    <cellStyle name="Input 18 2 9 3 2" xfId="16293"/>
    <cellStyle name="Input 18 2 9 4" xfId="6707"/>
    <cellStyle name="Input 18 2 9 4 2" xfId="17038"/>
    <cellStyle name="Input 18 2 9 5" xfId="11737"/>
    <cellStyle name="Input 18 2 9 5 2" xfId="21933"/>
    <cellStyle name="Input 18 2 9 6" xfId="13060"/>
    <cellStyle name="Input 18 3" xfId="1520"/>
    <cellStyle name="Input 18 3 2" xfId="3004"/>
    <cellStyle name="Input 18 3 2 2" xfId="6581"/>
    <cellStyle name="Input 18 3 2 2 2" xfId="16912"/>
    <cellStyle name="Input 18 3 2 3" xfId="8582"/>
    <cellStyle name="Input 18 3 2 3 2" xfId="18808"/>
    <cellStyle name="Input 18 3 2 4" xfId="9905"/>
    <cellStyle name="Input 18 3 2 4 2" xfId="20112"/>
    <cellStyle name="Input 18 3 2 5" xfId="13554"/>
    <cellStyle name="Input 18 3 3" xfId="5117"/>
    <cellStyle name="Input 18 3 3 2" xfId="15452"/>
    <cellStyle name="Input 18 3 4" xfId="8035"/>
    <cellStyle name="Input 18 3 4 2" xfId="18290"/>
    <cellStyle name="Input 18 3 5" xfId="10987"/>
    <cellStyle name="Input 18 3 5 2" xfId="21190"/>
    <cellStyle name="Input 18 3 6" xfId="12385"/>
    <cellStyle name="Input 18 4" xfId="1393"/>
    <cellStyle name="Input 18 4 2" xfId="2889"/>
    <cellStyle name="Input 18 4 2 2" xfId="6468"/>
    <cellStyle name="Input 18 4 2 2 2" xfId="16799"/>
    <cellStyle name="Input 18 4 2 3" xfId="8469"/>
    <cellStyle name="Input 18 4 2 3 2" xfId="18697"/>
    <cellStyle name="Input 18 4 2 4" xfId="9794"/>
    <cellStyle name="Input 18 4 2 4 2" xfId="20001"/>
    <cellStyle name="Input 18 4 2 5" xfId="13463"/>
    <cellStyle name="Input 18 4 3" xfId="4991"/>
    <cellStyle name="Input 18 4 3 2" xfId="15326"/>
    <cellStyle name="Input 18 4 4" xfId="4335"/>
    <cellStyle name="Input 18 4 4 2" xfId="14680"/>
    <cellStyle name="Input 18 4 5" xfId="10876"/>
    <cellStyle name="Input 18 4 5 2" xfId="21080"/>
    <cellStyle name="Input 18 4 6" xfId="12294"/>
    <cellStyle name="Input 18 5" xfId="1553"/>
    <cellStyle name="Input 18 5 2" xfId="3037"/>
    <cellStyle name="Input 18 5 2 2" xfId="6614"/>
    <cellStyle name="Input 18 5 2 2 2" xfId="16945"/>
    <cellStyle name="Input 18 5 2 3" xfId="8605"/>
    <cellStyle name="Input 18 5 2 3 2" xfId="18828"/>
    <cellStyle name="Input 18 5 2 4" xfId="9921"/>
    <cellStyle name="Input 18 5 2 4 2" xfId="20128"/>
    <cellStyle name="Input 18 5 2 5" xfId="13569"/>
    <cellStyle name="Input 18 5 3" xfId="5150"/>
    <cellStyle name="Input 18 5 3 2" xfId="15485"/>
    <cellStyle name="Input 18 5 4" xfId="7727"/>
    <cellStyle name="Input 18 5 4 2" xfId="18036"/>
    <cellStyle name="Input 18 5 5" xfId="11003"/>
    <cellStyle name="Input 18 5 5 2" xfId="21206"/>
    <cellStyle name="Input 18 5 6" xfId="12400"/>
    <cellStyle name="Input 18 6" xfId="2582"/>
    <cellStyle name="Input 18 6 2" xfId="6170"/>
    <cellStyle name="Input 18 6 2 2" xfId="16502"/>
    <cellStyle name="Input 18 6 3" xfId="8196"/>
    <cellStyle name="Input 18 6 3 2" xfId="18429"/>
    <cellStyle name="Input 18 6 4" xfId="9547"/>
    <cellStyle name="Input 18 6 4 2" xfId="19754"/>
    <cellStyle name="Input 18 6 5" xfId="13233"/>
    <cellStyle name="Input 18 7" xfId="4486"/>
    <cellStyle name="Input 18 7 2" xfId="14828"/>
    <cellStyle name="Input 18 8" xfId="5300"/>
    <cellStyle name="Input 18 8 2" xfId="15634"/>
    <cellStyle name="Input 18 9" xfId="4151"/>
    <cellStyle name="Input 19" xfId="873"/>
    <cellStyle name="Input 19 2" xfId="1187"/>
    <cellStyle name="Input 19 2 10" xfId="2443"/>
    <cellStyle name="Input 19 2 10 2" xfId="3898"/>
    <cellStyle name="Input 19 2 10 2 2" xfId="7468"/>
    <cellStyle name="Input 19 2 10 2 2 2" xfId="17797"/>
    <cellStyle name="Input 19 2 10 2 3" xfId="9428"/>
    <cellStyle name="Input 19 2 10 2 3 2" xfId="19635"/>
    <cellStyle name="Input 19 2 10 2 4" xfId="10725"/>
    <cellStyle name="Input 19 2 10 2 4 2" xfId="20931"/>
    <cellStyle name="Input 19 2 10 2 5" xfId="14291"/>
    <cellStyle name="Input 19 2 10 3" xfId="6031"/>
    <cellStyle name="Input 19 2 10 3 2" xfId="16363"/>
    <cellStyle name="Input 19 2 10 4" xfId="4691"/>
    <cellStyle name="Input 19 2 10 4 2" xfId="15033"/>
    <cellStyle name="Input 19 2 10 5" xfId="11807"/>
    <cellStyle name="Input 19 2 10 5 2" xfId="22002"/>
    <cellStyle name="Input 19 2 10 6" xfId="13119"/>
    <cellStyle name="Input 19 2 11" xfId="2496"/>
    <cellStyle name="Input 19 2 11 2" xfId="3951"/>
    <cellStyle name="Input 19 2 11 2 2" xfId="7521"/>
    <cellStyle name="Input 19 2 11 2 2 2" xfId="17850"/>
    <cellStyle name="Input 19 2 11 2 3" xfId="9481"/>
    <cellStyle name="Input 19 2 11 2 3 2" xfId="19688"/>
    <cellStyle name="Input 19 2 11 2 4" xfId="10778"/>
    <cellStyle name="Input 19 2 11 2 4 2" xfId="20984"/>
    <cellStyle name="Input 19 2 11 2 5" xfId="14344"/>
    <cellStyle name="Input 19 2 11 3" xfId="6084"/>
    <cellStyle name="Input 19 2 11 3 2" xfId="16416"/>
    <cellStyle name="Input 19 2 11 4" xfId="4633"/>
    <cellStyle name="Input 19 2 11 4 2" xfId="14975"/>
    <cellStyle name="Input 19 2 11 5" xfId="11860"/>
    <cellStyle name="Input 19 2 11 5 2" xfId="22055"/>
    <cellStyle name="Input 19 2 11 6" xfId="13172"/>
    <cellStyle name="Input 19 2 12" xfId="2702"/>
    <cellStyle name="Input 19 2 12 2" xfId="6285"/>
    <cellStyle name="Input 19 2 12 2 2" xfId="16617"/>
    <cellStyle name="Input 19 2 12 3" xfId="8299"/>
    <cellStyle name="Input 19 2 12 3 2" xfId="18531"/>
    <cellStyle name="Input 19 2 12 4" xfId="9637"/>
    <cellStyle name="Input 19 2 12 4 2" xfId="19844"/>
    <cellStyle name="Input 19 2 12 5" xfId="13313"/>
    <cellStyle name="Input 19 2 13" xfId="4786"/>
    <cellStyle name="Input 19 2 13 2" xfId="15122"/>
    <cellStyle name="Input 19 2 14" xfId="751"/>
    <cellStyle name="Input 19 2 14 2" xfId="12138"/>
    <cellStyle name="Input 19 2 15" xfId="7916"/>
    <cellStyle name="Input 19 2 2" xfId="1734"/>
    <cellStyle name="Input 19 2 2 2" xfId="3211"/>
    <cellStyle name="Input 19 2 2 2 2" xfId="6784"/>
    <cellStyle name="Input 19 2 2 2 2 2" xfId="17114"/>
    <cellStyle name="Input 19 2 2 2 3" xfId="8762"/>
    <cellStyle name="Input 19 2 2 2 3 2" xfId="18979"/>
    <cellStyle name="Input 19 2 2 2 4" xfId="10064"/>
    <cellStyle name="Input 19 2 2 2 4 2" xfId="20270"/>
    <cellStyle name="Input 19 2 2 2 5" xfId="13687"/>
    <cellStyle name="Input 19 2 2 3" xfId="5326"/>
    <cellStyle name="Input 19 2 2 3 2" xfId="15659"/>
    <cellStyle name="Input 19 2 2 4" xfId="4407"/>
    <cellStyle name="Input 19 2 2 4 2" xfId="14750"/>
    <cellStyle name="Input 19 2 2 5" xfId="11141"/>
    <cellStyle name="Input 19 2 2 5 2" xfId="21344"/>
    <cellStyle name="Input 19 2 2 6" xfId="12516"/>
    <cellStyle name="Input 19 2 3" xfId="1903"/>
    <cellStyle name="Input 19 2 3 2" xfId="3367"/>
    <cellStyle name="Input 19 2 3 2 2" xfId="6937"/>
    <cellStyle name="Input 19 2 3 2 2 2" xfId="17266"/>
    <cellStyle name="Input 19 2 3 2 3" xfId="8903"/>
    <cellStyle name="Input 19 2 3 2 3 2" xfId="19112"/>
    <cellStyle name="Input 19 2 3 2 4" xfId="10194"/>
    <cellStyle name="Input 19 2 3 2 4 2" xfId="20400"/>
    <cellStyle name="Input 19 2 3 2 5" xfId="13795"/>
    <cellStyle name="Input 19 2 3 3" xfId="5491"/>
    <cellStyle name="Input 19 2 3 3 2" xfId="15823"/>
    <cellStyle name="Input 19 2 3 4" xfId="7674"/>
    <cellStyle name="Input 19 2 3 4 2" xfId="17994"/>
    <cellStyle name="Input 19 2 3 5" xfId="11272"/>
    <cellStyle name="Input 19 2 3 5 2" xfId="21474"/>
    <cellStyle name="Input 19 2 3 6" xfId="12624"/>
    <cellStyle name="Input 19 2 4" xfId="1975"/>
    <cellStyle name="Input 19 2 4 2" xfId="3438"/>
    <cellStyle name="Input 19 2 4 2 2" xfId="7008"/>
    <cellStyle name="Input 19 2 4 2 2 2" xfId="17337"/>
    <cellStyle name="Input 19 2 4 2 3" xfId="8974"/>
    <cellStyle name="Input 19 2 4 2 3 2" xfId="19183"/>
    <cellStyle name="Input 19 2 4 2 4" xfId="10265"/>
    <cellStyle name="Input 19 2 4 2 4 2" xfId="20471"/>
    <cellStyle name="Input 19 2 4 2 5" xfId="13863"/>
    <cellStyle name="Input 19 2 4 3" xfId="5563"/>
    <cellStyle name="Input 19 2 4 3 2" xfId="15895"/>
    <cellStyle name="Input 19 2 4 4" xfId="4073"/>
    <cellStyle name="Input 19 2 4 4 2" xfId="14448"/>
    <cellStyle name="Input 19 2 4 5" xfId="11343"/>
    <cellStyle name="Input 19 2 4 5 2" xfId="21545"/>
    <cellStyle name="Input 19 2 4 6" xfId="12692"/>
    <cellStyle name="Input 19 2 5" xfId="2041"/>
    <cellStyle name="Input 19 2 5 2" xfId="3502"/>
    <cellStyle name="Input 19 2 5 2 2" xfId="7072"/>
    <cellStyle name="Input 19 2 5 2 2 2" xfId="17401"/>
    <cellStyle name="Input 19 2 5 2 3" xfId="9038"/>
    <cellStyle name="Input 19 2 5 2 3 2" xfId="19247"/>
    <cellStyle name="Input 19 2 5 2 4" xfId="10329"/>
    <cellStyle name="Input 19 2 5 2 4 2" xfId="20535"/>
    <cellStyle name="Input 19 2 5 2 5" xfId="13926"/>
    <cellStyle name="Input 19 2 5 3" xfId="5629"/>
    <cellStyle name="Input 19 2 5 3 2" xfId="15961"/>
    <cellStyle name="Input 19 2 5 4" xfId="7763"/>
    <cellStyle name="Input 19 2 5 4 2" xfId="18069"/>
    <cellStyle name="Input 19 2 5 5" xfId="11408"/>
    <cellStyle name="Input 19 2 5 5 2" xfId="21609"/>
    <cellStyle name="Input 19 2 5 6" xfId="12755"/>
    <cellStyle name="Input 19 2 6" xfId="2105"/>
    <cellStyle name="Input 19 2 6 2" xfId="3564"/>
    <cellStyle name="Input 19 2 6 2 2" xfId="7134"/>
    <cellStyle name="Input 19 2 6 2 2 2" xfId="17463"/>
    <cellStyle name="Input 19 2 6 2 3" xfId="9099"/>
    <cellStyle name="Input 19 2 6 2 3 2" xfId="19308"/>
    <cellStyle name="Input 19 2 6 2 4" xfId="10391"/>
    <cellStyle name="Input 19 2 6 2 4 2" xfId="20597"/>
    <cellStyle name="Input 19 2 6 2 5" xfId="13987"/>
    <cellStyle name="Input 19 2 6 3" xfId="5693"/>
    <cellStyle name="Input 19 2 6 3 2" xfId="16025"/>
    <cellStyle name="Input 19 2 6 4" xfId="4078"/>
    <cellStyle name="Input 19 2 6 4 2" xfId="14452"/>
    <cellStyle name="Input 19 2 6 5" xfId="11471"/>
    <cellStyle name="Input 19 2 6 5 2" xfId="21671"/>
    <cellStyle name="Input 19 2 6 6" xfId="12816"/>
    <cellStyle name="Input 19 2 7" xfId="2178"/>
    <cellStyle name="Input 19 2 7 2" xfId="3637"/>
    <cellStyle name="Input 19 2 7 2 2" xfId="7207"/>
    <cellStyle name="Input 19 2 7 2 2 2" xfId="17536"/>
    <cellStyle name="Input 19 2 7 2 3" xfId="9172"/>
    <cellStyle name="Input 19 2 7 2 3 2" xfId="19381"/>
    <cellStyle name="Input 19 2 7 2 4" xfId="10464"/>
    <cellStyle name="Input 19 2 7 2 4 2" xfId="20670"/>
    <cellStyle name="Input 19 2 7 2 5" xfId="14060"/>
    <cellStyle name="Input 19 2 7 3" xfId="5766"/>
    <cellStyle name="Input 19 2 7 3 2" xfId="16098"/>
    <cellStyle name="Input 19 2 7 4" xfId="6603"/>
    <cellStyle name="Input 19 2 7 4 2" xfId="16934"/>
    <cellStyle name="Input 19 2 7 5" xfId="11544"/>
    <cellStyle name="Input 19 2 7 5 2" xfId="21744"/>
    <cellStyle name="Input 19 2 7 6" xfId="12889"/>
    <cellStyle name="Input 19 2 8" xfId="2282"/>
    <cellStyle name="Input 19 2 8 2" xfId="3739"/>
    <cellStyle name="Input 19 2 8 2 2" xfId="7309"/>
    <cellStyle name="Input 19 2 8 2 2 2" xfId="17638"/>
    <cellStyle name="Input 19 2 8 2 3" xfId="9272"/>
    <cellStyle name="Input 19 2 8 2 3 2" xfId="19480"/>
    <cellStyle name="Input 19 2 8 2 4" xfId="10566"/>
    <cellStyle name="Input 19 2 8 2 4 2" xfId="20772"/>
    <cellStyle name="Input 19 2 8 2 5" xfId="14152"/>
    <cellStyle name="Input 19 2 8 3" xfId="5870"/>
    <cellStyle name="Input 19 2 8 3 2" xfId="16202"/>
    <cellStyle name="Input 19 2 8 4" xfId="6238"/>
    <cellStyle name="Input 19 2 8 4 2" xfId="16570"/>
    <cellStyle name="Input 19 2 8 5" xfId="11647"/>
    <cellStyle name="Input 19 2 8 5 2" xfId="21844"/>
    <cellStyle name="Input 19 2 8 6" xfId="12980"/>
    <cellStyle name="Input 19 2 9" xfId="2374"/>
    <cellStyle name="Input 19 2 9 2" xfId="3830"/>
    <cellStyle name="Input 19 2 9 2 2" xfId="7400"/>
    <cellStyle name="Input 19 2 9 2 2 2" xfId="17729"/>
    <cellStyle name="Input 19 2 9 2 3" xfId="9362"/>
    <cellStyle name="Input 19 2 9 2 3 2" xfId="19570"/>
    <cellStyle name="Input 19 2 9 2 4" xfId="10657"/>
    <cellStyle name="Input 19 2 9 2 4 2" xfId="20863"/>
    <cellStyle name="Input 19 2 9 2 5" xfId="14233"/>
    <cellStyle name="Input 19 2 9 3" xfId="5962"/>
    <cellStyle name="Input 19 2 9 3 2" xfId="16294"/>
    <cellStyle name="Input 19 2 9 4" xfId="6225"/>
    <cellStyle name="Input 19 2 9 4 2" xfId="16557"/>
    <cellStyle name="Input 19 2 9 5" xfId="11738"/>
    <cellStyle name="Input 19 2 9 5 2" xfId="21934"/>
    <cellStyle name="Input 19 2 9 6" xfId="13061"/>
    <cellStyle name="Input 19 3" xfId="1521"/>
    <cellStyle name="Input 19 3 2" xfId="3005"/>
    <cellStyle name="Input 19 3 2 2" xfId="6582"/>
    <cellStyle name="Input 19 3 2 2 2" xfId="16913"/>
    <cellStyle name="Input 19 3 2 3" xfId="8583"/>
    <cellStyle name="Input 19 3 2 3 2" xfId="18809"/>
    <cellStyle name="Input 19 3 2 4" xfId="9906"/>
    <cellStyle name="Input 19 3 2 4 2" xfId="20113"/>
    <cellStyle name="Input 19 3 2 5" xfId="13555"/>
    <cellStyle name="Input 19 3 3" xfId="5118"/>
    <cellStyle name="Input 19 3 3 2" xfId="15453"/>
    <cellStyle name="Input 19 3 4" xfId="8410"/>
    <cellStyle name="Input 19 3 4 2" xfId="18638"/>
    <cellStyle name="Input 19 3 5" xfId="10988"/>
    <cellStyle name="Input 19 3 5 2" xfId="21191"/>
    <cellStyle name="Input 19 3 6" xfId="12386"/>
    <cellStyle name="Input 19 4" xfId="1392"/>
    <cellStyle name="Input 19 4 2" xfId="2888"/>
    <cellStyle name="Input 19 4 2 2" xfId="6467"/>
    <cellStyle name="Input 19 4 2 2 2" xfId="16798"/>
    <cellStyle name="Input 19 4 2 3" xfId="8468"/>
    <cellStyle name="Input 19 4 2 3 2" xfId="18696"/>
    <cellStyle name="Input 19 4 2 4" xfId="9793"/>
    <cellStyle name="Input 19 4 2 4 2" xfId="20000"/>
    <cellStyle name="Input 19 4 2 5" xfId="13462"/>
    <cellStyle name="Input 19 4 3" xfId="4990"/>
    <cellStyle name="Input 19 4 3 2" xfId="15325"/>
    <cellStyle name="Input 19 4 4" xfId="4334"/>
    <cellStyle name="Input 19 4 4 2" xfId="14679"/>
    <cellStyle name="Input 19 4 5" xfId="10875"/>
    <cellStyle name="Input 19 4 5 2" xfId="21079"/>
    <cellStyle name="Input 19 4 6" xfId="12293"/>
    <cellStyle name="Input 19 5" xfId="1559"/>
    <cellStyle name="Input 19 5 2" xfId="3043"/>
    <cellStyle name="Input 19 5 2 2" xfId="6620"/>
    <cellStyle name="Input 19 5 2 2 2" xfId="16951"/>
    <cellStyle name="Input 19 5 2 3" xfId="8611"/>
    <cellStyle name="Input 19 5 2 3 2" xfId="18834"/>
    <cellStyle name="Input 19 5 2 4" xfId="9927"/>
    <cellStyle name="Input 19 5 2 4 2" xfId="20134"/>
    <cellStyle name="Input 19 5 2 5" xfId="13574"/>
    <cellStyle name="Input 19 5 3" xfId="5156"/>
    <cellStyle name="Input 19 5 3 2" xfId="15491"/>
    <cellStyle name="Input 19 5 4" xfId="8007"/>
    <cellStyle name="Input 19 5 4 2" xfId="18265"/>
    <cellStyle name="Input 19 5 5" xfId="11009"/>
    <cellStyle name="Input 19 5 5 2" xfId="21212"/>
    <cellStyle name="Input 19 5 6" xfId="12405"/>
    <cellStyle name="Input 19 6" xfId="2583"/>
    <cellStyle name="Input 19 6 2" xfId="6171"/>
    <cellStyle name="Input 19 6 2 2" xfId="16503"/>
    <cellStyle name="Input 19 6 3" xfId="8197"/>
    <cellStyle name="Input 19 6 3 2" xfId="18430"/>
    <cellStyle name="Input 19 6 4" xfId="9548"/>
    <cellStyle name="Input 19 6 4 2" xfId="19755"/>
    <cellStyle name="Input 19 6 5" xfId="13234"/>
    <cellStyle name="Input 19 7" xfId="4487"/>
    <cellStyle name="Input 19 7 2" xfId="14829"/>
    <cellStyle name="Input 19 8" xfId="4758"/>
    <cellStyle name="Input 19 8 2" xfId="15096"/>
    <cellStyle name="Input 19 9" xfId="4289"/>
    <cellStyle name="Input 2" xfId="181"/>
    <cellStyle name="Input 2 10" xfId="4236"/>
    <cellStyle name="Input 2 2" xfId="1123"/>
    <cellStyle name="Input 2 2 10" xfId="2331"/>
    <cellStyle name="Input 2 2 10 2" xfId="3788"/>
    <cellStyle name="Input 2 2 10 2 2" xfId="7358"/>
    <cellStyle name="Input 2 2 10 2 2 2" xfId="17687"/>
    <cellStyle name="Input 2 2 10 2 3" xfId="9321"/>
    <cellStyle name="Input 2 2 10 2 3 2" xfId="19529"/>
    <cellStyle name="Input 2 2 10 2 4" xfId="10615"/>
    <cellStyle name="Input 2 2 10 2 4 2" xfId="20821"/>
    <cellStyle name="Input 2 2 10 2 5" xfId="14201"/>
    <cellStyle name="Input 2 2 10 3" xfId="5919"/>
    <cellStyle name="Input 2 2 10 3 2" xfId="16251"/>
    <cellStyle name="Input 2 2 10 4" xfId="4805"/>
    <cellStyle name="Input 2 2 10 4 2" xfId="15141"/>
    <cellStyle name="Input 2 2 10 5" xfId="11696"/>
    <cellStyle name="Input 2 2 10 5 2" xfId="21893"/>
    <cellStyle name="Input 2 2 10 6" xfId="13029"/>
    <cellStyle name="Input 2 2 11" xfId="1454"/>
    <cellStyle name="Input 2 2 11 2" xfId="2940"/>
    <cellStyle name="Input 2 2 11 2 2" xfId="6517"/>
    <cellStyle name="Input 2 2 11 2 2 2" xfId="16848"/>
    <cellStyle name="Input 2 2 11 2 3" xfId="8520"/>
    <cellStyle name="Input 2 2 11 2 3 2" xfId="18746"/>
    <cellStyle name="Input 2 2 11 2 4" xfId="9841"/>
    <cellStyle name="Input 2 2 11 2 4 2" xfId="20048"/>
    <cellStyle name="Input 2 2 11 2 5" xfId="13504"/>
    <cellStyle name="Input 2 2 11 3" xfId="5051"/>
    <cellStyle name="Input 2 2 11 3 2" xfId="15386"/>
    <cellStyle name="Input 2 2 11 4" xfId="8892"/>
    <cellStyle name="Input 2 2 11 4 2" xfId="19101"/>
    <cellStyle name="Input 2 2 11 5" xfId="10922"/>
    <cellStyle name="Input 2 2 11 5 2" xfId="21126"/>
    <cellStyle name="Input 2 2 11 6" xfId="12335"/>
    <cellStyle name="Input 2 2 12" xfId="2655"/>
    <cellStyle name="Input 2 2 12 2" xfId="6240"/>
    <cellStyle name="Input 2 2 12 2 2" xfId="16572"/>
    <cellStyle name="Input 2 2 12 3" xfId="8256"/>
    <cellStyle name="Input 2 2 12 3 2" xfId="18488"/>
    <cellStyle name="Input 2 2 12 4" xfId="9597"/>
    <cellStyle name="Input 2 2 12 4 2" xfId="19804"/>
    <cellStyle name="Input 2 2 12 5" xfId="13283"/>
    <cellStyle name="Input 2 2 13" xfId="4724"/>
    <cellStyle name="Input 2 2 13 2" xfId="15062"/>
    <cellStyle name="Input 2 2 14" xfId="4220"/>
    <cellStyle name="Input 2 2 14 2" xfId="14582"/>
    <cellStyle name="Input 2 2 15" xfId="7824"/>
    <cellStyle name="Input 2 2 2" xfId="1678"/>
    <cellStyle name="Input 2 2 2 2" xfId="3156"/>
    <cellStyle name="Input 2 2 2 2 2" xfId="6730"/>
    <cellStyle name="Input 2 2 2 2 2 2" xfId="17060"/>
    <cellStyle name="Input 2 2 2 2 3" xfId="8711"/>
    <cellStyle name="Input 2 2 2 2 3 2" xfId="18928"/>
    <cellStyle name="Input 2 2 2 2 4" xfId="10016"/>
    <cellStyle name="Input 2 2 2 2 4 2" xfId="20222"/>
    <cellStyle name="Input 2 2 2 2 5" xfId="13649"/>
    <cellStyle name="Input 2 2 2 3" xfId="5270"/>
    <cellStyle name="Input 2 2 2 3 2" xfId="15604"/>
    <cellStyle name="Input 2 2 2 4" xfId="4366"/>
    <cellStyle name="Input 2 2 2 4 2" xfId="14709"/>
    <cellStyle name="Input 2 2 2 5" xfId="11093"/>
    <cellStyle name="Input 2 2 2 5 2" xfId="21296"/>
    <cellStyle name="Input 2 2 2 6" xfId="12478"/>
    <cellStyle name="Input 2 2 3" xfId="1849"/>
    <cellStyle name="Input 2 2 3 2" xfId="3321"/>
    <cellStyle name="Input 2 2 3 2 2" xfId="6891"/>
    <cellStyle name="Input 2 2 3 2 2 2" xfId="17220"/>
    <cellStyle name="Input 2 2 3 2 3" xfId="8859"/>
    <cellStyle name="Input 2 2 3 2 3 2" xfId="19070"/>
    <cellStyle name="Input 2 2 3 2 4" xfId="10150"/>
    <cellStyle name="Input 2 2 3 2 4 2" xfId="20356"/>
    <cellStyle name="Input 2 2 3 2 5" xfId="13761"/>
    <cellStyle name="Input 2 2 3 3" xfId="5438"/>
    <cellStyle name="Input 2 2 3 3 2" xfId="15770"/>
    <cellStyle name="Input 2 2 3 4" xfId="7766"/>
    <cellStyle name="Input 2 2 3 4 2" xfId="18071"/>
    <cellStyle name="Input 2 2 3 5" xfId="11228"/>
    <cellStyle name="Input 2 2 3 5 2" xfId="21430"/>
    <cellStyle name="Input 2 2 3 6" xfId="12590"/>
    <cellStyle name="Input 2 2 4" xfId="1564"/>
    <cellStyle name="Input 2 2 4 2" xfId="3047"/>
    <cellStyle name="Input 2 2 4 2 2" xfId="6624"/>
    <cellStyle name="Input 2 2 4 2 2 2" xfId="16955"/>
    <cellStyle name="Input 2 2 4 2 3" xfId="8614"/>
    <cellStyle name="Input 2 2 4 2 3 2" xfId="18837"/>
    <cellStyle name="Input 2 2 4 2 4" xfId="9931"/>
    <cellStyle name="Input 2 2 4 2 4 2" xfId="20138"/>
    <cellStyle name="Input 2 2 4 2 5" xfId="13576"/>
    <cellStyle name="Input 2 2 4 3" xfId="5161"/>
    <cellStyle name="Input 2 2 4 3 2" xfId="15496"/>
    <cellStyle name="Input 2 2 4 4" xfId="7770"/>
    <cellStyle name="Input 2 2 4 4 2" xfId="18075"/>
    <cellStyle name="Input 2 2 4 5" xfId="11013"/>
    <cellStyle name="Input 2 2 4 5 2" xfId="21216"/>
    <cellStyle name="Input 2 2 4 6" xfId="12408"/>
    <cellStyle name="Input 2 2 5" xfId="1324"/>
    <cellStyle name="Input 2 2 5 2" xfId="2823"/>
    <cellStyle name="Input 2 2 5 2 2" xfId="6402"/>
    <cellStyle name="Input 2 2 5 2 2 2" xfId="16733"/>
    <cellStyle name="Input 2 2 5 2 3" xfId="8405"/>
    <cellStyle name="Input 2 2 5 2 3 2" xfId="18633"/>
    <cellStyle name="Input 2 2 5 2 4" xfId="9728"/>
    <cellStyle name="Input 2 2 5 2 4 2" xfId="19935"/>
    <cellStyle name="Input 2 2 5 2 5" xfId="13402"/>
    <cellStyle name="Input 2 2 5 3" xfId="4922"/>
    <cellStyle name="Input 2 2 5 3 2" xfId="15257"/>
    <cellStyle name="Input 2 2 5 4" xfId="8085"/>
    <cellStyle name="Input 2 2 5 4 2" xfId="18333"/>
    <cellStyle name="Input 2 2 5 5" xfId="4113"/>
    <cellStyle name="Input 2 2 5 5 2" xfId="14482"/>
    <cellStyle name="Input 2 2 5 6" xfId="12234"/>
    <cellStyle name="Input 2 2 6" xfId="1462"/>
    <cellStyle name="Input 2 2 6 2" xfId="2947"/>
    <cellStyle name="Input 2 2 6 2 2" xfId="6524"/>
    <cellStyle name="Input 2 2 6 2 2 2" xfId="16855"/>
    <cellStyle name="Input 2 2 6 2 3" xfId="8527"/>
    <cellStyle name="Input 2 2 6 2 3 2" xfId="18753"/>
    <cellStyle name="Input 2 2 6 2 4" xfId="9848"/>
    <cellStyle name="Input 2 2 6 2 4 2" xfId="20055"/>
    <cellStyle name="Input 2 2 6 2 5" xfId="13511"/>
    <cellStyle name="Input 2 2 6 3" xfId="5059"/>
    <cellStyle name="Input 2 2 6 3 2" xfId="15394"/>
    <cellStyle name="Input 2 2 6 4" xfId="8604"/>
    <cellStyle name="Input 2 2 6 4 2" xfId="18827"/>
    <cellStyle name="Input 2 2 6 5" xfId="10929"/>
    <cellStyle name="Input 2 2 6 5 2" xfId="21133"/>
    <cellStyle name="Input 2 2 6 6" xfId="12342"/>
    <cellStyle name="Input 2 2 7" xfId="1342"/>
    <cellStyle name="Input 2 2 7 2" xfId="2840"/>
    <cellStyle name="Input 2 2 7 2 2" xfId="6419"/>
    <cellStyle name="Input 2 2 7 2 2 2" xfId="16750"/>
    <cellStyle name="Input 2 2 7 2 3" xfId="8420"/>
    <cellStyle name="Input 2 2 7 2 3 2" xfId="18648"/>
    <cellStyle name="Input 2 2 7 2 4" xfId="9745"/>
    <cellStyle name="Input 2 2 7 2 4 2" xfId="19952"/>
    <cellStyle name="Input 2 2 7 2 5" xfId="13414"/>
    <cellStyle name="Input 2 2 7 3" xfId="4940"/>
    <cellStyle name="Input 2 2 7 3 2" xfId="15275"/>
    <cellStyle name="Input 2 2 7 4" xfId="7934"/>
    <cellStyle name="Input 2 2 7 4 2" xfId="18217"/>
    <cellStyle name="Input 2 2 7 5" xfId="10826"/>
    <cellStyle name="Input 2 2 7 5 2" xfId="21032"/>
    <cellStyle name="Input 2 2 7 6" xfId="12246"/>
    <cellStyle name="Input 2 2 8" xfId="2242"/>
    <cellStyle name="Input 2 2 8 2" xfId="3699"/>
    <cellStyle name="Input 2 2 8 2 2" xfId="7269"/>
    <cellStyle name="Input 2 2 8 2 2 2" xfId="17598"/>
    <cellStyle name="Input 2 2 8 2 3" xfId="9234"/>
    <cellStyle name="Input 2 2 8 2 3 2" xfId="19443"/>
    <cellStyle name="Input 2 2 8 2 4" xfId="10526"/>
    <cellStyle name="Input 2 2 8 2 4 2" xfId="20732"/>
    <cellStyle name="Input 2 2 8 2 5" xfId="14122"/>
    <cellStyle name="Input 2 2 8 3" xfId="5830"/>
    <cellStyle name="Input 2 2 8 3 2" xfId="16162"/>
    <cellStyle name="Input 2 2 8 4" xfId="4536"/>
    <cellStyle name="Input 2 2 8 4 2" xfId="14878"/>
    <cellStyle name="Input 2 2 8 5" xfId="11608"/>
    <cellStyle name="Input 2 2 8 5 2" xfId="21805"/>
    <cellStyle name="Input 2 2 8 6" xfId="12950"/>
    <cellStyle name="Input 2 2 9" xfId="2334"/>
    <cellStyle name="Input 2 2 9 2" xfId="3790"/>
    <cellStyle name="Input 2 2 9 2 2" xfId="7360"/>
    <cellStyle name="Input 2 2 9 2 2 2" xfId="17689"/>
    <cellStyle name="Input 2 2 9 2 3" xfId="9323"/>
    <cellStyle name="Input 2 2 9 2 3 2" xfId="19531"/>
    <cellStyle name="Input 2 2 9 2 4" xfId="10617"/>
    <cellStyle name="Input 2 2 9 2 4 2" xfId="20823"/>
    <cellStyle name="Input 2 2 9 2 5" xfId="14203"/>
    <cellStyle name="Input 2 2 9 3" xfId="5922"/>
    <cellStyle name="Input 2 2 9 3 2" xfId="16254"/>
    <cellStyle name="Input 2 2 9 4" xfId="4808"/>
    <cellStyle name="Input 2 2 9 4 2" xfId="15144"/>
    <cellStyle name="Input 2 2 9 5" xfId="11699"/>
    <cellStyle name="Input 2 2 9 5 2" xfId="21895"/>
    <cellStyle name="Input 2 2 9 6" xfId="13031"/>
    <cellStyle name="Input 2 3" xfId="1282"/>
    <cellStyle name="Input 2 3 2" xfId="2782"/>
    <cellStyle name="Input 2 3 2 2" xfId="6361"/>
    <cellStyle name="Input 2 3 2 2 2" xfId="16692"/>
    <cellStyle name="Input 2 3 2 3" xfId="8369"/>
    <cellStyle name="Input 2 3 2 3 2" xfId="18598"/>
    <cellStyle name="Input 2 3 2 4" xfId="9694"/>
    <cellStyle name="Input 2 3 2 4 2" xfId="19901"/>
    <cellStyle name="Input 2 3 2 5" xfId="13369"/>
    <cellStyle name="Input 2 3 3" xfId="4880"/>
    <cellStyle name="Input 2 3 3 2" xfId="15215"/>
    <cellStyle name="Input 2 3 4" xfId="7632"/>
    <cellStyle name="Input 2 3 4 2" xfId="17958"/>
    <cellStyle name="Input 2 3 5" xfId="4252"/>
    <cellStyle name="Input 2 3 5 2" xfId="14610"/>
    <cellStyle name="Input 2 3 6" xfId="12201"/>
    <cellStyle name="Input 2 4" xfId="1635"/>
    <cellStyle name="Input 2 4 2" xfId="3116"/>
    <cellStyle name="Input 2 4 2 2" xfId="6692"/>
    <cellStyle name="Input 2 4 2 2 2" xfId="17023"/>
    <cellStyle name="Input 2 4 2 3" xfId="8679"/>
    <cellStyle name="Input 2 4 2 3 2" xfId="18899"/>
    <cellStyle name="Input 2 4 2 4" xfId="9992"/>
    <cellStyle name="Input 2 4 2 4 2" xfId="20199"/>
    <cellStyle name="Input 2 4 2 5" xfId="13627"/>
    <cellStyle name="Input 2 4 3" xfId="5229"/>
    <cellStyle name="Input 2 4 3 2" xfId="15564"/>
    <cellStyle name="Input 2 4 4" xfId="7746"/>
    <cellStyle name="Input 2 4 4 2" xfId="18055"/>
    <cellStyle name="Input 2 4 5" xfId="9411"/>
    <cellStyle name="Input 2 5" xfId="1919"/>
    <cellStyle name="Input 2 5 2" xfId="3383"/>
    <cellStyle name="Input 2 5 2 2" xfId="6953"/>
    <cellStyle name="Input 2 5 2 2 2" xfId="17282"/>
    <cellStyle name="Input 2 5 2 3" xfId="8919"/>
    <cellStyle name="Input 2 5 2 3 2" xfId="19128"/>
    <cellStyle name="Input 2 5 2 4" xfId="10210"/>
    <cellStyle name="Input 2 5 2 4 2" xfId="20416"/>
    <cellStyle name="Input 2 5 2 5" xfId="13809"/>
    <cellStyle name="Input 2 5 3" xfId="5507"/>
    <cellStyle name="Input 2 5 3 2" xfId="15839"/>
    <cellStyle name="Input 2 5 4" xfId="8072"/>
    <cellStyle name="Input 2 5 4 2" xfId="18320"/>
    <cellStyle name="Input 2 5 5" xfId="11288"/>
    <cellStyle name="Input 2 5 5 2" xfId="21490"/>
    <cellStyle name="Input 2 5 6" xfId="12638"/>
    <cellStyle name="Input 2 6" xfId="2057"/>
    <cellStyle name="Input 2 6 2" xfId="3517"/>
    <cellStyle name="Input 2 6 2 2" xfId="7087"/>
    <cellStyle name="Input 2 6 2 2 2" xfId="17416"/>
    <cellStyle name="Input 2 6 2 3" xfId="9053"/>
    <cellStyle name="Input 2 6 2 3 2" xfId="19262"/>
    <cellStyle name="Input 2 6 2 4" xfId="10344"/>
    <cellStyle name="Input 2 6 2 4 2" xfId="20550"/>
    <cellStyle name="Input 2 6 2 5" xfId="13941"/>
    <cellStyle name="Input 2 6 3" xfId="5645"/>
    <cellStyle name="Input 2 6 3 2" xfId="15977"/>
    <cellStyle name="Input 2 6 4" xfId="7742"/>
    <cellStyle name="Input 2 6 4 2" xfId="18051"/>
    <cellStyle name="Input 2 6 5" xfId="11424"/>
    <cellStyle name="Input 2 6 5 2" xfId="21624"/>
    <cellStyle name="Input 2 6 6" xfId="12770"/>
    <cellStyle name="Input 2 7" xfId="2546"/>
    <cellStyle name="Input 2 7 2" xfId="6134"/>
    <cellStyle name="Input 2 7 2 2" xfId="16466"/>
    <cellStyle name="Input 2 7 3" xfId="8163"/>
    <cellStyle name="Input 2 7 3 2" xfId="18397"/>
    <cellStyle name="Input 2 7 4" xfId="6686"/>
    <cellStyle name="Input 2 7 4 2" xfId="17017"/>
    <cellStyle name="Input 2 7 5" xfId="13204"/>
    <cellStyle name="Input 2 8" xfId="4021"/>
    <cellStyle name="Input 2 8 2" xfId="14399"/>
    <cellStyle name="Input 2 9" xfId="4662"/>
    <cellStyle name="Input 2 9 2" xfId="15004"/>
    <cellStyle name="Input 20" xfId="874"/>
    <cellStyle name="Input 20 2" xfId="1188"/>
    <cellStyle name="Input 20 2 10" xfId="2444"/>
    <cellStyle name="Input 20 2 10 2" xfId="3899"/>
    <cellStyle name="Input 20 2 10 2 2" xfId="7469"/>
    <cellStyle name="Input 20 2 10 2 2 2" xfId="17798"/>
    <cellStyle name="Input 20 2 10 2 3" xfId="9429"/>
    <cellStyle name="Input 20 2 10 2 3 2" xfId="19636"/>
    <cellStyle name="Input 20 2 10 2 4" xfId="10726"/>
    <cellStyle name="Input 20 2 10 2 4 2" xfId="20932"/>
    <cellStyle name="Input 20 2 10 2 5" xfId="14292"/>
    <cellStyle name="Input 20 2 10 3" xfId="6032"/>
    <cellStyle name="Input 20 2 10 3 2" xfId="16364"/>
    <cellStyle name="Input 20 2 10 4" xfId="7577"/>
    <cellStyle name="Input 20 2 10 4 2" xfId="17906"/>
    <cellStyle name="Input 20 2 10 5" xfId="11808"/>
    <cellStyle name="Input 20 2 10 5 2" xfId="22003"/>
    <cellStyle name="Input 20 2 10 6" xfId="13120"/>
    <cellStyle name="Input 20 2 11" xfId="2497"/>
    <cellStyle name="Input 20 2 11 2" xfId="3952"/>
    <cellStyle name="Input 20 2 11 2 2" xfId="7522"/>
    <cellStyle name="Input 20 2 11 2 2 2" xfId="17851"/>
    <cellStyle name="Input 20 2 11 2 3" xfId="9482"/>
    <cellStyle name="Input 20 2 11 2 3 2" xfId="19689"/>
    <cellStyle name="Input 20 2 11 2 4" xfId="10779"/>
    <cellStyle name="Input 20 2 11 2 4 2" xfId="20985"/>
    <cellStyle name="Input 20 2 11 2 5" xfId="14345"/>
    <cellStyle name="Input 20 2 11 3" xfId="6085"/>
    <cellStyle name="Input 20 2 11 3 2" xfId="16417"/>
    <cellStyle name="Input 20 2 11 4" xfId="4693"/>
    <cellStyle name="Input 20 2 11 4 2" xfId="15035"/>
    <cellStyle name="Input 20 2 11 5" xfId="11861"/>
    <cellStyle name="Input 20 2 11 5 2" xfId="22056"/>
    <cellStyle name="Input 20 2 11 6" xfId="13173"/>
    <cellStyle name="Input 20 2 12" xfId="2703"/>
    <cellStyle name="Input 20 2 12 2" xfId="6286"/>
    <cellStyle name="Input 20 2 12 2 2" xfId="16618"/>
    <cellStyle name="Input 20 2 12 3" xfId="8300"/>
    <cellStyle name="Input 20 2 12 3 2" xfId="18532"/>
    <cellStyle name="Input 20 2 12 4" xfId="9638"/>
    <cellStyle name="Input 20 2 12 4 2" xfId="19845"/>
    <cellStyle name="Input 20 2 12 5" xfId="13314"/>
    <cellStyle name="Input 20 2 13" xfId="4787"/>
    <cellStyle name="Input 20 2 13 2" xfId="15123"/>
    <cellStyle name="Input 20 2 14" xfId="4168"/>
    <cellStyle name="Input 20 2 14 2" xfId="14530"/>
    <cellStyle name="Input 20 2 15" xfId="7821"/>
    <cellStyle name="Input 20 2 2" xfId="1735"/>
    <cellStyle name="Input 20 2 2 2" xfId="3212"/>
    <cellStyle name="Input 20 2 2 2 2" xfId="6785"/>
    <cellStyle name="Input 20 2 2 2 2 2" xfId="17115"/>
    <cellStyle name="Input 20 2 2 2 3" xfId="8763"/>
    <cellStyle name="Input 20 2 2 2 3 2" xfId="18980"/>
    <cellStyle name="Input 20 2 2 2 4" xfId="10065"/>
    <cellStyle name="Input 20 2 2 2 4 2" xfId="20271"/>
    <cellStyle name="Input 20 2 2 2 5" xfId="13688"/>
    <cellStyle name="Input 20 2 2 3" xfId="5327"/>
    <cellStyle name="Input 20 2 2 3 2" xfId="15660"/>
    <cellStyle name="Input 20 2 2 4" xfId="4408"/>
    <cellStyle name="Input 20 2 2 4 2" xfId="14751"/>
    <cellStyle name="Input 20 2 2 5" xfId="11142"/>
    <cellStyle name="Input 20 2 2 5 2" xfId="21345"/>
    <cellStyle name="Input 20 2 2 6" xfId="12517"/>
    <cellStyle name="Input 20 2 3" xfId="1904"/>
    <cellStyle name="Input 20 2 3 2" xfId="3368"/>
    <cellStyle name="Input 20 2 3 2 2" xfId="6938"/>
    <cellStyle name="Input 20 2 3 2 2 2" xfId="17267"/>
    <cellStyle name="Input 20 2 3 2 3" xfId="8904"/>
    <cellStyle name="Input 20 2 3 2 3 2" xfId="19113"/>
    <cellStyle name="Input 20 2 3 2 4" xfId="10195"/>
    <cellStyle name="Input 20 2 3 2 4 2" xfId="20401"/>
    <cellStyle name="Input 20 2 3 2 5" xfId="13796"/>
    <cellStyle name="Input 20 2 3 3" xfId="5492"/>
    <cellStyle name="Input 20 2 3 3 2" xfId="15824"/>
    <cellStyle name="Input 20 2 3 4" xfId="7931"/>
    <cellStyle name="Input 20 2 3 4 2" xfId="18214"/>
    <cellStyle name="Input 20 2 3 5" xfId="11273"/>
    <cellStyle name="Input 20 2 3 5 2" xfId="21475"/>
    <cellStyle name="Input 20 2 3 6" xfId="12625"/>
    <cellStyle name="Input 20 2 4" xfId="1976"/>
    <cellStyle name="Input 20 2 4 2" xfId="3439"/>
    <cellStyle name="Input 20 2 4 2 2" xfId="7009"/>
    <cellStyle name="Input 20 2 4 2 2 2" xfId="17338"/>
    <cellStyle name="Input 20 2 4 2 3" xfId="8975"/>
    <cellStyle name="Input 20 2 4 2 3 2" xfId="19184"/>
    <cellStyle name="Input 20 2 4 2 4" xfId="10266"/>
    <cellStyle name="Input 20 2 4 2 4 2" xfId="20472"/>
    <cellStyle name="Input 20 2 4 2 5" xfId="13864"/>
    <cellStyle name="Input 20 2 4 3" xfId="5564"/>
    <cellStyle name="Input 20 2 4 3 2" xfId="15896"/>
    <cellStyle name="Input 20 2 4 4" xfId="7714"/>
    <cellStyle name="Input 20 2 4 4 2" xfId="18026"/>
    <cellStyle name="Input 20 2 4 5" xfId="11344"/>
    <cellStyle name="Input 20 2 4 5 2" xfId="21546"/>
    <cellStyle name="Input 20 2 4 6" xfId="12693"/>
    <cellStyle name="Input 20 2 5" xfId="2042"/>
    <cellStyle name="Input 20 2 5 2" xfId="3503"/>
    <cellStyle name="Input 20 2 5 2 2" xfId="7073"/>
    <cellStyle name="Input 20 2 5 2 2 2" xfId="17402"/>
    <cellStyle name="Input 20 2 5 2 3" xfId="9039"/>
    <cellStyle name="Input 20 2 5 2 3 2" xfId="19248"/>
    <cellStyle name="Input 20 2 5 2 4" xfId="10330"/>
    <cellStyle name="Input 20 2 5 2 4 2" xfId="20536"/>
    <cellStyle name="Input 20 2 5 2 5" xfId="13927"/>
    <cellStyle name="Input 20 2 5 3" xfId="5630"/>
    <cellStyle name="Input 20 2 5 3 2" xfId="15962"/>
    <cellStyle name="Input 20 2 5 4" xfId="7882"/>
    <cellStyle name="Input 20 2 5 4 2" xfId="18173"/>
    <cellStyle name="Input 20 2 5 5" xfId="11409"/>
    <cellStyle name="Input 20 2 5 5 2" xfId="21610"/>
    <cellStyle name="Input 20 2 5 6" xfId="12756"/>
    <cellStyle name="Input 20 2 6" xfId="2106"/>
    <cellStyle name="Input 20 2 6 2" xfId="3565"/>
    <cellStyle name="Input 20 2 6 2 2" xfId="7135"/>
    <cellStyle name="Input 20 2 6 2 2 2" xfId="17464"/>
    <cellStyle name="Input 20 2 6 2 3" xfId="9100"/>
    <cellStyle name="Input 20 2 6 2 3 2" xfId="19309"/>
    <cellStyle name="Input 20 2 6 2 4" xfId="10392"/>
    <cellStyle name="Input 20 2 6 2 4 2" xfId="20598"/>
    <cellStyle name="Input 20 2 6 2 5" xfId="13988"/>
    <cellStyle name="Input 20 2 6 3" xfId="5694"/>
    <cellStyle name="Input 20 2 6 3 2" xfId="16026"/>
    <cellStyle name="Input 20 2 6 4" xfId="4099"/>
    <cellStyle name="Input 20 2 6 4 2" xfId="14472"/>
    <cellStyle name="Input 20 2 6 5" xfId="11472"/>
    <cellStyle name="Input 20 2 6 5 2" xfId="21672"/>
    <cellStyle name="Input 20 2 6 6" xfId="12817"/>
    <cellStyle name="Input 20 2 7" xfId="2179"/>
    <cellStyle name="Input 20 2 7 2" xfId="3638"/>
    <cellStyle name="Input 20 2 7 2 2" xfId="7208"/>
    <cellStyle name="Input 20 2 7 2 2 2" xfId="17537"/>
    <cellStyle name="Input 20 2 7 2 3" xfId="9173"/>
    <cellStyle name="Input 20 2 7 2 3 2" xfId="19382"/>
    <cellStyle name="Input 20 2 7 2 4" xfId="10465"/>
    <cellStyle name="Input 20 2 7 2 4 2" xfId="20671"/>
    <cellStyle name="Input 20 2 7 2 5" xfId="14061"/>
    <cellStyle name="Input 20 2 7 3" xfId="5767"/>
    <cellStyle name="Input 20 2 7 3 2" xfId="16099"/>
    <cellStyle name="Input 20 2 7 4" xfId="5466"/>
    <cellStyle name="Input 20 2 7 4 2" xfId="15798"/>
    <cellStyle name="Input 20 2 7 5" xfId="11545"/>
    <cellStyle name="Input 20 2 7 5 2" xfId="21745"/>
    <cellStyle name="Input 20 2 7 6" xfId="12890"/>
    <cellStyle name="Input 20 2 8" xfId="2283"/>
    <cellStyle name="Input 20 2 8 2" xfId="3740"/>
    <cellStyle name="Input 20 2 8 2 2" xfId="7310"/>
    <cellStyle name="Input 20 2 8 2 2 2" xfId="17639"/>
    <cellStyle name="Input 20 2 8 2 3" xfId="9273"/>
    <cellStyle name="Input 20 2 8 2 3 2" xfId="19481"/>
    <cellStyle name="Input 20 2 8 2 4" xfId="10567"/>
    <cellStyle name="Input 20 2 8 2 4 2" xfId="20773"/>
    <cellStyle name="Input 20 2 8 2 5" xfId="14153"/>
    <cellStyle name="Input 20 2 8 3" xfId="5871"/>
    <cellStyle name="Input 20 2 8 3 2" xfId="16203"/>
    <cellStyle name="Input 20 2 8 4" xfId="4869"/>
    <cellStyle name="Input 20 2 8 4 2" xfId="15204"/>
    <cellStyle name="Input 20 2 8 5" xfId="11648"/>
    <cellStyle name="Input 20 2 8 5 2" xfId="21845"/>
    <cellStyle name="Input 20 2 8 6" xfId="12981"/>
    <cellStyle name="Input 20 2 9" xfId="2375"/>
    <cellStyle name="Input 20 2 9 2" xfId="3831"/>
    <cellStyle name="Input 20 2 9 2 2" xfId="7401"/>
    <cellStyle name="Input 20 2 9 2 2 2" xfId="17730"/>
    <cellStyle name="Input 20 2 9 2 3" xfId="9363"/>
    <cellStyle name="Input 20 2 9 2 3 2" xfId="19571"/>
    <cellStyle name="Input 20 2 9 2 4" xfId="10658"/>
    <cellStyle name="Input 20 2 9 2 4 2" xfId="20864"/>
    <cellStyle name="Input 20 2 9 2 5" xfId="14234"/>
    <cellStyle name="Input 20 2 9 3" xfId="5963"/>
    <cellStyle name="Input 20 2 9 3 2" xfId="16295"/>
    <cellStyle name="Input 20 2 9 4" xfId="4698"/>
    <cellStyle name="Input 20 2 9 4 2" xfId="15039"/>
    <cellStyle name="Input 20 2 9 5" xfId="11739"/>
    <cellStyle name="Input 20 2 9 5 2" xfId="21935"/>
    <cellStyle name="Input 20 2 9 6" xfId="13062"/>
    <cellStyle name="Input 20 3" xfId="1522"/>
    <cellStyle name="Input 20 3 2" xfId="3006"/>
    <cellStyle name="Input 20 3 2 2" xfId="6583"/>
    <cellStyle name="Input 20 3 2 2 2" xfId="16914"/>
    <cellStyle name="Input 20 3 2 3" xfId="8584"/>
    <cellStyle name="Input 20 3 2 3 2" xfId="18810"/>
    <cellStyle name="Input 20 3 2 4" xfId="9907"/>
    <cellStyle name="Input 20 3 2 4 2" xfId="20114"/>
    <cellStyle name="Input 20 3 2 5" xfId="13556"/>
    <cellStyle name="Input 20 3 3" xfId="5119"/>
    <cellStyle name="Input 20 3 3 2" xfId="15454"/>
    <cellStyle name="Input 20 3 4" xfId="4069"/>
    <cellStyle name="Input 20 3 4 2" xfId="14444"/>
    <cellStyle name="Input 20 3 5" xfId="10989"/>
    <cellStyle name="Input 20 3 5 2" xfId="21192"/>
    <cellStyle name="Input 20 3 6" xfId="12387"/>
    <cellStyle name="Input 20 4" xfId="1391"/>
    <cellStyle name="Input 20 4 2" xfId="2887"/>
    <cellStyle name="Input 20 4 2 2" xfId="6466"/>
    <cellStyle name="Input 20 4 2 2 2" xfId="16797"/>
    <cellStyle name="Input 20 4 2 3" xfId="8467"/>
    <cellStyle name="Input 20 4 2 3 2" xfId="18695"/>
    <cellStyle name="Input 20 4 2 4" xfId="9792"/>
    <cellStyle name="Input 20 4 2 4 2" xfId="19999"/>
    <cellStyle name="Input 20 4 2 5" xfId="13461"/>
    <cellStyle name="Input 20 4 3" xfId="4989"/>
    <cellStyle name="Input 20 4 3 2" xfId="15324"/>
    <cellStyle name="Input 20 4 4" xfId="4333"/>
    <cellStyle name="Input 20 4 4 2" xfId="14678"/>
    <cellStyle name="Input 20 4 5" xfId="10874"/>
    <cellStyle name="Input 20 4 5 2" xfId="21078"/>
    <cellStyle name="Input 20 4 6" xfId="12292"/>
    <cellStyle name="Input 20 5" xfId="1441"/>
    <cellStyle name="Input 20 5 2" xfId="2928"/>
    <cellStyle name="Input 20 5 2 2" xfId="6506"/>
    <cellStyle name="Input 20 5 2 2 2" xfId="16837"/>
    <cellStyle name="Input 20 5 2 3" xfId="8508"/>
    <cellStyle name="Input 20 5 2 3 2" xfId="18734"/>
    <cellStyle name="Input 20 5 2 4" xfId="9831"/>
    <cellStyle name="Input 20 5 2 4 2" xfId="20038"/>
    <cellStyle name="Input 20 5 2 5" xfId="13494"/>
    <cellStyle name="Input 20 5 3" xfId="5039"/>
    <cellStyle name="Input 20 5 3 2" xfId="15374"/>
    <cellStyle name="Input 20 5 4" xfId="7653"/>
    <cellStyle name="Input 20 5 4 2" xfId="17974"/>
    <cellStyle name="Input 20 5 5" xfId="10912"/>
    <cellStyle name="Input 20 5 5 2" xfId="21116"/>
    <cellStyle name="Input 20 5 6" xfId="12325"/>
    <cellStyle name="Input 20 6" xfId="2584"/>
    <cellStyle name="Input 20 6 2" xfId="6172"/>
    <cellStyle name="Input 20 6 2 2" xfId="16504"/>
    <cellStyle name="Input 20 6 3" xfId="8198"/>
    <cellStyle name="Input 20 6 3 2" xfId="18431"/>
    <cellStyle name="Input 20 6 4" xfId="9549"/>
    <cellStyle name="Input 20 6 4 2" xfId="19756"/>
    <cellStyle name="Input 20 6 5" xfId="13235"/>
    <cellStyle name="Input 20 7" xfId="4488"/>
    <cellStyle name="Input 20 7 2" xfId="14830"/>
    <cellStyle name="Input 20 8" xfId="4322"/>
    <cellStyle name="Input 20 8 2" xfId="14667"/>
    <cellStyle name="Input 20 9" xfId="4290"/>
    <cellStyle name="Input 21" xfId="875"/>
    <cellStyle name="Input 21 2" xfId="1189"/>
    <cellStyle name="Input 21 2 10" xfId="2445"/>
    <cellStyle name="Input 21 2 10 2" xfId="3900"/>
    <cellStyle name="Input 21 2 10 2 2" xfId="7470"/>
    <cellStyle name="Input 21 2 10 2 2 2" xfId="17799"/>
    <cellStyle name="Input 21 2 10 2 3" xfId="9430"/>
    <cellStyle name="Input 21 2 10 2 3 2" xfId="19637"/>
    <cellStyle name="Input 21 2 10 2 4" xfId="10727"/>
    <cellStyle name="Input 21 2 10 2 4 2" xfId="20933"/>
    <cellStyle name="Input 21 2 10 2 5" xfId="14293"/>
    <cellStyle name="Input 21 2 10 3" xfId="6033"/>
    <cellStyle name="Input 21 2 10 3 2" xfId="16365"/>
    <cellStyle name="Input 21 2 10 4" xfId="7580"/>
    <cellStyle name="Input 21 2 10 4 2" xfId="17909"/>
    <cellStyle name="Input 21 2 10 5" xfId="11809"/>
    <cellStyle name="Input 21 2 10 5 2" xfId="22004"/>
    <cellStyle name="Input 21 2 10 6" xfId="13121"/>
    <cellStyle name="Input 21 2 11" xfId="2498"/>
    <cellStyle name="Input 21 2 11 2" xfId="3953"/>
    <cellStyle name="Input 21 2 11 2 2" xfId="7523"/>
    <cellStyle name="Input 21 2 11 2 2 2" xfId="17852"/>
    <cellStyle name="Input 21 2 11 2 3" xfId="9483"/>
    <cellStyle name="Input 21 2 11 2 3 2" xfId="19690"/>
    <cellStyle name="Input 21 2 11 2 4" xfId="10780"/>
    <cellStyle name="Input 21 2 11 2 4 2" xfId="20986"/>
    <cellStyle name="Input 21 2 11 2 5" xfId="14346"/>
    <cellStyle name="Input 21 2 11 3" xfId="6086"/>
    <cellStyle name="Input 21 2 11 3 2" xfId="16418"/>
    <cellStyle name="Input 21 2 11 4" xfId="4634"/>
    <cellStyle name="Input 21 2 11 4 2" xfId="14976"/>
    <cellStyle name="Input 21 2 11 5" xfId="11862"/>
    <cellStyle name="Input 21 2 11 5 2" xfId="22057"/>
    <cellStyle name="Input 21 2 11 6" xfId="13174"/>
    <cellStyle name="Input 21 2 12" xfId="2704"/>
    <cellStyle name="Input 21 2 12 2" xfId="6287"/>
    <cellStyle name="Input 21 2 12 2 2" xfId="16619"/>
    <cellStyle name="Input 21 2 12 3" xfId="8301"/>
    <cellStyle name="Input 21 2 12 3 2" xfId="18533"/>
    <cellStyle name="Input 21 2 12 4" xfId="9639"/>
    <cellStyle name="Input 21 2 12 4 2" xfId="19846"/>
    <cellStyle name="Input 21 2 12 5" xfId="13315"/>
    <cellStyle name="Input 21 2 13" xfId="4788"/>
    <cellStyle name="Input 21 2 13 2" xfId="15124"/>
    <cellStyle name="Input 21 2 14" xfId="4167"/>
    <cellStyle name="Input 21 2 14 2" xfId="14529"/>
    <cellStyle name="Input 21 2 15" xfId="8142"/>
    <cellStyle name="Input 21 2 2" xfId="1736"/>
    <cellStyle name="Input 21 2 2 2" xfId="3213"/>
    <cellStyle name="Input 21 2 2 2 2" xfId="6786"/>
    <cellStyle name="Input 21 2 2 2 2 2" xfId="17116"/>
    <cellStyle name="Input 21 2 2 2 3" xfId="8764"/>
    <cellStyle name="Input 21 2 2 2 3 2" xfId="18981"/>
    <cellStyle name="Input 21 2 2 2 4" xfId="10066"/>
    <cellStyle name="Input 21 2 2 2 4 2" xfId="20272"/>
    <cellStyle name="Input 21 2 2 2 5" xfId="13689"/>
    <cellStyle name="Input 21 2 2 3" xfId="5328"/>
    <cellStyle name="Input 21 2 2 3 2" xfId="15661"/>
    <cellStyle name="Input 21 2 2 4" xfId="4409"/>
    <cellStyle name="Input 21 2 2 4 2" xfId="14752"/>
    <cellStyle name="Input 21 2 2 5" xfId="11143"/>
    <cellStyle name="Input 21 2 2 5 2" xfId="21346"/>
    <cellStyle name="Input 21 2 2 6" xfId="12518"/>
    <cellStyle name="Input 21 2 3" xfId="1905"/>
    <cellStyle name="Input 21 2 3 2" xfId="3369"/>
    <cellStyle name="Input 21 2 3 2 2" xfId="6939"/>
    <cellStyle name="Input 21 2 3 2 2 2" xfId="17268"/>
    <cellStyle name="Input 21 2 3 2 3" xfId="8905"/>
    <cellStyle name="Input 21 2 3 2 3 2" xfId="19114"/>
    <cellStyle name="Input 21 2 3 2 4" xfId="10196"/>
    <cellStyle name="Input 21 2 3 2 4 2" xfId="20402"/>
    <cellStyle name="Input 21 2 3 2 5" xfId="13797"/>
    <cellStyle name="Input 21 2 3 3" xfId="5493"/>
    <cellStyle name="Input 21 2 3 3 2" xfId="15825"/>
    <cellStyle name="Input 21 2 3 4" xfId="7627"/>
    <cellStyle name="Input 21 2 3 4 2" xfId="17953"/>
    <cellStyle name="Input 21 2 3 5" xfId="11274"/>
    <cellStyle name="Input 21 2 3 5 2" xfId="21476"/>
    <cellStyle name="Input 21 2 3 6" xfId="12626"/>
    <cellStyle name="Input 21 2 4" xfId="1977"/>
    <cellStyle name="Input 21 2 4 2" xfId="3440"/>
    <cellStyle name="Input 21 2 4 2 2" xfId="7010"/>
    <cellStyle name="Input 21 2 4 2 2 2" xfId="17339"/>
    <cellStyle name="Input 21 2 4 2 3" xfId="8976"/>
    <cellStyle name="Input 21 2 4 2 3 2" xfId="19185"/>
    <cellStyle name="Input 21 2 4 2 4" xfId="10267"/>
    <cellStyle name="Input 21 2 4 2 4 2" xfId="20473"/>
    <cellStyle name="Input 21 2 4 2 5" xfId="13865"/>
    <cellStyle name="Input 21 2 4 3" xfId="5565"/>
    <cellStyle name="Input 21 2 4 3 2" xfId="15897"/>
    <cellStyle name="Input 21 2 4 4" xfId="7871"/>
    <cellStyle name="Input 21 2 4 4 2" xfId="18163"/>
    <cellStyle name="Input 21 2 4 5" xfId="11345"/>
    <cellStyle name="Input 21 2 4 5 2" xfId="21547"/>
    <cellStyle name="Input 21 2 4 6" xfId="12694"/>
    <cellStyle name="Input 21 2 5" xfId="2043"/>
    <cellStyle name="Input 21 2 5 2" xfId="3504"/>
    <cellStyle name="Input 21 2 5 2 2" xfId="7074"/>
    <cellStyle name="Input 21 2 5 2 2 2" xfId="17403"/>
    <cellStyle name="Input 21 2 5 2 3" xfId="9040"/>
    <cellStyle name="Input 21 2 5 2 3 2" xfId="19249"/>
    <cellStyle name="Input 21 2 5 2 4" xfId="10331"/>
    <cellStyle name="Input 21 2 5 2 4 2" xfId="20537"/>
    <cellStyle name="Input 21 2 5 2 5" xfId="13928"/>
    <cellStyle name="Input 21 2 5 3" xfId="5631"/>
    <cellStyle name="Input 21 2 5 3 2" xfId="15963"/>
    <cellStyle name="Input 21 2 5 4" xfId="7785"/>
    <cellStyle name="Input 21 2 5 4 2" xfId="18089"/>
    <cellStyle name="Input 21 2 5 5" xfId="11410"/>
    <cellStyle name="Input 21 2 5 5 2" xfId="21611"/>
    <cellStyle name="Input 21 2 5 6" xfId="12757"/>
    <cellStyle name="Input 21 2 6" xfId="2107"/>
    <cellStyle name="Input 21 2 6 2" xfId="3566"/>
    <cellStyle name="Input 21 2 6 2 2" xfId="7136"/>
    <cellStyle name="Input 21 2 6 2 2 2" xfId="17465"/>
    <cellStyle name="Input 21 2 6 2 3" xfId="9101"/>
    <cellStyle name="Input 21 2 6 2 3 2" xfId="19310"/>
    <cellStyle name="Input 21 2 6 2 4" xfId="10393"/>
    <cellStyle name="Input 21 2 6 2 4 2" xfId="20599"/>
    <cellStyle name="Input 21 2 6 2 5" xfId="13989"/>
    <cellStyle name="Input 21 2 6 3" xfId="5695"/>
    <cellStyle name="Input 21 2 6 3 2" xfId="16027"/>
    <cellStyle name="Input 21 2 6 4" xfId="7877"/>
    <cellStyle name="Input 21 2 6 4 2" xfId="18168"/>
    <cellStyle name="Input 21 2 6 5" xfId="11473"/>
    <cellStyle name="Input 21 2 6 5 2" xfId="21673"/>
    <cellStyle name="Input 21 2 6 6" xfId="12818"/>
    <cellStyle name="Input 21 2 7" xfId="2180"/>
    <cellStyle name="Input 21 2 7 2" xfId="3639"/>
    <cellStyle name="Input 21 2 7 2 2" xfId="7209"/>
    <cellStyle name="Input 21 2 7 2 2 2" xfId="17538"/>
    <cellStyle name="Input 21 2 7 2 3" xfId="9174"/>
    <cellStyle name="Input 21 2 7 2 3 2" xfId="19383"/>
    <cellStyle name="Input 21 2 7 2 4" xfId="10466"/>
    <cellStyle name="Input 21 2 7 2 4 2" xfId="20672"/>
    <cellStyle name="Input 21 2 7 2 5" xfId="14062"/>
    <cellStyle name="Input 21 2 7 3" xfId="5768"/>
    <cellStyle name="Input 21 2 7 3 2" xfId="16100"/>
    <cellStyle name="Input 21 2 7 4" xfId="4509"/>
    <cellStyle name="Input 21 2 7 4 2" xfId="14851"/>
    <cellStyle name="Input 21 2 7 5" xfId="11546"/>
    <cellStyle name="Input 21 2 7 5 2" xfId="21746"/>
    <cellStyle name="Input 21 2 7 6" xfId="12891"/>
    <cellStyle name="Input 21 2 8" xfId="2284"/>
    <cellStyle name="Input 21 2 8 2" xfId="3741"/>
    <cellStyle name="Input 21 2 8 2 2" xfId="7311"/>
    <cellStyle name="Input 21 2 8 2 2 2" xfId="17640"/>
    <cellStyle name="Input 21 2 8 2 3" xfId="9274"/>
    <cellStyle name="Input 21 2 8 2 3 2" xfId="19482"/>
    <cellStyle name="Input 21 2 8 2 4" xfId="10568"/>
    <cellStyle name="Input 21 2 8 2 4 2" xfId="20774"/>
    <cellStyle name="Input 21 2 8 2 5" xfId="14154"/>
    <cellStyle name="Input 21 2 8 3" xfId="5872"/>
    <cellStyle name="Input 21 2 8 3 2" xfId="16204"/>
    <cellStyle name="Input 21 2 8 4" xfId="6351"/>
    <cellStyle name="Input 21 2 8 4 2" xfId="16682"/>
    <cellStyle name="Input 21 2 8 5" xfId="11649"/>
    <cellStyle name="Input 21 2 8 5 2" xfId="21846"/>
    <cellStyle name="Input 21 2 8 6" xfId="12982"/>
    <cellStyle name="Input 21 2 9" xfId="2376"/>
    <cellStyle name="Input 21 2 9 2" xfId="3832"/>
    <cellStyle name="Input 21 2 9 2 2" xfId="7402"/>
    <cellStyle name="Input 21 2 9 2 2 2" xfId="17731"/>
    <cellStyle name="Input 21 2 9 2 3" xfId="9364"/>
    <cellStyle name="Input 21 2 9 2 3 2" xfId="19572"/>
    <cellStyle name="Input 21 2 9 2 4" xfId="10659"/>
    <cellStyle name="Input 21 2 9 2 4 2" xfId="20865"/>
    <cellStyle name="Input 21 2 9 2 5" xfId="14235"/>
    <cellStyle name="Input 21 2 9 3" xfId="5964"/>
    <cellStyle name="Input 21 2 9 3 2" xfId="16296"/>
    <cellStyle name="Input 21 2 9 4" xfId="4855"/>
    <cellStyle name="Input 21 2 9 4 2" xfId="15191"/>
    <cellStyle name="Input 21 2 9 5" xfId="11740"/>
    <cellStyle name="Input 21 2 9 5 2" xfId="21936"/>
    <cellStyle name="Input 21 2 9 6" xfId="13063"/>
    <cellStyle name="Input 21 3" xfId="1523"/>
    <cellStyle name="Input 21 3 2" xfId="3007"/>
    <cellStyle name="Input 21 3 2 2" xfId="6584"/>
    <cellStyle name="Input 21 3 2 2 2" xfId="16915"/>
    <cellStyle name="Input 21 3 2 3" xfId="8585"/>
    <cellStyle name="Input 21 3 2 3 2" xfId="18811"/>
    <cellStyle name="Input 21 3 2 4" xfId="9908"/>
    <cellStyle name="Input 21 3 2 4 2" xfId="20115"/>
    <cellStyle name="Input 21 3 2 5" xfId="13557"/>
    <cellStyle name="Input 21 3 3" xfId="5120"/>
    <cellStyle name="Input 21 3 3 2" xfId="15455"/>
    <cellStyle name="Input 21 3 4" xfId="8612"/>
    <cellStyle name="Input 21 3 4 2" xfId="18835"/>
    <cellStyle name="Input 21 3 5" xfId="10990"/>
    <cellStyle name="Input 21 3 5 2" xfId="21193"/>
    <cellStyle name="Input 21 3 6" xfId="12388"/>
    <cellStyle name="Input 21 4" xfId="1390"/>
    <cellStyle name="Input 21 4 2" xfId="2886"/>
    <cellStyle name="Input 21 4 2 2" xfId="6465"/>
    <cellStyle name="Input 21 4 2 2 2" xfId="16796"/>
    <cellStyle name="Input 21 4 2 3" xfId="8466"/>
    <cellStyle name="Input 21 4 2 3 2" xfId="18694"/>
    <cellStyle name="Input 21 4 2 4" xfId="9791"/>
    <cellStyle name="Input 21 4 2 4 2" xfId="19998"/>
    <cellStyle name="Input 21 4 2 5" xfId="13460"/>
    <cellStyle name="Input 21 4 3" xfId="4988"/>
    <cellStyle name="Input 21 4 3 2" xfId="15323"/>
    <cellStyle name="Input 21 4 4" xfId="4663"/>
    <cellStyle name="Input 21 4 4 2" xfId="15005"/>
    <cellStyle name="Input 21 4 5" xfId="10873"/>
    <cellStyle name="Input 21 4 5 2" xfId="21077"/>
    <cellStyle name="Input 21 4 6" xfId="12291"/>
    <cellStyle name="Input 21 5" xfId="1442"/>
    <cellStyle name="Input 21 5 2" xfId="2929"/>
    <cellStyle name="Input 21 5 2 2" xfId="6507"/>
    <cellStyle name="Input 21 5 2 2 2" xfId="16838"/>
    <cellStyle name="Input 21 5 2 3" xfId="8509"/>
    <cellStyle name="Input 21 5 2 3 2" xfId="18735"/>
    <cellStyle name="Input 21 5 2 4" xfId="9832"/>
    <cellStyle name="Input 21 5 2 4 2" xfId="20039"/>
    <cellStyle name="Input 21 5 2 5" xfId="13495"/>
    <cellStyle name="Input 21 5 3" xfId="5040"/>
    <cellStyle name="Input 21 5 3 2" xfId="15375"/>
    <cellStyle name="Input 21 5 4" xfId="9351"/>
    <cellStyle name="Input 21 5 4 2" xfId="19559"/>
    <cellStyle name="Input 21 5 5" xfId="10913"/>
    <cellStyle name="Input 21 5 5 2" xfId="21117"/>
    <cellStyle name="Input 21 5 6" xfId="12326"/>
    <cellStyle name="Input 21 6" xfId="2585"/>
    <cellStyle name="Input 21 6 2" xfId="6173"/>
    <cellStyle name="Input 21 6 2 2" xfId="16505"/>
    <cellStyle name="Input 21 6 3" xfId="8199"/>
    <cellStyle name="Input 21 6 3 2" xfId="18432"/>
    <cellStyle name="Input 21 6 4" xfId="9550"/>
    <cellStyle name="Input 21 6 4 2" xfId="19757"/>
    <cellStyle name="Input 21 6 5" xfId="13236"/>
    <cellStyle name="Input 21 7" xfId="4489"/>
    <cellStyle name="Input 21 7 2" xfId="14831"/>
    <cellStyle name="Input 21 8" xfId="4756"/>
    <cellStyle name="Input 21 8 2" xfId="15094"/>
    <cellStyle name="Input 21 9" xfId="4154"/>
    <cellStyle name="Input 22" xfId="876"/>
    <cellStyle name="Input 22 2" xfId="1190"/>
    <cellStyle name="Input 22 2 10" xfId="2446"/>
    <cellStyle name="Input 22 2 10 2" xfId="3901"/>
    <cellStyle name="Input 22 2 10 2 2" xfId="7471"/>
    <cellStyle name="Input 22 2 10 2 2 2" xfId="17800"/>
    <cellStyle name="Input 22 2 10 2 3" xfId="9431"/>
    <cellStyle name="Input 22 2 10 2 3 2" xfId="19638"/>
    <cellStyle name="Input 22 2 10 2 4" xfId="10728"/>
    <cellStyle name="Input 22 2 10 2 4 2" xfId="20934"/>
    <cellStyle name="Input 22 2 10 2 5" xfId="14294"/>
    <cellStyle name="Input 22 2 10 3" xfId="6034"/>
    <cellStyle name="Input 22 2 10 3 2" xfId="16366"/>
    <cellStyle name="Input 22 2 10 4" xfId="7581"/>
    <cellStyle name="Input 22 2 10 4 2" xfId="17910"/>
    <cellStyle name="Input 22 2 10 5" xfId="11810"/>
    <cellStyle name="Input 22 2 10 5 2" xfId="22005"/>
    <cellStyle name="Input 22 2 10 6" xfId="13122"/>
    <cellStyle name="Input 22 2 11" xfId="2499"/>
    <cellStyle name="Input 22 2 11 2" xfId="3954"/>
    <cellStyle name="Input 22 2 11 2 2" xfId="7524"/>
    <cellStyle name="Input 22 2 11 2 2 2" xfId="17853"/>
    <cellStyle name="Input 22 2 11 2 3" xfId="9484"/>
    <cellStyle name="Input 22 2 11 2 3 2" xfId="19691"/>
    <cellStyle name="Input 22 2 11 2 4" xfId="10781"/>
    <cellStyle name="Input 22 2 11 2 4 2" xfId="20987"/>
    <cellStyle name="Input 22 2 11 2 5" xfId="14347"/>
    <cellStyle name="Input 22 2 11 3" xfId="6087"/>
    <cellStyle name="Input 22 2 11 3 2" xfId="16419"/>
    <cellStyle name="Input 22 2 11 4" xfId="4635"/>
    <cellStyle name="Input 22 2 11 4 2" xfId="14977"/>
    <cellStyle name="Input 22 2 11 5" xfId="11863"/>
    <cellStyle name="Input 22 2 11 5 2" xfId="22058"/>
    <cellStyle name="Input 22 2 11 6" xfId="13175"/>
    <cellStyle name="Input 22 2 12" xfId="2705"/>
    <cellStyle name="Input 22 2 12 2" xfId="6288"/>
    <cellStyle name="Input 22 2 12 2 2" xfId="16620"/>
    <cellStyle name="Input 22 2 12 3" xfId="8302"/>
    <cellStyle name="Input 22 2 12 3 2" xfId="18534"/>
    <cellStyle name="Input 22 2 12 4" xfId="9640"/>
    <cellStyle name="Input 22 2 12 4 2" xfId="19847"/>
    <cellStyle name="Input 22 2 12 5" xfId="13316"/>
    <cellStyle name="Input 22 2 13" xfId="4789"/>
    <cellStyle name="Input 22 2 13 2" xfId="15125"/>
    <cellStyle name="Input 22 2 14" xfId="4166"/>
    <cellStyle name="Input 22 2 14 2" xfId="14528"/>
    <cellStyle name="Input 22 2 15" xfId="8115"/>
    <cellStyle name="Input 22 2 2" xfId="1737"/>
    <cellStyle name="Input 22 2 2 2" xfId="3214"/>
    <cellStyle name="Input 22 2 2 2 2" xfId="6787"/>
    <cellStyle name="Input 22 2 2 2 2 2" xfId="17117"/>
    <cellStyle name="Input 22 2 2 2 3" xfId="8765"/>
    <cellStyle name="Input 22 2 2 2 3 2" xfId="18982"/>
    <cellStyle name="Input 22 2 2 2 4" xfId="10067"/>
    <cellStyle name="Input 22 2 2 2 4 2" xfId="20273"/>
    <cellStyle name="Input 22 2 2 2 5" xfId="13690"/>
    <cellStyle name="Input 22 2 2 3" xfId="5329"/>
    <cellStyle name="Input 22 2 2 3 2" xfId="15662"/>
    <cellStyle name="Input 22 2 2 4" xfId="5415"/>
    <cellStyle name="Input 22 2 2 4 2" xfId="15747"/>
    <cellStyle name="Input 22 2 2 5" xfId="11144"/>
    <cellStyle name="Input 22 2 2 5 2" xfId="21347"/>
    <cellStyle name="Input 22 2 2 6" xfId="12519"/>
    <cellStyle name="Input 22 2 3" xfId="1906"/>
    <cellStyle name="Input 22 2 3 2" xfId="3370"/>
    <cellStyle name="Input 22 2 3 2 2" xfId="6940"/>
    <cellStyle name="Input 22 2 3 2 2 2" xfId="17269"/>
    <cellStyle name="Input 22 2 3 2 3" xfId="8906"/>
    <cellStyle name="Input 22 2 3 2 3 2" xfId="19115"/>
    <cellStyle name="Input 22 2 3 2 4" xfId="10197"/>
    <cellStyle name="Input 22 2 3 2 4 2" xfId="20403"/>
    <cellStyle name="Input 22 2 3 2 5" xfId="13798"/>
    <cellStyle name="Input 22 2 3 3" xfId="5494"/>
    <cellStyle name="Input 22 2 3 3 2" xfId="15826"/>
    <cellStyle name="Input 22 2 3 4" xfId="8073"/>
    <cellStyle name="Input 22 2 3 4 2" xfId="18321"/>
    <cellStyle name="Input 22 2 3 5" xfId="11275"/>
    <cellStyle name="Input 22 2 3 5 2" xfId="21477"/>
    <cellStyle name="Input 22 2 3 6" xfId="12627"/>
    <cellStyle name="Input 22 2 4" xfId="1978"/>
    <cellStyle name="Input 22 2 4 2" xfId="3441"/>
    <cellStyle name="Input 22 2 4 2 2" xfId="7011"/>
    <cellStyle name="Input 22 2 4 2 2 2" xfId="17340"/>
    <cellStyle name="Input 22 2 4 2 3" xfId="8977"/>
    <cellStyle name="Input 22 2 4 2 3 2" xfId="19186"/>
    <cellStyle name="Input 22 2 4 2 4" xfId="10268"/>
    <cellStyle name="Input 22 2 4 2 4 2" xfId="20474"/>
    <cellStyle name="Input 22 2 4 2 5" xfId="13866"/>
    <cellStyle name="Input 22 2 4 3" xfId="5566"/>
    <cellStyle name="Input 22 2 4 3 2" xfId="15898"/>
    <cellStyle name="Input 22 2 4 4" xfId="7774"/>
    <cellStyle name="Input 22 2 4 4 2" xfId="18079"/>
    <cellStyle name="Input 22 2 4 5" xfId="11346"/>
    <cellStyle name="Input 22 2 4 5 2" xfId="21548"/>
    <cellStyle name="Input 22 2 4 6" xfId="12695"/>
    <cellStyle name="Input 22 2 5" xfId="2044"/>
    <cellStyle name="Input 22 2 5 2" xfId="3505"/>
    <cellStyle name="Input 22 2 5 2 2" xfId="7075"/>
    <cellStyle name="Input 22 2 5 2 2 2" xfId="17404"/>
    <cellStyle name="Input 22 2 5 2 3" xfId="9041"/>
    <cellStyle name="Input 22 2 5 2 3 2" xfId="19250"/>
    <cellStyle name="Input 22 2 5 2 4" xfId="10332"/>
    <cellStyle name="Input 22 2 5 2 4 2" xfId="20538"/>
    <cellStyle name="Input 22 2 5 2 5" xfId="13929"/>
    <cellStyle name="Input 22 2 5 3" xfId="5632"/>
    <cellStyle name="Input 22 2 5 3 2" xfId="15964"/>
    <cellStyle name="Input 22 2 5 4" xfId="7586"/>
    <cellStyle name="Input 22 2 5 4 2" xfId="17915"/>
    <cellStyle name="Input 22 2 5 5" xfId="11411"/>
    <cellStyle name="Input 22 2 5 5 2" xfId="21612"/>
    <cellStyle name="Input 22 2 5 6" xfId="12758"/>
    <cellStyle name="Input 22 2 6" xfId="2108"/>
    <cellStyle name="Input 22 2 6 2" xfId="3567"/>
    <cellStyle name="Input 22 2 6 2 2" xfId="7137"/>
    <cellStyle name="Input 22 2 6 2 2 2" xfId="17466"/>
    <cellStyle name="Input 22 2 6 2 3" xfId="9102"/>
    <cellStyle name="Input 22 2 6 2 3 2" xfId="19311"/>
    <cellStyle name="Input 22 2 6 2 4" xfId="10394"/>
    <cellStyle name="Input 22 2 6 2 4 2" xfId="20600"/>
    <cellStyle name="Input 22 2 6 2 5" xfId="13990"/>
    <cellStyle name="Input 22 2 6 3" xfId="5696"/>
    <cellStyle name="Input 22 2 6 3 2" xfId="16028"/>
    <cellStyle name="Input 22 2 6 4" xfId="7780"/>
    <cellStyle name="Input 22 2 6 4 2" xfId="18084"/>
    <cellStyle name="Input 22 2 6 5" xfId="11474"/>
    <cellStyle name="Input 22 2 6 5 2" xfId="21674"/>
    <cellStyle name="Input 22 2 6 6" xfId="12819"/>
    <cellStyle name="Input 22 2 7" xfId="2181"/>
    <cellStyle name="Input 22 2 7 2" xfId="3640"/>
    <cellStyle name="Input 22 2 7 2 2" xfId="7210"/>
    <cellStyle name="Input 22 2 7 2 2 2" xfId="17539"/>
    <cellStyle name="Input 22 2 7 2 3" xfId="9175"/>
    <cellStyle name="Input 22 2 7 2 3 2" xfId="19384"/>
    <cellStyle name="Input 22 2 7 2 4" xfId="10467"/>
    <cellStyle name="Input 22 2 7 2 4 2" xfId="20673"/>
    <cellStyle name="Input 22 2 7 2 5" xfId="14063"/>
    <cellStyle name="Input 22 2 7 3" xfId="5769"/>
    <cellStyle name="Input 22 2 7 3 2" xfId="16101"/>
    <cellStyle name="Input 22 2 7 4" xfId="5140"/>
    <cellStyle name="Input 22 2 7 4 2" xfId="15475"/>
    <cellStyle name="Input 22 2 7 5" xfId="11547"/>
    <cellStyle name="Input 22 2 7 5 2" xfId="21747"/>
    <cellStyle name="Input 22 2 7 6" xfId="12892"/>
    <cellStyle name="Input 22 2 8" xfId="2285"/>
    <cellStyle name="Input 22 2 8 2" xfId="3742"/>
    <cellStyle name="Input 22 2 8 2 2" xfId="7312"/>
    <cellStyle name="Input 22 2 8 2 2 2" xfId="17641"/>
    <cellStyle name="Input 22 2 8 2 3" xfId="9275"/>
    <cellStyle name="Input 22 2 8 2 3 2" xfId="19483"/>
    <cellStyle name="Input 22 2 8 2 4" xfId="10569"/>
    <cellStyle name="Input 22 2 8 2 4 2" xfId="20775"/>
    <cellStyle name="Input 22 2 8 2 5" xfId="14155"/>
    <cellStyle name="Input 22 2 8 3" xfId="5873"/>
    <cellStyle name="Input 22 2 8 3 2" xfId="16205"/>
    <cellStyle name="Input 22 2 8 4" xfId="6132"/>
    <cellStyle name="Input 22 2 8 4 2" xfId="16464"/>
    <cellStyle name="Input 22 2 8 5" xfId="11650"/>
    <cellStyle name="Input 22 2 8 5 2" xfId="21847"/>
    <cellStyle name="Input 22 2 8 6" xfId="12983"/>
    <cellStyle name="Input 22 2 9" xfId="2377"/>
    <cellStyle name="Input 22 2 9 2" xfId="3833"/>
    <cellStyle name="Input 22 2 9 2 2" xfId="7403"/>
    <cellStyle name="Input 22 2 9 2 2 2" xfId="17732"/>
    <cellStyle name="Input 22 2 9 2 3" xfId="9365"/>
    <cellStyle name="Input 22 2 9 2 3 2" xfId="19573"/>
    <cellStyle name="Input 22 2 9 2 4" xfId="10660"/>
    <cellStyle name="Input 22 2 9 2 4 2" xfId="20866"/>
    <cellStyle name="Input 22 2 9 2 5" xfId="14236"/>
    <cellStyle name="Input 22 2 9 3" xfId="5965"/>
    <cellStyle name="Input 22 2 9 3 2" xfId="16297"/>
    <cellStyle name="Input 22 2 9 4" xfId="5385"/>
    <cellStyle name="Input 22 2 9 4 2" xfId="15718"/>
    <cellStyle name="Input 22 2 9 5" xfId="11741"/>
    <cellStyle name="Input 22 2 9 5 2" xfId="21937"/>
    <cellStyle name="Input 22 2 9 6" xfId="13064"/>
    <cellStyle name="Input 22 3" xfId="1524"/>
    <cellStyle name="Input 22 3 2" xfId="3008"/>
    <cellStyle name="Input 22 3 2 2" xfId="6585"/>
    <cellStyle name="Input 22 3 2 2 2" xfId="16916"/>
    <cellStyle name="Input 22 3 2 3" xfId="8586"/>
    <cellStyle name="Input 22 3 2 3 2" xfId="18812"/>
    <cellStyle name="Input 22 3 2 4" xfId="9909"/>
    <cellStyle name="Input 22 3 2 4 2" xfId="20116"/>
    <cellStyle name="Input 22 3 2 5" xfId="13558"/>
    <cellStyle name="Input 22 3 3" xfId="5121"/>
    <cellStyle name="Input 22 3 3 2" xfId="15456"/>
    <cellStyle name="Input 22 3 4" xfId="7712"/>
    <cellStyle name="Input 22 3 4 2" xfId="18024"/>
    <cellStyle name="Input 22 3 5" xfId="10991"/>
    <cellStyle name="Input 22 3 5 2" xfId="21194"/>
    <cellStyle name="Input 22 3 6" xfId="12389"/>
    <cellStyle name="Input 22 4" xfId="1511"/>
    <cellStyle name="Input 22 4 2" xfId="2995"/>
    <cellStyle name="Input 22 4 2 2" xfId="6572"/>
    <cellStyle name="Input 22 4 2 2 2" xfId="16903"/>
    <cellStyle name="Input 22 4 2 3" xfId="8573"/>
    <cellStyle name="Input 22 4 2 3 2" xfId="18799"/>
    <cellStyle name="Input 22 4 2 4" xfId="9896"/>
    <cellStyle name="Input 22 4 2 4 2" xfId="20103"/>
    <cellStyle name="Input 22 4 2 5" xfId="13545"/>
    <cellStyle name="Input 22 4 3" xfId="5108"/>
    <cellStyle name="Input 22 4 3 2" xfId="15443"/>
    <cellStyle name="Input 22 4 4" xfId="8102"/>
    <cellStyle name="Input 22 4 4 2" xfId="18344"/>
    <cellStyle name="Input 22 4 5" xfId="10978"/>
    <cellStyle name="Input 22 4 5 2" xfId="21181"/>
    <cellStyle name="Input 22 4 6" xfId="12376"/>
    <cellStyle name="Input 22 5" xfId="1443"/>
    <cellStyle name="Input 22 5 2" xfId="2930"/>
    <cellStyle name="Input 22 5 2 2" xfId="6508"/>
    <cellStyle name="Input 22 5 2 2 2" xfId="16839"/>
    <cellStyle name="Input 22 5 2 3" xfId="8510"/>
    <cellStyle name="Input 22 5 2 3 2" xfId="18736"/>
    <cellStyle name="Input 22 5 2 4" xfId="9833"/>
    <cellStyle name="Input 22 5 2 4 2" xfId="20040"/>
    <cellStyle name="Input 22 5 2 5" xfId="13496"/>
    <cellStyle name="Input 22 5 3" xfId="5041"/>
    <cellStyle name="Input 22 5 3 2" xfId="15376"/>
    <cellStyle name="Input 22 5 4" xfId="8081"/>
    <cellStyle name="Input 22 5 4 2" xfId="18329"/>
    <cellStyle name="Input 22 5 5" xfId="10914"/>
    <cellStyle name="Input 22 5 5 2" xfId="21118"/>
    <cellStyle name="Input 22 5 6" xfId="12327"/>
    <cellStyle name="Input 22 6" xfId="2586"/>
    <cellStyle name="Input 22 6 2" xfId="6174"/>
    <cellStyle name="Input 22 6 2 2" xfId="16506"/>
    <cellStyle name="Input 22 6 3" xfId="8200"/>
    <cellStyle name="Input 22 6 3 2" xfId="18433"/>
    <cellStyle name="Input 22 6 4" xfId="9551"/>
    <cellStyle name="Input 22 6 4 2" xfId="19758"/>
    <cellStyle name="Input 22 6 5" xfId="13237"/>
    <cellStyle name="Input 22 7" xfId="4490"/>
    <cellStyle name="Input 22 7 2" xfId="14832"/>
    <cellStyle name="Input 22 8" xfId="4757"/>
    <cellStyle name="Input 22 8 2" xfId="15095"/>
    <cellStyle name="Input 22 9" xfId="4153"/>
    <cellStyle name="Input 23" xfId="877"/>
    <cellStyle name="Input 23 2" xfId="1191"/>
    <cellStyle name="Input 23 2 10" xfId="2447"/>
    <cellStyle name="Input 23 2 10 2" xfId="3902"/>
    <cellStyle name="Input 23 2 10 2 2" xfId="7472"/>
    <cellStyle name="Input 23 2 10 2 2 2" xfId="17801"/>
    <cellStyle name="Input 23 2 10 2 3" xfId="9432"/>
    <cellStyle name="Input 23 2 10 2 3 2" xfId="19639"/>
    <cellStyle name="Input 23 2 10 2 4" xfId="10729"/>
    <cellStyle name="Input 23 2 10 2 4 2" xfId="20935"/>
    <cellStyle name="Input 23 2 10 2 5" xfId="14295"/>
    <cellStyle name="Input 23 2 10 3" xfId="6035"/>
    <cellStyle name="Input 23 2 10 3 2" xfId="16367"/>
    <cellStyle name="Input 23 2 10 4" xfId="7582"/>
    <cellStyle name="Input 23 2 10 4 2" xfId="17911"/>
    <cellStyle name="Input 23 2 10 5" xfId="11811"/>
    <cellStyle name="Input 23 2 10 5 2" xfId="22006"/>
    <cellStyle name="Input 23 2 10 6" xfId="13123"/>
    <cellStyle name="Input 23 2 11" xfId="2500"/>
    <cellStyle name="Input 23 2 11 2" xfId="3955"/>
    <cellStyle name="Input 23 2 11 2 2" xfId="7525"/>
    <cellStyle name="Input 23 2 11 2 2 2" xfId="17854"/>
    <cellStyle name="Input 23 2 11 2 3" xfId="9485"/>
    <cellStyle name="Input 23 2 11 2 3 2" xfId="19692"/>
    <cellStyle name="Input 23 2 11 2 4" xfId="10782"/>
    <cellStyle name="Input 23 2 11 2 4 2" xfId="20988"/>
    <cellStyle name="Input 23 2 11 2 5" xfId="14348"/>
    <cellStyle name="Input 23 2 11 3" xfId="6088"/>
    <cellStyle name="Input 23 2 11 3 2" xfId="16420"/>
    <cellStyle name="Input 23 2 11 4" xfId="4636"/>
    <cellStyle name="Input 23 2 11 4 2" xfId="14978"/>
    <cellStyle name="Input 23 2 11 5" xfId="11864"/>
    <cellStyle name="Input 23 2 11 5 2" xfId="22059"/>
    <cellStyle name="Input 23 2 11 6" xfId="13176"/>
    <cellStyle name="Input 23 2 12" xfId="2706"/>
    <cellStyle name="Input 23 2 12 2" xfId="6289"/>
    <cellStyle name="Input 23 2 12 2 2" xfId="16621"/>
    <cellStyle name="Input 23 2 12 3" xfId="8303"/>
    <cellStyle name="Input 23 2 12 3 2" xfId="18535"/>
    <cellStyle name="Input 23 2 12 4" xfId="9641"/>
    <cellStyle name="Input 23 2 12 4 2" xfId="19848"/>
    <cellStyle name="Input 23 2 12 5" xfId="13317"/>
    <cellStyle name="Input 23 2 13" xfId="4790"/>
    <cellStyle name="Input 23 2 13 2" xfId="15126"/>
    <cellStyle name="Input 23 2 14" xfId="4165"/>
    <cellStyle name="Input 23 2 14 2" xfId="14527"/>
    <cellStyle name="Input 23 2 15" xfId="7633"/>
    <cellStyle name="Input 23 2 2" xfId="1738"/>
    <cellStyle name="Input 23 2 2 2" xfId="3215"/>
    <cellStyle name="Input 23 2 2 2 2" xfId="6788"/>
    <cellStyle name="Input 23 2 2 2 2 2" xfId="17118"/>
    <cellStyle name="Input 23 2 2 2 3" xfId="8766"/>
    <cellStyle name="Input 23 2 2 2 3 2" xfId="18983"/>
    <cellStyle name="Input 23 2 2 2 4" xfId="10068"/>
    <cellStyle name="Input 23 2 2 2 4 2" xfId="20274"/>
    <cellStyle name="Input 23 2 2 2 5" xfId="13691"/>
    <cellStyle name="Input 23 2 2 3" xfId="5330"/>
    <cellStyle name="Input 23 2 2 3 2" xfId="15663"/>
    <cellStyle name="Input 23 2 2 4" xfId="4668"/>
    <cellStyle name="Input 23 2 2 4 2" xfId="15010"/>
    <cellStyle name="Input 23 2 2 5" xfId="11145"/>
    <cellStyle name="Input 23 2 2 5 2" xfId="21348"/>
    <cellStyle name="Input 23 2 2 6" xfId="12520"/>
    <cellStyle name="Input 23 2 3" xfId="1907"/>
    <cellStyle name="Input 23 2 3 2" xfId="3371"/>
    <cellStyle name="Input 23 2 3 2 2" xfId="6941"/>
    <cellStyle name="Input 23 2 3 2 2 2" xfId="17270"/>
    <cellStyle name="Input 23 2 3 2 3" xfId="8907"/>
    <cellStyle name="Input 23 2 3 2 3 2" xfId="19116"/>
    <cellStyle name="Input 23 2 3 2 4" xfId="10198"/>
    <cellStyle name="Input 23 2 3 2 4 2" xfId="20404"/>
    <cellStyle name="Input 23 2 3 2 5" xfId="13799"/>
    <cellStyle name="Input 23 2 3 3" xfId="5495"/>
    <cellStyle name="Input 23 2 3 3 2" xfId="15827"/>
    <cellStyle name="Input 23 2 3 4" xfId="8029"/>
    <cellStyle name="Input 23 2 3 4 2" xfId="18285"/>
    <cellStyle name="Input 23 2 3 5" xfId="11276"/>
    <cellStyle name="Input 23 2 3 5 2" xfId="21478"/>
    <cellStyle name="Input 23 2 3 6" xfId="12628"/>
    <cellStyle name="Input 23 2 4" xfId="1979"/>
    <cellStyle name="Input 23 2 4 2" xfId="3442"/>
    <cellStyle name="Input 23 2 4 2 2" xfId="7012"/>
    <cellStyle name="Input 23 2 4 2 2 2" xfId="17341"/>
    <cellStyle name="Input 23 2 4 2 3" xfId="8978"/>
    <cellStyle name="Input 23 2 4 2 3 2" xfId="19187"/>
    <cellStyle name="Input 23 2 4 2 4" xfId="10269"/>
    <cellStyle name="Input 23 2 4 2 4 2" xfId="20475"/>
    <cellStyle name="Input 23 2 4 2 5" xfId="13867"/>
    <cellStyle name="Input 23 2 4 3" xfId="5567"/>
    <cellStyle name="Input 23 2 4 3 2" xfId="15899"/>
    <cellStyle name="Input 23 2 4 4" xfId="7998"/>
    <cellStyle name="Input 23 2 4 4 2" xfId="18258"/>
    <cellStyle name="Input 23 2 4 5" xfId="11347"/>
    <cellStyle name="Input 23 2 4 5 2" xfId="21549"/>
    <cellStyle name="Input 23 2 4 6" xfId="12696"/>
    <cellStyle name="Input 23 2 5" xfId="2045"/>
    <cellStyle name="Input 23 2 5 2" xfId="3506"/>
    <cellStyle name="Input 23 2 5 2 2" xfId="7076"/>
    <cellStyle name="Input 23 2 5 2 2 2" xfId="17405"/>
    <cellStyle name="Input 23 2 5 2 3" xfId="9042"/>
    <cellStyle name="Input 23 2 5 2 3 2" xfId="19251"/>
    <cellStyle name="Input 23 2 5 2 4" xfId="10333"/>
    <cellStyle name="Input 23 2 5 2 4 2" xfId="20539"/>
    <cellStyle name="Input 23 2 5 2 5" xfId="13930"/>
    <cellStyle name="Input 23 2 5 3" xfId="5633"/>
    <cellStyle name="Input 23 2 5 3 2" xfId="15965"/>
    <cellStyle name="Input 23 2 5 4" xfId="7970"/>
    <cellStyle name="Input 23 2 5 4 2" xfId="18241"/>
    <cellStyle name="Input 23 2 5 5" xfId="11412"/>
    <cellStyle name="Input 23 2 5 5 2" xfId="21613"/>
    <cellStyle name="Input 23 2 5 6" xfId="12759"/>
    <cellStyle name="Input 23 2 6" xfId="2109"/>
    <cellStyle name="Input 23 2 6 2" xfId="3568"/>
    <cellStyle name="Input 23 2 6 2 2" xfId="7138"/>
    <cellStyle name="Input 23 2 6 2 2 2" xfId="17467"/>
    <cellStyle name="Input 23 2 6 2 3" xfId="9103"/>
    <cellStyle name="Input 23 2 6 2 3 2" xfId="19312"/>
    <cellStyle name="Input 23 2 6 2 4" xfId="10395"/>
    <cellStyle name="Input 23 2 6 2 4 2" xfId="20601"/>
    <cellStyle name="Input 23 2 6 2 5" xfId="13991"/>
    <cellStyle name="Input 23 2 6 3" xfId="5697"/>
    <cellStyle name="Input 23 2 6 3 2" xfId="16029"/>
    <cellStyle name="Input 23 2 6 4" xfId="7587"/>
    <cellStyle name="Input 23 2 6 4 2" xfId="17916"/>
    <cellStyle name="Input 23 2 6 5" xfId="11475"/>
    <cellStyle name="Input 23 2 6 5 2" xfId="21675"/>
    <cellStyle name="Input 23 2 6 6" xfId="12820"/>
    <cellStyle name="Input 23 2 7" xfId="2182"/>
    <cellStyle name="Input 23 2 7 2" xfId="3641"/>
    <cellStyle name="Input 23 2 7 2 2" xfId="7211"/>
    <cellStyle name="Input 23 2 7 2 2 2" xfId="17540"/>
    <cellStyle name="Input 23 2 7 2 3" xfId="9176"/>
    <cellStyle name="Input 23 2 7 2 3 2" xfId="19385"/>
    <cellStyle name="Input 23 2 7 2 4" xfId="10468"/>
    <cellStyle name="Input 23 2 7 2 4 2" xfId="20674"/>
    <cellStyle name="Input 23 2 7 2 5" xfId="14064"/>
    <cellStyle name="Input 23 2 7 3" xfId="5770"/>
    <cellStyle name="Input 23 2 7 3 2" xfId="16102"/>
    <cellStyle name="Input 23 2 7 4" xfId="6604"/>
    <cellStyle name="Input 23 2 7 4 2" xfId="16935"/>
    <cellStyle name="Input 23 2 7 5" xfId="11548"/>
    <cellStyle name="Input 23 2 7 5 2" xfId="21748"/>
    <cellStyle name="Input 23 2 7 6" xfId="12893"/>
    <cellStyle name="Input 23 2 8" xfId="2286"/>
    <cellStyle name="Input 23 2 8 2" xfId="3743"/>
    <cellStyle name="Input 23 2 8 2 2" xfId="7313"/>
    <cellStyle name="Input 23 2 8 2 2 2" xfId="17642"/>
    <cellStyle name="Input 23 2 8 2 3" xfId="9276"/>
    <cellStyle name="Input 23 2 8 2 3 2" xfId="19484"/>
    <cellStyle name="Input 23 2 8 2 4" xfId="10570"/>
    <cellStyle name="Input 23 2 8 2 4 2" xfId="20776"/>
    <cellStyle name="Input 23 2 8 2 5" xfId="14156"/>
    <cellStyle name="Input 23 2 8 3" xfId="5874"/>
    <cellStyle name="Input 23 2 8 3 2" xfId="16206"/>
    <cellStyle name="Input 23 2 8 4" xfId="4550"/>
    <cellStyle name="Input 23 2 8 4 2" xfId="14892"/>
    <cellStyle name="Input 23 2 8 5" xfId="11651"/>
    <cellStyle name="Input 23 2 8 5 2" xfId="21848"/>
    <cellStyle name="Input 23 2 8 6" xfId="12984"/>
    <cellStyle name="Input 23 2 9" xfId="2378"/>
    <cellStyle name="Input 23 2 9 2" xfId="3834"/>
    <cellStyle name="Input 23 2 9 2 2" xfId="7404"/>
    <cellStyle name="Input 23 2 9 2 2 2" xfId="17733"/>
    <cellStyle name="Input 23 2 9 2 3" xfId="9366"/>
    <cellStyle name="Input 23 2 9 2 3 2" xfId="19574"/>
    <cellStyle name="Input 23 2 9 2 4" xfId="10661"/>
    <cellStyle name="Input 23 2 9 2 4 2" xfId="20867"/>
    <cellStyle name="Input 23 2 9 2 5" xfId="14237"/>
    <cellStyle name="Input 23 2 9 3" xfId="5966"/>
    <cellStyle name="Input 23 2 9 3 2" xfId="16298"/>
    <cellStyle name="Input 23 2 9 4" xfId="6843"/>
    <cellStyle name="Input 23 2 9 4 2" xfId="17173"/>
    <cellStyle name="Input 23 2 9 5" xfId="11742"/>
    <cellStyle name="Input 23 2 9 5 2" xfId="21938"/>
    <cellStyle name="Input 23 2 9 6" xfId="13065"/>
    <cellStyle name="Input 23 3" xfId="1525"/>
    <cellStyle name="Input 23 3 2" xfId="3009"/>
    <cellStyle name="Input 23 3 2 2" xfId="6586"/>
    <cellStyle name="Input 23 3 2 2 2" xfId="16917"/>
    <cellStyle name="Input 23 3 2 3" xfId="8587"/>
    <cellStyle name="Input 23 3 2 3 2" xfId="18813"/>
    <cellStyle name="Input 23 3 2 4" xfId="9910"/>
    <cellStyle name="Input 23 3 2 4 2" xfId="20117"/>
    <cellStyle name="Input 23 3 2 5" xfId="13559"/>
    <cellStyle name="Input 23 3 3" xfId="5122"/>
    <cellStyle name="Input 23 3 3 2" xfId="15457"/>
    <cellStyle name="Input 23 3 4" xfId="8830"/>
    <cellStyle name="Input 23 3 4 2" xfId="19043"/>
    <cellStyle name="Input 23 3 5" xfId="10992"/>
    <cellStyle name="Input 23 3 5 2" xfId="21195"/>
    <cellStyle name="Input 23 3 6" xfId="12390"/>
    <cellStyle name="Input 23 4" xfId="1638"/>
    <cellStyle name="Input 23 4 2" xfId="3119"/>
    <cellStyle name="Input 23 4 2 2" xfId="6695"/>
    <cellStyle name="Input 23 4 2 2 2" xfId="17026"/>
    <cellStyle name="Input 23 4 2 3" xfId="8682"/>
    <cellStyle name="Input 23 4 2 3 2" xfId="18902"/>
    <cellStyle name="Input 23 4 2 4" xfId="9995"/>
    <cellStyle name="Input 23 4 2 4 2" xfId="20202"/>
    <cellStyle name="Input 23 4 2 5" xfId="13630"/>
    <cellStyle name="Input 23 4 3" xfId="5232"/>
    <cellStyle name="Input 23 4 3 2" xfId="15567"/>
    <cellStyle name="Input 23 4 4" xfId="7608"/>
    <cellStyle name="Input 23 4 4 2" xfId="17934"/>
    <cellStyle name="Input 23 4 5" xfId="11074"/>
    <cellStyle name="Input 23 4 5 2" xfId="21277"/>
    <cellStyle name="Input 23 4 6" xfId="12460"/>
    <cellStyle name="Input 23 5" xfId="1444"/>
    <cellStyle name="Input 23 5 2" xfId="2931"/>
    <cellStyle name="Input 23 5 2 2" xfId="6509"/>
    <cellStyle name="Input 23 5 2 2 2" xfId="16840"/>
    <cellStyle name="Input 23 5 2 3" xfId="8511"/>
    <cellStyle name="Input 23 5 2 3 2" xfId="18737"/>
    <cellStyle name="Input 23 5 2 4" xfId="9834"/>
    <cellStyle name="Input 23 5 2 4 2" xfId="20041"/>
    <cellStyle name="Input 23 5 2 5" xfId="13497"/>
    <cellStyle name="Input 23 5 3" xfId="5042"/>
    <cellStyle name="Input 23 5 3 2" xfId="15377"/>
    <cellStyle name="Input 23 5 4" xfId="9261"/>
    <cellStyle name="Input 23 5 4 2" xfId="19469"/>
    <cellStyle name="Input 23 5 5" xfId="10915"/>
    <cellStyle name="Input 23 5 5 2" xfId="21119"/>
    <cellStyle name="Input 23 5 6" xfId="12328"/>
    <cellStyle name="Input 23 6" xfId="2587"/>
    <cellStyle name="Input 23 6 2" xfId="6175"/>
    <cellStyle name="Input 23 6 2 2" xfId="16507"/>
    <cellStyle name="Input 23 6 3" xfId="8201"/>
    <cellStyle name="Input 23 6 3 2" xfId="18434"/>
    <cellStyle name="Input 23 6 4" xfId="9552"/>
    <cellStyle name="Input 23 6 4 2" xfId="19759"/>
    <cellStyle name="Input 23 6 5" xfId="13238"/>
    <cellStyle name="Input 23 7" xfId="4491"/>
    <cellStyle name="Input 23 7 2" xfId="14833"/>
    <cellStyle name="Input 23 8" xfId="4321"/>
    <cellStyle name="Input 23 8 2" xfId="14666"/>
    <cellStyle name="Input 23 9" xfId="4291"/>
    <cellStyle name="Input 24" xfId="878"/>
    <cellStyle name="Input 24 2" xfId="1192"/>
    <cellStyle name="Input 24 2 10" xfId="2448"/>
    <cellStyle name="Input 24 2 10 2" xfId="3903"/>
    <cellStyle name="Input 24 2 10 2 2" xfId="7473"/>
    <cellStyle name="Input 24 2 10 2 2 2" xfId="17802"/>
    <cellStyle name="Input 24 2 10 2 3" xfId="9433"/>
    <cellStyle name="Input 24 2 10 2 3 2" xfId="19640"/>
    <cellStyle name="Input 24 2 10 2 4" xfId="10730"/>
    <cellStyle name="Input 24 2 10 2 4 2" xfId="20936"/>
    <cellStyle name="Input 24 2 10 2 5" xfId="14296"/>
    <cellStyle name="Input 24 2 10 3" xfId="6036"/>
    <cellStyle name="Input 24 2 10 3 2" xfId="16368"/>
    <cellStyle name="Input 24 2 10 4" xfId="7583"/>
    <cellStyle name="Input 24 2 10 4 2" xfId="17912"/>
    <cellStyle name="Input 24 2 10 5" xfId="11812"/>
    <cellStyle name="Input 24 2 10 5 2" xfId="22007"/>
    <cellStyle name="Input 24 2 10 6" xfId="13124"/>
    <cellStyle name="Input 24 2 11" xfId="2501"/>
    <cellStyle name="Input 24 2 11 2" xfId="3956"/>
    <cellStyle name="Input 24 2 11 2 2" xfId="7526"/>
    <cellStyle name="Input 24 2 11 2 2 2" xfId="17855"/>
    <cellStyle name="Input 24 2 11 2 3" xfId="9486"/>
    <cellStyle name="Input 24 2 11 2 3 2" xfId="19693"/>
    <cellStyle name="Input 24 2 11 2 4" xfId="10783"/>
    <cellStyle name="Input 24 2 11 2 4 2" xfId="20989"/>
    <cellStyle name="Input 24 2 11 2 5" xfId="14349"/>
    <cellStyle name="Input 24 2 11 3" xfId="6089"/>
    <cellStyle name="Input 24 2 11 3 2" xfId="16421"/>
    <cellStyle name="Input 24 2 11 4" xfId="4637"/>
    <cellStyle name="Input 24 2 11 4 2" xfId="14979"/>
    <cellStyle name="Input 24 2 11 5" xfId="11865"/>
    <cellStyle name="Input 24 2 11 5 2" xfId="22060"/>
    <cellStyle name="Input 24 2 11 6" xfId="13177"/>
    <cellStyle name="Input 24 2 12" xfId="2707"/>
    <cellStyle name="Input 24 2 12 2" xfId="6290"/>
    <cellStyle name="Input 24 2 12 2 2" xfId="16622"/>
    <cellStyle name="Input 24 2 12 3" xfId="8304"/>
    <cellStyle name="Input 24 2 12 3 2" xfId="18536"/>
    <cellStyle name="Input 24 2 12 4" xfId="9642"/>
    <cellStyle name="Input 24 2 12 4 2" xfId="19849"/>
    <cellStyle name="Input 24 2 12 5" xfId="13318"/>
    <cellStyle name="Input 24 2 13" xfId="4791"/>
    <cellStyle name="Input 24 2 13 2" xfId="15127"/>
    <cellStyle name="Input 24 2 14" xfId="4164"/>
    <cellStyle name="Input 24 2 14 2" xfId="14526"/>
    <cellStyle name="Input 24 2 15" xfId="7592"/>
    <cellStyle name="Input 24 2 2" xfId="1739"/>
    <cellStyle name="Input 24 2 2 2" xfId="3216"/>
    <cellStyle name="Input 24 2 2 2 2" xfId="6789"/>
    <cellStyle name="Input 24 2 2 2 2 2" xfId="17119"/>
    <cellStyle name="Input 24 2 2 2 3" xfId="8767"/>
    <cellStyle name="Input 24 2 2 2 3 2" xfId="18984"/>
    <cellStyle name="Input 24 2 2 2 4" xfId="10069"/>
    <cellStyle name="Input 24 2 2 2 4 2" xfId="20275"/>
    <cellStyle name="Input 24 2 2 2 5" xfId="13692"/>
    <cellStyle name="Input 24 2 2 3" xfId="5331"/>
    <cellStyle name="Input 24 2 2 3 2" xfId="15664"/>
    <cellStyle name="Input 24 2 2 4" xfId="6873"/>
    <cellStyle name="Input 24 2 2 4 2" xfId="17202"/>
    <cellStyle name="Input 24 2 2 5" xfId="11146"/>
    <cellStyle name="Input 24 2 2 5 2" xfId="21349"/>
    <cellStyle name="Input 24 2 2 6" xfId="12521"/>
    <cellStyle name="Input 24 2 3" xfId="1908"/>
    <cellStyle name="Input 24 2 3 2" xfId="3372"/>
    <cellStyle name="Input 24 2 3 2 2" xfId="6942"/>
    <cellStyle name="Input 24 2 3 2 2 2" xfId="17271"/>
    <cellStyle name="Input 24 2 3 2 3" xfId="8908"/>
    <cellStyle name="Input 24 2 3 2 3 2" xfId="19117"/>
    <cellStyle name="Input 24 2 3 2 4" xfId="10199"/>
    <cellStyle name="Input 24 2 3 2 4 2" xfId="20405"/>
    <cellStyle name="Input 24 2 3 2 5" xfId="13800"/>
    <cellStyle name="Input 24 2 3 3" xfId="5496"/>
    <cellStyle name="Input 24 2 3 3 2" xfId="15828"/>
    <cellStyle name="Input 24 2 3 4" xfId="7929"/>
    <cellStyle name="Input 24 2 3 4 2" xfId="18212"/>
    <cellStyle name="Input 24 2 3 5" xfId="11277"/>
    <cellStyle name="Input 24 2 3 5 2" xfId="21479"/>
    <cellStyle name="Input 24 2 3 6" xfId="12629"/>
    <cellStyle name="Input 24 2 4" xfId="1980"/>
    <cellStyle name="Input 24 2 4 2" xfId="3443"/>
    <cellStyle name="Input 24 2 4 2 2" xfId="7013"/>
    <cellStyle name="Input 24 2 4 2 2 2" xfId="17342"/>
    <cellStyle name="Input 24 2 4 2 3" xfId="8979"/>
    <cellStyle name="Input 24 2 4 2 3 2" xfId="19188"/>
    <cellStyle name="Input 24 2 4 2 4" xfId="10270"/>
    <cellStyle name="Input 24 2 4 2 4 2" xfId="20476"/>
    <cellStyle name="Input 24 2 4 2 5" xfId="13868"/>
    <cellStyle name="Input 24 2 4 3" xfId="5568"/>
    <cellStyle name="Input 24 2 4 3 2" xfId="15900"/>
    <cellStyle name="Input 24 2 4 4" xfId="7799"/>
    <cellStyle name="Input 24 2 4 4 2" xfId="18103"/>
    <cellStyle name="Input 24 2 4 5" xfId="11348"/>
    <cellStyle name="Input 24 2 4 5 2" xfId="21550"/>
    <cellStyle name="Input 24 2 4 6" xfId="12697"/>
    <cellStyle name="Input 24 2 5" xfId="2046"/>
    <cellStyle name="Input 24 2 5 2" xfId="3507"/>
    <cellStyle name="Input 24 2 5 2 2" xfId="7077"/>
    <cellStyle name="Input 24 2 5 2 2 2" xfId="17406"/>
    <cellStyle name="Input 24 2 5 2 3" xfId="9043"/>
    <cellStyle name="Input 24 2 5 2 3 2" xfId="19252"/>
    <cellStyle name="Input 24 2 5 2 4" xfId="10334"/>
    <cellStyle name="Input 24 2 5 2 4 2" xfId="20540"/>
    <cellStyle name="Input 24 2 5 2 5" xfId="13931"/>
    <cellStyle name="Input 24 2 5 3" xfId="5634"/>
    <cellStyle name="Input 24 2 5 3 2" xfId="15966"/>
    <cellStyle name="Input 24 2 5 4" xfId="7723"/>
    <cellStyle name="Input 24 2 5 4 2" xfId="18032"/>
    <cellStyle name="Input 24 2 5 5" xfId="11413"/>
    <cellStyle name="Input 24 2 5 5 2" xfId="21614"/>
    <cellStyle name="Input 24 2 5 6" xfId="12760"/>
    <cellStyle name="Input 24 2 6" xfId="2110"/>
    <cellStyle name="Input 24 2 6 2" xfId="3569"/>
    <cellStyle name="Input 24 2 6 2 2" xfId="7139"/>
    <cellStyle name="Input 24 2 6 2 2 2" xfId="17468"/>
    <cellStyle name="Input 24 2 6 2 3" xfId="9104"/>
    <cellStyle name="Input 24 2 6 2 3 2" xfId="19313"/>
    <cellStyle name="Input 24 2 6 2 4" xfId="10396"/>
    <cellStyle name="Input 24 2 6 2 4 2" xfId="20602"/>
    <cellStyle name="Input 24 2 6 2 5" xfId="13992"/>
    <cellStyle name="Input 24 2 6 3" xfId="5698"/>
    <cellStyle name="Input 24 2 6 3 2" xfId="16030"/>
    <cellStyle name="Input 24 2 6 4" xfId="7654"/>
    <cellStyle name="Input 24 2 6 4 2" xfId="17975"/>
    <cellStyle name="Input 24 2 6 5" xfId="11476"/>
    <cellStyle name="Input 24 2 6 5 2" xfId="21676"/>
    <cellStyle name="Input 24 2 6 6" xfId="12821"/>
    <cellStyle name="Input 24 2 7" xfId="2183"/>
    <cellStyle name="Input 24 2 7 2" xfId="3642"/>
    <cellStyle name="Input 24 2 7 2 2" xfId="7212"/>
    <cellStyle name="Input 24 2 7 2 2 2" xfId="17541"/>
    <cellStyle name="Input 24 2 7 2 3" xfId="9177"/>
    <cellStyle name="Input 24 2 7 2 3 2" xfId="19386"/>
    <cellStyle name="Input 24 2 7 2 4" xfId="10469"/>
    <cellStyle name="Input 24 2 7 2 4 2" xfId="20675"/>
    <cellStyle name="Input 24 2 7 2 5" xfId="14065"/>
    <cellStyle name="Input 24 2 7 3" xfId="5771"/>
    <cellStyle name="Input 24 2 7 3 2" xfId="16103"/>
    <cellStyle name="Input 24 2 7 4" xfId="5424"/>
    <cellStyle name="Input 24 2 7 4 2" xfId="15756"/>
    <cellStyle name="Input 24 2 7 5" xfId="11549"/>
    <cellStyle name="Input 24 2 7 5 2" xfId="21749"/>
    <cellStyle name="Input 24 2 7 6" xfId="12894"/>
    <cellStyle name="Input 24 2 8" xfId="2287"/>
    <cellStyle name="Input 24 2 8 2" xfId="3744"/>
    <cellStyle name="Input 24 2 8 2 2" xfId="7314"/>
    <cellStyle name="Input 24 2 8 2 2 2" xfId="17643"/>
    <cellStyle name="Input 24 2 8 2 3" xfId="9277"/>
    <cellStyle name="Input 24 2 8 2 3 2" xfId="19485"/>
    <cellStyle name="Input 24 2 8 2 4" xfId="10571"/>
    <cellStyle name="Input 24 2 8 2 4 2" xfId="20777"/>
    <cellStyle name="Input 24 2 8 2 5" xfId="14157"/>
    <cellStyle name="Input 24 2 8 3" xfId="5875"/>
    <cellStyle name="Input 24 2 8 3 2" xfId="16207"/>
    <cellStyle name="Input 24 2 8 4" xfId="4551"/>
    <cellStyle name="Input 24 2 8 4 2" xfId="14893"/>
    <cellStyle name="Input 24 2 8 5" xfId="11652"/>
    <cellStyle name="Input 24 2 8 5 2" xfId="21849"/>
    <cellStyle name="Input 24 2 8 6" xfId="12985"/>
    <cellStyle name="Input 24 2 9" xfId="2379"/>
    <cellStyle name="Input 24 2 9 2" xfId="3835"/>
    <cellStyle name="Input 24 2 9 2 2" xfId="7405"/>
    <cellStyle name="Input 24 2 9 2 2 2" xfId="17734"/>
    <cellStyle name="Input 24 2 9 2 3" xfId="9367"/>
    <cellStyle name="Input 24 2 9 2 3 2" xfId="19575"/>
    <cellStyle name="Input 24 2 9 2 4" xfId="10662"/>
    <cellStyle name="Input 24 2 9 2 4 2" xfId="20868"/>
    <cellStyle name="Input 24 2 9 2 5" xfId="14238"/>
    <cellStyle name="Input 24 2 9 3" xfId="5967"/>
    <cellStyle name="Input 24 2 9 3 2" xfId="16299"/>
    <cellStyle name="Input 24 2 9 4" xfId="6339"/>
    <cellStyle name="Input 24 2 9 4 2" xfId="16671"/>
    <cellStyle name="Input 24 2 9 5" xfId="11743"/>
    <cellStyle name="Input 24 2 9 5 2" xfId="21939"/>
    <cellStyle name="Input 24 2 9 6" xfId="13066"/>
    <cellStyle name="Input 24 3" xfId="1526"/>
    <cellStyle name="Input 24 3 2" xfId="3010"/>
    <cellStyle name="Input 24 3 2 2" xfId="6587"/>
    <cellStyle name="Input 24 3 2 2 2" xfId="16918"/>
    <cellStyle name="Input 24 3 2 3" xfId="8588"/>
    <cellStyle name="Input 24 3 2 3 2" xfId="18814"/>
    <cellStyle name="Input 24 3 2 4" xfId="9911"/>
    <cellStyle name="Input 24 3 2 4 2" xfId="20118"/>
    <cellStyle name="Input 24 3 2 5" xfId="13560"/>
    <cellStyle name="Input 24 3 3" xfId="5123"/>
    <cellStyle name="Input 24 3 3 2" xfId="15458"/>
    <cellStyle name="Input 24 3 4" xfId="7846"/>
    <cellStyle name="Input 24 3 4 2" xfId="18141"/>
    <cellStyle name="Input 24 3 5" xfId="10993"/>
    <cellStyle name="Input 24 3 5 2" xfId="21196"/>
    <cellStyle name="Input 24 3 6" xfId="12391"/>
    <cellStyle name="Input 24 4" xfId="1389"/>
    <cellStyle name="Input 24 4 2" xfId="2885"/>
    <cellStyle name="Input 24 4 2 2" xfId="6464"/>
    <cellStyle name="Input 24 4 2 2 2" xfId="16795"/>
    <cellStyle name="Input 24 4 2 3" xfId="8465"/>
    <cellStyle name="Input 24 4 2 3 2" xfId="18693"/>
    <cellStyle name="Input 24 4 2 4" xfId="9790"/>
    <cellStyle name="Input 24 4 2 4 2" xfId="19997"/>
    <cellStyle name="Input 24 4 2 5" xfId="13459"/>
    <cellStyle name="Input 24 4 3" xfId="4987"/>
    <cellStyle name="Input 24 4 3 2" xfId="15322"/>
    <cellStyle name="Input 24 4 4" xfId="4045"/>
    <cellStyle name="Input 24 4 4 2" xfId="14423"/>
    <cellStyle name="Input 24 4 5" xfId="10872"/>
    <cellStyle name="Input 24 4 5 2" xfId="21076"/>
    <cellStyle name="Input 24 4 6" xfId="12290"/>
    <cellStyle name="Input 24 5" xfId="1658"/>
    <cellStyle name="Input 24 5 2" xfId="3136"/>
    <cellStyle name="Input 24 5 2 2" xfId="6712"/>
    <cellStyle name="Input 24 5 2 2 2" xfId="17043"/>
    <cellStyle name="Input 24 5 2 3" xfId="8699"/>
    <cellStyle name="Input 24 5 2 3 2" xfId="18917"/>
    <cellStyle name="Input 24 5 2 4" xfId="10010"/>
    <cellStyle name="Input 24 5 2 4 2" xfId="20217"/>
    <cellStyle name="Input 24 5 2 5" xfId="13644"/>
    <cellStyle name="Input 24 5 3" xfId="5252"/>
    <cellStyle name="Input 24 5 3 2" xfId="15587"/>
    <cellStyle name="Input 24 5 4" xfId="8280"/>
    <cellStyle name="Input 24 5 4 2" xfId="18512"/>
    <cellStyle name="Input 24 5 5" xfId="11088"/>
    <cellStyle name="Input 24 5 5 2" xfId="21291"/>
    <cellStyle name="Input 24 5 6" xfId="12473"/>
    <cellStyle name="Input 24 6" xfId="2588"/>
    <cellStyle name="Input 24 6 2" xfId="6176"/>
    <cellStyle name="Input 24 6 2 2" xfId="16508"/>
    <cellStyle name="Input 24 6 3" xfId="8202"/>
    <cellStyle name="Input 24 6 3 2" xfId="18435"/>
    <cellStyle name="Input 24 6 4" xfId="9553"/>
    <cellStyle name="Input 24 6 4 2" xfId="19760"/>
    <cellStyle name="Input 24 6 5" xfId="13239"/>
    <cellStyle name="Input 24 7" xfId="4492"/>
    <cellStyle name="Input 24 7 2" xfId="14834"/>
    <cellStyle name="Input 24 8" xfId="4320"/>
    <cellStyle name="Input 24 8 2" xfId="14665"/>
    <cellStyle name="Input 24 9" xfId="4292"/>
    <cellStyle name="Input 25" xfId="879"/>
    <cellStyle name="Input 25 2" xfId="1193"/>
    <cellStyle name="Input 25 2 10" xfId="2449"/>
    <cellStyle name="Input 25 2 10 2" xfId="3904"/>
    <cellStyle name="Input 25 2 10 2 2" xfId="7474"/>
    <cellStyle name="Input 25 2 10 2 2 2" xfId="17803"/>
    <cellStyle name="Input 25 2 10 2 3" xfId="9434"/>
    <cellStyle name="Input 25 2 10 2 3 2" xfId="19641"/>
    <cellStyle name="Input 25 2 10 2 4" xfId="10731"/>
    <cellStyle name="Input 25 2 10 2 4 2" xfId="20937"/>
    <cellStyle name="Input 25 2 10 2 5" xfId="14297"/>
    <cellStyle name="Input 25 2 10 3" xfId="6037"/>
    <cellStyle name="Input 25 2 10 3 2" xfId="16369"/>
    <cellStyle name="Input 25 2 10 4" xfId="7584"/>
    <cellStyle name="Input 25 2 10 4 2" xfId="17913"/>
    <cellStyle name="Input 25 2 10 5" xfId="11813"/>
    <cellStyle name="Input 25 2 10 5 2" xfId="22008"/>
    <cellStyle name="Input 25 2 10 6" xfId="13125"/>
    <cellStyle name="Input 25 2 11" xfId="2502"/>
    <cellStyle name="Input 25 2 11 2" xfId="3957"/>
    <cellStyle name="Input 25 2 11 2 2" xfId="7527"/>
    <cellStyle name="Input 25 2 11 2 2 2" xfId="17856"/>
    <cellStyle name="Input 25 2 11 2 3" xfId="9487"/>
    <cellStyle name="Input 25 2 11 2 3 2" xfId="19694"/>
    <cellStyle name="Input 25 2 11 2 4" xfId="10784"/>
    <cellStyle name="Input 25 2 11 2 4 2" xfId="20990"/>
    <cellStyle name="Input 25 2 11 2 5" xfId="14350"/>
    <cellStyle name="Input 25 2 11 3" xfId="6090"/>
    <cellStyle name="Input 25 2 11 3 2" xfId="16422"/>
    <cellStyle name="Input 25 2 11 4" xfId="4638"/>
    <cellStyle name="Input 25 2 11 4 2" xfId="14980"/>
    <cellStyle name="Input 25 2 11 5" xfId="11866"/>
    <cellStyle name="Input 25 2 11 5 2" xfId="22061"/>
    <cellStyle name="Input 25 2 11 6" xfId="13178"/>
    <cellStyle name="Input 25 2 12" xfId="2708"/>
    <cellStyle name="Input 25 2 12 2" xfId="6291"/>
    <cellStyle name="Input 25 2 12 2 2" xfId="16623"/>
    <cellStyle name="Input 25 2 12 3" xfId="8305"/>
    <cellStyle name="Input 25 2 12 3 2" xfId="18537"/>
    <cellStyle name="Input 25 2 12 4" xfId="9643"/>
    <cellStyle name="Input 25 2 12 4 2" xfId="19850"/>
    <cellStyle name="Input 25 2 12 5" xfId="13319"/>
    <cellStyle name="Input 25 2 13" xfId="4792"/>
    <cellStyle name="Input 25 2 13 2" xfId="15128"/>
    <cellStyle name="Input 25 2 14" xfId="4163"/>
    <cellStyle name="Input 25 2 14 2" xfId="14525"/>
    <cellStyle name="Input 25 2 15" xfId="7696"/>
    <cellStyle name="Input 25 2 2" xfId="1740"/>
    <cellStyle name="Input 25 2 2 2" xfId="3217"/>
    <cellStyle name="Input 25 2 2 2 2" xfId="6790"/>
    <cellStyle name="Input 25 2 2 2 2 2" xfId="17120"/>
    <cellStyle name="Input 25 2 2 2 3" xfId="8768"/>
    <cellStyle name="Input 25 2 2 2 3 2" xfId="18985"/>
    <cellStyle name="Input 25 2 2 2 4" xfId="10070"/>
    <cellStyle name="Input 25 2 2 2 4 2" xfId="20276"/>
    <cellStyle name="Input 25 2 2 2 5" xfId="13693"/>
    <cellStyle name="Input 25 2 2 3" xfId="5332"/>
    <cellStyle name="Input 25 2 2 3 2" xfId="15665"/>
    <cellStyle name="Input 25 2 2 4" xfId="5435"/>
    <cellStyle name="Input 25 2 2 4 2" xfId="15767"/>
    <cellStyle name="Input 25 2 2 5" xfId="11147"/>
    <cellStyle name="Input 25 2 2 5 2" xfId="21350"/>
    <cellStyle name="Input 25 2 2 6" xfId="12522"/>
    <cellStyle name="Input 25 2 3" xfId="1909"/>
    <cellStyle name="Input 25 2 3 2" xfId="3373"/>
    <cellStyle name="Input 25 2 3 2 2" xfId="6943"/>
    <cellStyle name="Input 25 2 3 2 2 2" xfId="17272"/>
    <cellStyle name="Input 25 2 3 2 3" xfId="8909"/>
    <cellStyle name="Input 25 2 3 2 3 2" xfId="19118"/>
    <cellStyle name="Input 25 2 3 2 4" xfId="10200"/>
    <cellStyle name="Input 25 2 3 2 4 2" xfId="20406"/>
    <cellStyle name="Input 25 2 3 2 5" xfId="13801"/>
    <cellStyle name="Input 25 2 3 3" xfId="5497"/>
    <cellStyle name="Input 25 2 3 3 2" xfId="15829"/>
    <cellStyle name="Input 25 2 3 4" xfId="7669"/>
    <cellStyle name="Input 25 2 3 4 2" xfId="17990"/>
    <cellStyle name="Input 25 2 3 5" xfId="11278"/>
    <cellStyle name="Input 25 2 3 5 2" xfId="21480"/>
    <cellStyle name="Input 25 2 3 6" xfId="12630"/>
    <cellStyle name="Input 25 2 4" xfId="1981"/>
    <cellStyle name="Input 25 2 4 2" xfId="3444"/>
    <cellStyle name="Input 25 2 4 2 2" xfId="7014"/>
    <cellStyle name="Input 25 2 4 2 2 2" xfId="17343"/>
    <cellStyle name="Input 25 2 4 2 3" xfId="8980"/>
    <cellStyle name="Input 25 2 4 2 3 2" xfId="19189"/>
    <cellStyle name="Input 25 2 4 2 4" xfId="10271"/>
    <cellStyle name="Input 25 2 4 2 4 2" xfId="20477"/>
    <cellStyle name="Input 25 2 4 2 5" xfId="13869"/>
    <cellStyle name="Input 25 2 4 3" xfId="5569"/>
    <cellStyle name="Input 25 2 4 3 2" xfId="15901"/>
    <cellStyle name="Input 25 2 4 4" xfId="7757"/>
    <cellStyle name="Input 25 2 4 4 2" xfId="18065"/>
    <cellStyle name="Input 25 2 4 5" xfId="11349"/>
    <cellStyle name="Input 25 2 4 5 2" xfId="21551"/>
    <cellStyle name="Input 25 2 4 6" xfId="12698"/>
    <cellStyle name="Input 25 2 5" xfId="2047"/>
    <cellStyle name="Input 25 2 5 2" xfId="3508"/>
    <cellStyle name="Input 25 2 5 2 2" xfId="7078"/>
    <cellStyle name="Input 25 2 5 2 2 2" xfId="17407"/>
    <cellStyle name="Input 25 2 5 2 3" xfId="9044"/>
    <cellStyle name="Input 25 2 5 2 3 2" xfId="19253"/>
    <cellStyle name="Input 25 2 5 2 4" xfId="10335"/>
    <cellStyle name="Input 25 2 5 2 4 2" xfId="20541"/>
    <cellStyle name="Input 25 2 5 2 5" xfId="13932"/>
    <cellStyle name="Input 25 2 5 3" xfId="5635"/>
    <cellStyle name="Input 25 2 5 3 2" xfId="15967"/>
    <cellStyle name="Input 25 2 5 4" xfId="7607"/>
    <cellStyle name="Input 25 2 5 4 2" xfId="17933"/>
    <cellStyle name="Input 25 2 5 5" xfId="11414"/>
    <cellStyle name="Input 25 2 5 5 2" xfId="21615"/>
    <cellStyle name="Input 25 2 5 6" xfId="12761"/>
    <cellStyle name="Input 25 2 6" xfId="2111"/>
    <cellStyle name="Input 25 2 6 2" xfId="3570"/>
    <cellStyle name="Input 25 2 6 2 2" xfId="7140"/>
    <cellStyle name="Input 25 2 6 2 2 2" xfId="17469"/>
    <cellStyle name="Input 25 2 6 2 3" xfId="9105"/>
    <cellStyle name="Input 25 2 6 2 3 2" xfId="19314"/>
    <cellStyle name="Input 25 2 6 2 4" xfId="10397"/>
    <cellStyle name="Input 25 2 6 2 4 2" xfId="20603"/>
    <cellStyle name="Input 25 2 6 2 5" xfId="13993"/>
    <cellStyle name="Input 25 2 6 3" xfId="5699"/>
    <cellStyle name="Input 25 2 6 3 2" xfId="16031"/>
    <cellStyle name="Input 25 2 6 4" xfId="5001"/>
    <cellStyle name="Input 25 2 6 4 2" xfId="15336"/>
    <cellStyle name="Input 25 2 6 5" xfId="11477"/>
    <cellStyle name="Input 25 2 6 5 2" xfId="21677"/>
    <cellStyle name="Input 25 2 6 6" xfId="12822"/>
    <cellStyle name="Input 25 2 7" xfId="2184"/>
    <cellStyle name="Input 25 2 7 2" xfId="3643"/>
    <cellStyle name="Input 25 2 7 2 2" xfId="7213"/>
    <cellStyle name="Input 25 2 7 2 2 2" xfId="17542"/>
    <cellStyle name="Input 25 2 7 2 3" xfId="9178"/>
    <cellStyle name="Input 25 2 7 2 3 2" xfId="19387"/>
    <cellStyle name="Input 25 2 7 2 4" xfId="10470"/>
    <cellStyle name="Input 25 2 7 2 4 2" xfId="20676"/>
    <cellStyle name="Input 25 2 7 2 5" xfId="14066"/>
    <cellStyle name="Input 25 2 7 3" xfId="5772"/>
    <cellStyle name="Input 25 2 7 3 2" xfId="16104"/>
    <cellStyle name="Input 25 2 7 4" xfId="4510"/>
    <cellStyle name="Input 25 2 7 4 2" xfId="14852"/>
    <cellStyle name="Input 25 2 7 5" xfId="11550"/>
    <cellStyle name="Input 25 2 7 5 2" xfId="21750"/>
    <cellStyle name="Input 25 2 7 6" xfId="12895"/>
    <cellStyle name="Input 25 2 8" xfId="2288"/>
    <cellStyle name="Input 25 2 8 2" xfId="3745"/>
    <cellStyle name="Input 25 2 8 2 2" xfId="7315"/>
    <cellStyle name="Input 25 2 8 2 2 2" xfId="17644"/>
    <cellStyle name="Input 25 2 8 2 3" xfId="9278"/>
    <cellStyle name="Input 25 2 8 2 3 2" xfId="19486"/>
    <cellStyle name="Input 25 2 8 2 4" xfId="10572"/>
    <cellStyle name="Input 25 2 8 2 4 2" xfId="20778"/>
    <cellStyle name="Input 25 2 8 2 5" xfId="14158"/>
    <cellStyle name="Input 25 2 8 3" xfId="5876"/>
    <cellStyle name="Input 25 2 8 3 2" xfId="16208"/>
    <cellStyle name="Input 25 2 8 4" xfId="4552"/>
    <cellStyle name="Input 25 2 8 4 2" xfId="14894"/>
    <cellStyle name="Input 25 2 8 5" xfId="11653"/>
    <cellStyle name="Input 25 2 8 5 2" xfId="21850"/>
    <cellStyle name="Input 25 2 8 6" xfId="12986"/>
    <cellStyle name="Input 25 2 9" xfId="2380"/>
    <cellStyle name="Input 25 2 9 2" xfId="3836"/>
    <cellStyle name="Input 25 2 9 2 2" xfId="7406"/>
    <cellStyle name="Input 25 2 9 2 2 2" xfId="17735"/>
    <cellStyle name="Input 25 2 9 2 3" xfId="9368"/>
    <cellStyle name="Input 25 2 9 2 3 2" xfId="19576"/>
    <cellStyle name="Input 25 2 9 2 4" xfId="10663"/>
    <cellStyle name="Input 25 2 9 2 4 2" xfId="20869"/>
    <cellStyle name="Input 25 2 9 2 5" xfId="14239"/>
    <cellStyle name="Input 25 2 9 3" xfId="5968"/>
    <cellStyle name="Input 25 2 9 3 2" xfId="16300"/>
    <cellStyle name="Input 25 2 9 4" xfId="5248"/>
    <cellStyle name="Input 25 2 9 4 2" xfId="15583"/>
    <cellStyle name="Input 25 2 9 5" xfId="11744"/>
    <cellStyle name="Input 25 2 9 5 2" xfId="21940"/>
    <cellStyle name="Input 25 2 9 6" xfId="13067"/>
    <cellStyle name="Input 25 3" xfId="1527"/>
    <cellStyle name="Input 25 3 2" xfId="3011"/>
    <cellStyle name="Input 25 3 2 2" xfId="6588"/>
    <cellStyle name="Input 25 3 2 2 2" xfId="16919"/>
    <cellStyle name="Input 25 3 2 3" xfId="8589"/>
    <cellStyle name="Input 25 3 2 3 2" xfId="18815"/>
    <cellStyle name="Input 25 3 2 4" xfId="9912"/>
    <cellStyle name="Input 25 3 2 4 2" xfId="20119"/>
    <cellStyle name="Input 25 3 2 5" xfId="13561"/>
    <cellStyle name="Input 25 3 3" xfId="5124"/>
    <cellStyle name="Input 25 3 3 2" xfId="15459"/>
    <cellStyle name="Input 25 3 4" xfId="8663"/>
    <cellStyle name="Input 25 3 4 2" xfId="18885"/>
    <cellStyle name="Input 25 3 5" xfId="10994"/>
    <cellStyle name="Input 25 3 5 2" xfId="21197"/>
    <cellStyle name="Input 25 3 6" xfId="12392"/>
    <cellStyle name="Input 25 4" xfId="1388"/>
    <cellStyle name="Input 25 4 2" xfId="2884"/>
    <cellStyle name="Input 25 4 2 2" xfId="6463"/>
    <cellStyle name="Input 25 4 2 2 2" xfId="16794"/>
    <cellStyle name="Input 25 4 2 3" xfId="8464"/>
    <cellStyle name="Input 25 4 2 3 2" xfId="18692"/>
    <cellStyle name="Input 25 4 2 4" xfId="9789"/>
    <cellStyle name="Input 25 4 2 4 2" xfId="19996"/>
    <cellStyle name="Input 25 4 2 5" xfId="13458"/>
    <cellStyle name="Input 25 4 3" xfId="4986"/>
    <cellStyle name="Input 25 4 3 2" xfId="15321"/>
    <cellStyle name="Input 25 4 4" xfId="4332"/>
    <cellStyle name="Input 25 4 4 2" xfId="14677"/>
    <cellStyle name="Input 25 4 5" xfId="10871"/>
    <cellStyle name="Input 25 4 5 2" xfId="21075"/>
    <cellStyle name="Input 25 4 6" xfId="12289"/>
    <cellStyle name="Input 25 5" xfId="1281"/>
    <cellStyle name="Input 25 5 2" xfId="2781"/>
    <cellStyle name="Input 25 5 2 2" xfId="6360"/>
    <cellStyle name="Input 25 5 2 2 2" xfId="16691"/>
    <cellStyle name="Input 25 5 2 3" xfId="8368"/>
    <cellStyle name="Input 25 5 2 3 2" xfId="18597"/>
    <cellStyle name="Input 25 5 2 4" xfId="9693"/>
    <cellStyle name="Input 25 5 2 4 2" xfId="19900"/>
    <cellStyle name="Input 25 5 2 5" xfId="13368"/>
    <cellStyle name="Input 25 5 3" xfId="4879"/>
    <cellStyle name="Input 25 5 3 2" xfId="15214"/>
    <cellStyle name="Input 25 5 4" xfId="8112"/>
    <cellStyle name="Input 25 5 4 2" xfId="18354"/>
    <cellStyle name="Input 25 5 5" xfId="4253"/>
    <cellStyle name="Input 25 5 5 2" xfId="14611"/>
    <cellStyle name="Input 25 5 6" xfId="12200"/>
    <cellStyle name="Input 25 6" xfId="2589"/>
    <cellStyle name="Input 25 6 2" xfId="6177"/>
    <cellStyle name="Input 25 6 2 2" xfId="16509"/>
    <cellStyle name="Input 25 6 3" xfId="8203"/>
    <cellStyle name="Input 25 6 3 2" xfId="18436"/>
    <cellStyle name="Input 25 6 4" xfId="9554"/>
    <cellStyle name="Input 25 6 4 2" xfId="19761"/>
    <cellStyle name="Input 25 6 5" xfId="13240"/>
    <cellStyle name="Input 25 7" xfId="4493"/>
    <cellStyle name="Input 25 7 2" xfId="14835"/>
    <cellStyle name="Input 25 8" xfId="4754"/>
    <cellStyle name="Input 25 8 2" xfId="15092"/>
    <cellStyle name="Input 25 9" xfId="4293"/>
    <cellStyle name="Input 3" xfId="880"/>
    <cellStyle name="Input 3 2" xfId="1194"/>
    <cellStyle name="Input 3 2 10" xfId="2450"/>
    <cellStyle name="Input 3 2 10 2" xfId="3905"/>
    <cellStyle name="Input 3 2 10 2 2" xfId="7475"/>
    <cellStyle name="Input 3 2 10 2 2 2" xfId="17804"/>
    <cellStyle name="Input 3 2 10 2 3" xfId="9435"/>
    <cellStyle name="Input 3 2 10 2 3 2" xfId="19642"/>
    <cellStyle name="Input 3 2 10 2 4" xfId="10732"/>
    <cellStyle name="Input 3 2 10 2 4 2" xfId="20938"/>
    <cellStyle name="Input 3 2 10 2 5" xfId="14298"/>
    <cellStyle name="Input 3 2 10 3" xfId="6038"/>
    <cellStyle name="Input 3 2 10 3 2" xfId="16370"/>
    <cellStyle name="Input 3 2 10 4" xfId="4033"/>
    <cellStyle name="Input 3 2 10 4 2" xfId="14411"/>
    <cellStyle name="Input 3 2 10 5" xfId="11814"/>
    <cellStyle name="Input 3 2 10 5 2" xfId="22009"/>
    <cellStyle name="Input 3 2 10 6" xfId="13126"/>
    <cellStyle name="Input 3 2 11" xfId="2503"/>
    <cellStyle name="Input 3 2 11 2" xfId="3958"/>
    <cellStyle name="Input 3 2 11 2 2" xfId="7528"/>
    <cellStyle name="Input 3 2 11 2 2 2" xfId="17857"/>
    <cellStyle name="Input 3 2 11 2 3" xfId="9488"/>
    <cellStyle name="Input 3 2 11 2 3 2" xfId="19695"/>
    <cellStyle name="Input 3 2 11 2 4" xfId="10785"/>
    <cellStyle name="Input 3 2 11 2 4 2" xfId="20991"/>
    <cellStyle name="Input 3 2 11 2 5" xfId="14351"/>
    <cellStyle name="Input 3 2 11 3" xfId="6091"/>
    <cellStyle name="Input 3 2 11 3 2" xfId="16423"/>
    <cellStyle name="Input 3 2 11 4" xfId="4030"/>
    <cellStyle name="Input 3 2 11 4 2" xfId="14408"/>
    <cellStyle name="Input 3 2 11 5" xfId="11867"/>
    <cellStyle name="Input 3 2 11 5 2" xfId="22062"/>
    <cellStyle name="Input 3 2 11 6" xfId="13179"/>
    <cellStyle name="Input 3 2 12" xfId="2709"/>
    <cellStyle name="Input 3 2 12 2" xfId="6292"/>
    <cellStyle name="Input 3 2 12 2 2" xfId="16624"/>
    <cellStyle name="Input 3 2 12 3" xfId="8306"/>
    <cellStyle name="Input 3 2 12 3 2" xfId="18538"/>
    <cellStyle name="Input 3 2 12 4" xfId="9644"/>
    <cellStyle name="Input 3 2 12 4 2" xfId="19851"/>
    <cellStyle name="Input 3 2 12 5" xfId="13320"/>
    <cellStyle name="Input 3 2 13" xfId="4793"/>
    <cellStyle name="Input 3 2 13 2" xfId="15129"/>
    <cellStyle name="Input 3 2 14" xfId="4162"/>
    <cellStyle name="Input 3 2 14 2" xfId="14524"/>
    <cellStyle name="Input 3 2 15" xfId="8091"/>
    <cellStyle name="Input 3 2 2" xfId="1741"/>
    <cellStyle name="Input 3 2 2 2" xfId="3218"/>
    <cellStyle name="Input 3 2 2 2 2" xfId="6791"/>
    <cellStyle name="Input 3 2 2 2 2 2" xfId="17121"/>
    <cellStyle name="Input 3 2 2 2 3" xfId="8769"/>
    <cellStyle name="Input 3 2 2 2 3 2" xfId="18986"/>
    <cellStyle name="Input 3 2 2 2 4" xfId="10071"/>
    <cellStyle name="Input 3 2 2 2 4 2" xfId="20277"/>
    <cellStyle name="Input 3 2 2 2 5" xfId="13694"/>
    <cellStyle name="Input 3 2 2 3" xfId="5333"/>
    <cellStyle name="Input 3 2 2 3 2" xfId="15666"/>
    <cellStyle name="Input 3 2 2 4" xfId="4188"/>
    <cellStyle name="Input 3 2 2 4 2" xfId="14550"/>
    <cellStyle name="Input 3 2 2 5" xfId="11148"/>
    <cellStyle name="Input 3 2 2 5 2" xfId="21351"/>
    <cellStyle name="Input 3 2 2 6" xfId="12523"/>
    <cellStyle name="Input 3 2 3" xfId="1910"/>
    <cellStyle name="Input 3 2 3 2" xfId="3374"/>
    <cellStyle name="Input 3 2 3 2 2" xfId="6944"/>
    <cellStyle name="Input 3 2 3 2 2 2" xfId="17273"/>
    <cellStyle name="Input 3 2 3 2 3" xfId="8910"/>
    <cellStyle name="Input 3 2 3 2 3 2" xfId="19119"/>
    <cellStyle name="Input 3 2 3 2 4" xfId="10201"/>
    <cellStyle name="Input 3 2 3 2 4 2" xfId="20407"/>
    <cellStyle name="Input 3 2 3 2 5" xfId="13802"/>
    <cellStyle name="Input 3 2 3 3" xfId="5498"/>
    <cellStyle name="Input 3 2 3 3 2" xfId="15830"/>
    <cellStyle name="Input 3 2 3 4" xfId="4088"/>
    <cellStyle name="Input 3 2 3 4 2" xfId="14462"/>
    <cellStyle name="Input 3 2 3 5" xfId="11279"/>
    <cellStyle name="Input 3 2 3 5 2" xfId="21481"/>
    <cellStyle name="Input 3 2 3 6" xfId="12631"/>
    <cellStyle name="Input 3 2 4" xfId="1982"/>
    <cellStyle name="Input 3 2 4 2" xfId="3445"/>
    <cellStyle name="Input 3 2 4 2 2" xfId="7015"/>
    <cellStyle name="Input 3 2 4 2 2 2" xfId="17344"/>
    <cellStyle name="Input 3 2 4 2 3" xfId="8981"/>
    <cellStyle name="Input 3 2 4 2 3 2" xfId="19190"/>
    <cellStyle name="Input 3 2 4 2 4" xfId="10272"/>
    <cellStyle name="Input 3 2 4 2 4 2" xfId="20478"/>
    <cellStyle name="Input 3 2 4 2 5" xfId="13870"/>
    <cellStyle name="Input 3 2 4 3" xfId="5570"/>
    <cellStyle name="Input 3 2 4 3 2" xfId="15902"/>
    <cellStyle name="Input 3 2 4 4" xfId="7950"/>
    <cellStyle name="Input 3 2 4 4 2" xfId="18227"/>
    <cellStyle name="Input 3 2 4 5" xfId="11350"/>
    <cellStyle name="Input 3 2 4 5 2" xfId="21552"/>
    <cellStyle name="Input 3 2 4 6" xfId="12699"/>
    <cellStyle name="Input 3 2 5" xfId="2048"/>
    <cellStyle name="Input 3 2 5 2" xfId="3509"/>
    <cellStyle name="Input 3 2 5 2 2" xfId="7079"/>
    <cellStyle name="Input 3 2 5 2 2 2" xfId="17408"/>
    <cellStyle name="Input 3 2 5 2 3" xfId="9045"/>
    <cellStyle name="Input 3 2 5 2 3 2" xfId="19254"/>
    <cellStyle name="Input 3 2 5 2 4" xfId="10336"/>
    <cellStyle name="Input 3 2 5 2 4 2" xfId="20542"/>
    <cellStyle name="Input 3 2 5 2 5" xfId="13933"/>
    <cellStyle name="Input 3 2 5 3" xfId="5636"/>
    <cellStyle name="Input 3 2 5 3 2" xfId="15968"/>
    <cellStyle name="Input 3 2 5 4" xfId="7617"/>
    <cellStyle name="Input 3 2 5 4 2" xfId="17943"/>
    <cellStyle name="Input 3 2 5 5" xfId="11415"/>
    <cellStyle name="Input 3 2 5 5 2" xfId="21616"/>
    <cellStyle name="Input 3 2 5 6" xfId="12762"/>
    <cellStyle name="Input 3 2 6" xfId="2112"/>
    <cellStyle name="Input 3 2 6 2" xfId="3571"/>
    <cellStyle name="Input 3 2 6 2 2" xfId="7141"/>
    <cellStyle name="Input 3 2 6 2 2 2" xfId="17470"/>
    <cellStyle name="Input 3 2 6 2 3" xfId="9106"/>
    <cellStyle name="Input 3 2 6 2 3 2" xfId="19315"/>
    <cellStyle name="Input 3 2 6 2 4" xfId="10398"/>
    <cellStyle name="Input 3 2 6 2 4 2" xfId="20604"/>
    <cellStyle name="Input 3 2 6 2 5" xfId="13994"/>
    <cellStyle name="Input 3 2 6 3" xfId="5700"/>
    <cellStyle name="Input 3 2 6 3 2" xfId="16032"/>
    <cellStyle name="Input 3 2 6 4" xfId="4453"/>
    <cellStyle name="Input 3 2 6 4 2" xfId="14795"/>
    <cellStyle name="Input 3 2 6 5" xfId="11478"/>
    <cellStyle name="Input 3 2 6 5 2" xfId="21678"/>
    <cellStyle name="Input 3 2 6 6" xfId="12823"/>
    <cellStyle name="Input 3 2 7" xfId="2185"/>
    <cellStyle name="Input 3 2 7 2" xfId="3644"/>
    <cellStyle name="Input 3 2 7 2 2" xfId="7214"/>
    <cellStyle name="Input 3 2 7 2 2 2" xfId="17543"/>
    <cellStyle name="Input 3 2 7 2 3" xfId="9179"/>
    <cellStyle name="Input 3 2 7 2 3 2" xfId="19388"/>
    <cellStyle name="Input 3 2 7 2 4" xfId="10471"/>
    <cellStyle name="Input 3 2 7 2 4 2" xfId="20677"/>
    <cellStyle name="Input 3 2 7 2 5" xfId="14067"/>
    <cellStyle name="Input 3 2 7 3" xfId="5773"/>
    <cellStyle name="Input 3 2 7 3 2" xfId="16105"/>
    <cellStyle name="Input 3 2 7 4" xfId="5141"/>
    <cellStyle name="Input 3 2 7 4 2" xfId="15476"/>
    <cellStyle name="Input 3 2 7 5" xfId="11551"/>
    <cellStyle name="Input 3 2 7 5 2" xfId="21751"/>
    <cellStyle name="Input 3 2 7 6" xfId="12896"/>
    <cellStyle name="Input 3 2 8" xfId="2289"/>
    <cellStyle name="Input 3 2 8 2" xfId="3746"/>
    <cellStyle name="Input 3 2 8 2 2" xfId="7316"/>
    <cellStyle name="Input 3 2 8 2 2 2" xfId="17645"/>
    <cellStyle name="Input 3 2 8 2 3" xfId="9279"/>
    <cellStyle name="Input 3 2 8 2 3 2" xfId="19487"/>
    <cellStyle name="Input 3 2 8 2 4" xfId="10573"/>
    <cellStyle name="Input 3 2 8 2 4 2" xfId="20779"/>
    <cellStyle name="Input 3 2 8 2 5" xfId="14159"/>
    <cellStyle name="Input 3 2 8 3" xfId="5877"/>
    <cellStyle name="Input 3 2 8 3 2" xfId="16209"/>
    <cellStyle name="Input 3 2 8 4" xfId="4553"/>
    <cellStyle name="Input 3 2 8 4 2" xfId="14895"/>
    <cellStyle name="Input 3 2 8 5" xfId="11654"/>
    <cellStyle name="Input 3 2 8 5 2" xfId="21851"/>
    <cellStyle name="Input 3 2 8 6" xfId="12987"/>
    <cellStyle name="Input 3 2 9" xfId="2381"/>
    <cellStyle name="Input 3 2 9 2" xfId="3837"/>
    <cellStyle name="Input 3 2 9 2 2" xfId="7407"/>
    <cellStyle name="Input 3 2 9 2 2 2" xfId="17736"/>
    <cellStyle name="Input 3 2 9 2 3" xfId="9369"/>
    <cellStyle name="Input 3 2 9 2 3 2" xfId="19577"/>
    <cellStyle name="Input 3 2 9 2 4" xfId="10664"/>
    <cellStyle name="Input 3 2 9 2 4 2" xfId="20870"/>
    <cellStyle name="Input 3 2 9 2 5" xfId="14240"/>
    <cellStyle name="Input 3 2 9 3" xfId="5969"/>
    <cellStyle name="Input 3 2 9 3 2" xfId="16301"/>
    <cellStyle name="Input 3 2 9 4" xfId="6708"/>
    <cellStyle name="Input 3 2 9 4 2" xfId="17039"/>
    <cellStyle name="Input 3 2 9 5" xfId="11745"/>
    <cellStyle name="Input 3 2 9 5 2" xfId="21941"/>
    <cellStyle name="Input 3 2 9 6" xfId="13068"/>
    <cellStyle name="Input 3 3" xfId="1528"/>
    <cellStyle name="Input 3 3 2" xfId="3012"/>
    <cellStyle name="Input 3 3 2 2" xfId="6589"/>
    <cellStyle name="Input 3 3 2 2 2" xfId="16920"/>
    <cellStyle name="Input 3 3 2 3" xfId="8590"/>
    <cellStyle name="Input 3 3 2 3 2" xfId="18816"/>
    <cellStyle name="Input 3 3 2 4" xfId="9913"/>
    <cellStyle name="Input 3 3 2 4 2" xfId="20120"/>
    <cellStyle name="Input 3 3 2 5" xfId="13562"/>
    <cellStyle name="Input 3 3 3" xfId="5125"/>
    <cellStyle name="Input 3 3 3 2" xfId="15460"/>
    <cellStyle name="Input 3 3 4" xfId="7728"/>
    <cellStyle name="Input 3 3 4 2" xfId="18037"/>
    <cellStyle name="Input 3 3 5" xfId="10995"/>
    <cellStyle name="Input 3 3 5 2" xfId="21198"/>
    <cellStyle name="Input 3 3 6" xfId="12393"/>
    <cellStyle name="Input 3 4" xfId="1387"/>
    <cellStyle name="Input 3 4 2" xfId="2883"/>
    <cellStyle name="Input 3 4 2 2" xfId="6462"/>
    <cellStyle name="Input 3 4 2 2 2" xfId="16793"/>
    <cellStyle name="Input 3 4 2 3" xfId="8463"/>
    <cellStyle name="Input 3 4 2 3 2" xfId="18691"/>
    <cellStyle name="Input 3 4 2 4" xfId="9788"/>
    <cellStyle name="Input 3 4 2 4 2" xfId="19995"/>
    <cellStyle name="Input 3 4 2 5" xfId="13457"/>
    <cellStyle name="Input 3 4 3" xfId="4985"/>
    <cellStyle name="Input 3 4 3 2" xfId="15320"/>
    <cellStyle name="Input 3 4 4" xfId="4331"/>
    <cellStyle name="Input 3 4 4 2" xfId="14676"/>
    <cellStyle name="Input 3 4 5" xfId="10870"/>
    <cellStyle name="Input 3 4 5 2" xfId="21074"/>
    <cellStyle name="Input 3 4 6" xfId="12288"/>
    <cellStyle name="Input 3 5" xfId="1643"/>
    <cellStyle name="Input 3 5 2" xfId="3122"/>
    <cellStyle name="Input 3 5 2 2" xfId="6698"/>
    <cellStyle name="Input 3 5 2 2 2" xfId="17029"/>
    <cellStyle name="Input 3 5 2 3" xfId="8685"/>
    <cellStyle name="Input 3 5 2 3 2" xfId="18905"/>
    <cellStyle name="Input 3 5 2 4" xfId="9998"/>
    <cellStyle name="Input 3 5 2 4 2" xfId="20205"/>
    <cellStyle name="Input 3 5 2 5" xfId="13632"/>
    <cellStyle name="Input 3 5 3" xfId="5237"/>
    <cellStyle name="Input 3 5 3 2" xfId="15572"/>
    <cellStyle name="Input 3 5 4" xfId="8075"/>
    <cellStyle name="Input 3 5 4 2" xfId="18323"/>
    <cellStyle name="Input 3 5 5" xfId="11076"/>
    <cellStyle name="Input 3 5 5 2" xfId="21279"/>
    <cellStyle name="Input 3 5 6" xfId="12461"/>
    <cellStyle name="Input 3 6" xfId="2590"/>
    <cellStyle name="Input 3 6 2" xfId="6178"/>
    <cellStyle name="Input 3 6 2 2" xfId="16510"/>
    <cellStyle name="Input 3 6 3" xfId="8204"/>
    <cellStyle name="Input 3 6 3 2" xfId="18437"/>
    <cellStyle name="Input 3 6 4" xfId="9555"/>
    <cellStyle name="Input 3 6 4 2" xfId="19762"/>
    <cellStyle name="Input 3 6 5" xfId="13241"/>
    <cellStyle name="Input 3 7" xfId="4494"/>
    <cellStyle name="Input 3 7 2" xfId="14836"/>
    <cellStyle name="Input 3 8" xfId="4755"/>
    <cellStyle name="Input 3 8 2" xfId="15093"/>
    <cellStyle name="Input 3 9" xfId="4294"/>
    <cellStyle name="Input 4" xfId="881"/>
    <cellStyle name="Input 4 2" xfId="1195"/>
    <cellStyle name="Input 4 2 10" xfId="2451"/>
    <cellStyle name="Input 4 2 10 2" xfId="3906"/>
    <cellStyle name="Input 4 2 10 2 2" xfId="7476"/>
    <cellStyle name="Input 4 2 10 2 2 2" xfId="17805"/>
    <cellStyle name="Input 4 2 10 2 3" xfId="9436"/>
    <cellStyle name="Input 4 2 10 2 3 2" xfId="19643"/>
    <cellStyle name="Input 4 2 10 2 4" xfId="10733"/>
    <cellStyle name="Input 4 2 10 2 4 2" xfId="20939"/>
    <cellStyle name="Input 4 2 10 2 5" xfId="14299"/>
    <cellStyle name="Input 4 2 10 3" xfId="6039"/>
    <cellStyle name="Input 4 2 10 3 2" xfId="16371"/>
    <cellStyle name="Input 4 2 10 4" xfId="4583"/>
    <cellStyle name="Input 4 2 10 4 2" xfId="14925"/>
    <cellStyle name="Input 4 2 10 5" xfId="11815"/>
    <cellStyle name="Input 4 2 10 5 2" xfId="22010"/>
    <cellStyle name="Input 4 2 10 6" xfId="13127"/>
    <cellStyle name="Input 4 2 11" xfId="2504"/>
    <cellStyle name="Input 4 2 11 2" xfId="3959"/>
    <cellStyle name="Input 4 2 11 2 2" xfId="7529"/>
    <cellStyle name="Input 4 2 11 2 2 2" xfId="17858"/>
    <cellStyle name="Input 4 2 11 2 3" xfId="9489"/>
    <cellStyle name="Input 4 2 11 2 3 2" xfId="19696"/>
    <cellStyle name="Input 4 2 11 2 4" xfId="10786"/>
    <cellStyle name="Input 4 2 11 2 4 2" xfId="20992"/>
    <cellStyle name="Input 4 2 11 2 5" xfId="14352"/>
    <cellStyle name="Input 4 2 11 3" xfId="6092"/>
    <cellStyle name="Input 4 2 11 3 2" xfId="16424"/>
    <cellStyle name="Input 4 2 11 4" xfId="4052"/>
    <cellStyle name="Input 4 2 11 4 2" xfId="14429"/>
    <cellStyle name="Input 4 2 11 5" xfId="11868"/>
    <cellStyle name="Input 4 2 11 5 2" xfId="22063"/>
    <cellStyle name="Input 4 2 11 6" xfId="13180"/>
    <cellStyle name="Input 4 2 12" xfId="2710"/>
    <cellStyle name="Input 4 2 12 2" xfId="6293"/>
    <cellStyle name="Input 4 2 12 2 2" xfId="16625"/>
    <cellStyle name="Input 4 2 12 3" xfId="8307"/>
    <cellStyle name="Input 4 2 12 3 2" xfId="18539"/>
    <cellStyle name="Input 4 2 12 4" xfId="9645"/>
    <cellStyle name="Input 4 2 12 4 2" xfId="19852"/>
    <cellStyle name="Input 4 2 12 5" xfId="13321"/>
    <cellStyle name="Input 4 2 13" xfId="4794"/>
    <cellStyle name="Input 4 2 13 2" xfId="15130"/>
    <cellStyle name="Input 4 2 14" xfId="4161"/>
    <cellStyle name="Input 4 2 14 2" xfId="14523"/>
    <cellStyle name="Input 4 2 15" xfId="8049"/>
    <cellStyle name="Input 4 2 2" xfId="1742"/>
    <cellStyle name="Input 4 2 2 2" xfId="3219"/>
    <cellStyle name="Input 4 2 2 2 2" xfId="6792"/>
    <cellStyle name="Input 4 2 2 2 2 2" xfId="17122"/>
    <cellStyle name="Input 4 2 2 2 3" xfId="8770"/>
    <cellStyle name="Input 4 2 2 2 3 2" xfId="18987"/>
    <cellStyle name="Input 4 2 2 2 4" xfId="10072"/>
    <cellStyle name="Input 4 2 2 2 4 2" xfId="20278"/>
    <cellStyle name="Input 4 2 2 2 5" xfId="13695"/>
    <cellStyle name="Input 4 2 2 3" xfId="5334"/>
    <cellStyle name="Input 4 2 2 3 2" xfId="15667"/>
    <cellStyle name="Input 4 2 2 4" xfId="4187"/>
    <cellStyle name="Input 4 2 2 4 2" xfId="14549"/>
    <cellStyle name="Input 4 2 2 5" xfId="11149"/>
    <cellStyle name="Input 4 2 2 5 2" xfId="21352"/>
    <cellStyle name="Input 4 2 2 6" xfId="12524"/>
    <cellStyle name="Input 4 2 3" xfId="1911"/>
    <cellStyle name="Input 4 2 3 2" xfId="3375"/>
    <cellStyle name="Input 4 2 3 2 2" xfId="6945"/>
    <cellStyle name="Input 4 2 3 2 2 2" xfId="17274"/>
    <cellStyle name="Input 4 2 3 2 3" xfId="8911"/>
    <cellStyle name="Input 4 2 3 2 3 2" xfId="19120"/>
    <cellStyle name="Input 4 2 3 2 4" xfId="10202"/>
    <cellStyle name="Input 4 2 3 2 4 2" xfId="20408"/>
    <cellStyle name="Input 4 2 3 2 5" xfId="13803"/>
    <cellStyle name="Input 4 2 3 3" xfId="5499"/>
    <cellStyle name="Input 4 2 3 3 2" xfId="15831"/>
    <cellStyle name="Input 4 2 3 4" xfId="7720"/>
    <cellStyle name="Input 4 2 3 4 2" xfId="18030"/>
    <cellStyle name="Input 4 2 3 5" xfId="11280"/>
    <cellStyle name="Input 4 2 3 5 2" xfId="21482"/>
    <cellStyle name="Input 4 2 3 6" xfId="12632"/>
    <cellStyle name="Input 4 2 4" xfId="1983"/>
    <cellStyle name="Input 4 2 4 2" xfId="3446"/>
    <cellStyle name="Input 4 2 4 2 2" xfId="7016"/>
    <cellStyle name="Input 4 2 4 2 2 2" xfId="17345"/>
    <cellStyle name="Input 4 2 4 2 3" xfId="8982"/>
    <cellStyle name="Input 4 2 4 2 3 2" xfId="19191"/>
    <cellStyle name="Input 4 2 4 2 4" xfId="10273"/>
    <cellStyle name="Input 4 2 4 2 4 2" xfId="20479"/>
    <cellStyle name="Input 4 2 4 2 5" xfId="13871"/>
    <cellStyle name="Input 4 2 4 3" xfId="5571"/>
    <cellStyle name="Input 4 2 4 3 2" xfId="15903"/>
    <cellStyle name="Input 4 2 4 4" xfId="7622"/>
    <cellStyle name="Input 4 2 4 4 2" xfId="17948"/>
    <cellStyle name="Input 4 2 4 5" xfId="11351"/>
    <cellStyle name="Input 4 2 4 5 2" xfId="21553"/>
    <cellStyle name="Input 4 2 4 6" xfId="12700"/>
    <cellStyle name="Input 4 2 5" xfId="2049"/>
    <cellStyle name="Input 4 2 5 2" xfId="3510"/>
    <cellStyle name="Input 4 2 5 2 2" xfId="7080"/>
    <cellStyle name="Input 4 2 5 2 2 2" xfId="17409"/>
    <cellStyle name="Input 4 2 5 2 3" xfId="9046"/>
    <cellStyle name="Input 4 2 5 2 3 2" xfId="19255"/>
    <cellStyle name="Input 4 2 5 2 4" xfId="10337"/>
    <cellStyle name="Input 4 2 5 2 4 2" xfId="20543"/>
    <cellStyle name="Input 4 2 5 2 5" xfId="13934"/>
    <cellStyle name="Input 4 2 5 3" xfId="5637"/>
    <cellStyle name="Input 4 2 5 3 2" xfId="15969"/>
    <cellStyle name="Input 4 2 5 4" xfId="8063"/>
    <cellStyle name="Input 4 2 5 4 2" xfId="18311"/>
    <cellStyle name="Input 4 2 5 5" xfId="11416"/>
    <cellStyle name="Input 4 2 5 5 2" xfId="21617"/>
    <cellStyle name="Input 4 2 5 6" xfId="12763"/>
    <cellStyle name="Input 4 2 6" xfId="2113"/>
    <cellStyle name="Input 4 2 6 2" xfId="3572"/>
    <cellStyle name="Input 4 2 6 2 2" xfId="7142"/>
    <cellStyle name="Input 4 2 6 2 2 2" xfId="17471"/>
    <cellStyle name="Input 4 2 6 2 3" xfId="9107"/>
    <cellStyle name="Input 4 2 6 2 3 2" xfId="19316"/>
    <cellStyle name="Input 4 2 6 2 4" xfId="10399"/>
    <cellStyle name="Input 4 2 6 2 4 2" xfId="20605"/>
    <cellStyle name="Input 4 2 6 2 5" xfId="13995"/>
    <cellStyle name="Input 4 2 6 3" xfId="5701"/>
    <cellStyle name="Input 4 2 6 3 2" xfId="16033"/>
    <cellStyle name="Input 4 2 6 4" xfId="5000"/>
    <cellStyle name="Input 4 2 6 4 2" xfId="15335"/>
    <cellStyle name="Input 4 2 6 5" xfId="11479"/>
    <cellStyle name="Input 4 2 6 5 2" xfId="21679"/>
    <cellStyle name="Input 4 2 6 6" xfId="12824"/>
    <cellStyle name="Input 4 2 7" xfId="2186"/>
    <cellStyle name="Input 4 2 7 2" xfId="3645"/>
    <cellStyle name="Input 4 2 7 2 2" xfId="7215"/>
    <cellStyle name="Input 4 2 7 2 2 2" xfId="17544"/>
    <cellStyle name="Input 4 2 7 2 3" xfId="9180"/>
    <cellStyle name="Input 4 2 7 2 3 2" xfId="19389"/>
    <cellStyle name="Input 4 2 7 2 4" xfId="10472"/>
    <cellStyle name="Input 4 2 7 2 4 2" xfId="20678"/>
    <cellStyle name="Input 4 2 7 2 5" xfId="14068"/>
    <cellStyle name="Input 4 2 7 3" xfId="5774"/>
    <cellStyle name="Input 4 2 7 3 2" xfId="16106"/>
    <cellStyle name="Input 4 2 7 4" xfId="6605"/>
    <cellStyle name="Input 4 2 7 4 2" xfId="16936"/>
    <cellStyle name="Input 4 2 7 5" xfId="11552"/>
    <cellStyle name="Input 4 2 7 5 2" xfId="21752"/>
    <cellStyle name="Input 4 2 7 6" xfId="12897"/>
    <cellStyle name="Input 4 2 8" xfId="2290"/>
    <cellStyle name="Input 4 2 8 2" xfId="3747"/>
    <cellStyle name="Input 4 2 8 2 2" xfId="7317"/>
    <cellStyle name="Input 4 2 8 2 2 2" xfId="17646"/>
    <cellStyle name="Input 4 2 8 2 3" xfId="9280"/>
    <cellStyle name="Input 4 2 8 2 3 2" xfId="19488"/>
    <cellStyle name="Input 4 2 8 2 4" xfId="10574"/>
    <cellStyle name="Input 4 2 8 2 4 2" xfId="20780"/>
    <cellStyle name="Input 4 2 8 2 5" xfId="14160"/>
    <cellStyle name="Input 4 2 8 3" xfId="5878"/>
    <cellStyle name="Input 4 2 8 3 2" xfId="16210"/>
    <cellStyle name="Input 4 2 8 4" xfId="4554"/>
    <cellStyle name="Input 4 2 8 4 2" xfId="14896"/>
    <cellStyle name="Input 4 2 8 5" xfId="11655"/>
    <cellStyle name="Input 4 2 8 5 2" xfId="21852"/>
    <cellStyle name="Input 4 2 8 6" xfId="12988"/>
    <cellStyle name="Input 4 2 9" xfId="2382"/>
    <cellStyle name="Input 4 2 9 2" xfId="3838"/>
    <cellStyle name="Input 4 2 9 2 2" xfId="7408"/>
    <cellStyle name="Input 4 2 9 2 2 2" xfId="17737"/>
    <cellStyle name="Input 4 2 9 2 3" xfId="9370"/>
    <cellStyle name="Input 4 2 9 2 3 2" xfId="19578"/>
    <cellStyle name="Input 4 2 9 2 4" xfId="10665"/>
    <cellStyle name="Input 4 2 9 2 4 2" xfId="20871"/>
    <cellStyle name="Input 4 2 9 2 5" xfId="14241"/>
    <cellStyle name="Input 4 2 9 3" xfId="5970"/>
    <cellStyle name="Input 4 2 9 3 2" xfId="16302"/>
    <cellStyle name="Input 4 2 9 4" xfId="6226"/>
    <cellStyle name="Input 4 2 9 4 2" xfId="16558"/>
    <cellStyle name="Input 4 2 9 5" xfId="11746"/>
    <cellStyle name="Input 4 2 9 5 2" xfId="21942"/>
    <cellStyle name="Input 4 2 9 6" xfId="13069"/>
    <cellStyle name="Input 4 3" xfId="1529"/>
    <cellStyle name="Input 4 3 2" xfId="3013"/>
    <cellStyle name="Input 4 3 2 2" xfId="6590"/>
    <cellStyle name="Input 4 3 2 2 2" xfId="16921"/>
    <cellStyle name="Input 4 3 2 3" xfId="8591"/>
    <cellStyle name="Input 4 3 2 3 2" xfId="18817"/>
    <cellStyle name="Input 4 3 2 4" xfId="9914"/>
    <cellStyle name="Input 4 3 2 4 2" xfId="20121"/>
    <cellStyle name="Input 4 3 2 5" xfId="13563"/>
    <cellStyle name="Input 4 3 3" xfId="5126"/>
    <cellStyle name="Input 4 3 3 2" xfId="15461"/>
    <cellStyle name="Input 4 3 4" xfId="8889"/>
    <cellStyle name="Input 4 3 4 2" xfId="19098"/>
    <cellStyle name="Input 4 3 5" xfId="10996"/>
    <cellStyle name="Input 4 3 5 2" xfId="21199"/>
    <cellStyle name="Input 4 3 6" xfId="12394"/>
    <cellStyle name="Input 4 4" xfId="1386"/>
    <cellStyle name="Input 4 4 2" xfId="2882"/>
    <cellStyle name="Input 4 4 2 2" xfId="6461"/>
    <cellStyle name="Input 4 4 2 2 2" xfId="16792"/>
    <cellStyle name="Input 4 4 2 3" xfId="8462"/>
    <cellStyle name="Input 4 4 2 3 2" xfId="18690"/>
    <cellStyle name="Input 4 4 2 4" xfId="9787"/>
    <cellStyle name="Input 4 4 2 4 2" xfId="19994"/>
    <cellStyle name="Input 4 4 2 5" xfId="13456"/>
    <cellStyle name="Input 4 4 3" xfId="4984"/>
    <cellStyle name="Input 4 4 3 2" xfId="15319"/>
    <cellStyle name="Input 4 4 4" xfId="4330"/>
    <cellStyle name="Input 4 4 4 2" xfId="14675"/>
    <cellStyle name="Input 4 4 5" xfId="10869"/>
    <cellStyle name="Input 4 4 5 2" xfId="21073"/>
    <cellStyle name="Input 4 4 6" xfId="12287"/>
    <cellStyle name="Input 4 5" xfId="1328"/>
    <cellStyle name="Input 4 5 2" xfId="2826"/>
    <cellStyle name="Input 4 5 2 2" xfId="6405"/>
    <cellStyle name="Input 4 5 2 2 2" xfId="16736"/>
    <cellStyle name="Input 4 5 2 3" xfId="8408"/>
    <cellStyle name="Input 4 5 2 3 2" xfId="18636"/>
    <cellStyle name="Input 4 5 2 4" xfId="9731"/>
    <cellStyle name="Input 4 5 2 4 2" xfId="19938"/>
    <cellStyle name="Input 4 5 2 5" xfId="13405"/>
    <cellStyle name="Input 4 5 3" xfId="4926"/>
    <cellStyle name="Input 4 5 3 2" xfId="15261"/>
    <cellStyle name="Input 4 5 4" xfId="7955"/>
    <cellStyle name="Input 4 5 4 2" xfId="18232"/>
    <cellStyle name="Input 4 5 5" xfId="7741"/>
    <cellStyle name="Input 4 5 5 2" xfId="18050"/>
    <cellStyle name="Input 4 5 6" xfId="12237"/>
    <cellStyle name="Input 4 6" xfId="2591"/>
    <cellStyle name="Input 4 6 2" xfId="6179"/>
    <cellStyle name="Input 4 6 2 2" xfId="16511"/>
    <cellStyle name="Input 4 6 3" xfId="8205"/>
    <cellStyle name="Input 4 6 3 2" xfId="18438"/>
    <cellStyle name="Input 4 6 4" xfId="9556"/>
    <cellStyle name="Input 4 6 4 2" xfId="19763"/>
    <cellStyle name="Input 4 6 5" xfId="13242"/>
    <cellStyle name="Input 4 7" xfId="4495"/>
    <cellStyle name="Input 4 7 2" xfId="14837"/>
    <cellStyle name="Input 4 8" xfId="4319"/>
    <cellStyle name="Input 4 8 2" xfId="14664"/>
    <cellStyle name="Input 4 9" xfId="4295"/>
    <cellStyle name="Input 5" xfId="882"/>
    <cellStyle name="Input 5 2" xfId="1196"/>
    <cellStyle name="Input 5 2 10" xfId="2452"/>
    <cellStyle name="Input 5 2 10 2" xfId="3907"/>
    <cellStyle name="Input 5 2 10 2 2" xfId="7477"/>
    <cellStyle name="Input 5 2 10 2 2 2" xfId="17806"/>
    <cellStyle name="Input 5 2 10 2 3" xfId="9437"/>
    <cellStyle name="Input 5 2 10 2 3 2" xfId="19644"/>
    <cellStyle name="Input 5 2 10 2 4" xfId="10734"/>
    <cellStyle name="Input 5 2 10 2 4 2" xfId="20940"/>
    <cellStyle name="Input 5 2 10 2 5" xfId="14300"/>
    <cellStyle name="Input 5 2 10 3" xfId="6040"/>
    <cellStyle name="Input 5 2 10 3 2" xfId="16372"/>
    <cellStyle name="Input 5 2 10 4" xfId="4729"/>
    <cellStyle name="Input 5 2 10 4 2" xfId="15067"/>
    <cellStyle name="Input 5 2 10 5" xfId="11816"/>
    <cellStyle name="Input 5 2 10 5 2" xfId="22011"/>
    <cellStyle name="Input 5 2 10 6" xfId="13128"/>
    <cellStyle name="Input 5 2 11" xfId="2505"/>
    <cellStyle name="Input 5 2 11 2" xfId="3960"/>
    <cellStyle name="Input 5 2 11 2 2" xfId="7530"/>
    <cellStyle name="Input 5 2 11 2 2 2" xfId="17859"/>
    <cellStyle name="Input 5 2 11 2 3" xfId="9490"/>
    <cellStyle name="Input 5 2 11 2 3 2" xfId="19697"/>
    <cellStyle name="Input 5 2 11 2 4" xfId="10787"/>
    <cellStyle name="Input 5 2 11 2 4 2" xfId="20993"/>
    <cellStyle name="Input 5 2 11 2 5" xfId="14353"/>
    <cellStyle name="Input 5 2 11 3" xfId="6093"/>
    <cellStyle name="Input 5 2 11 3 2" xfId="16425"/>
    <cellStyle name="Input 5 2 11 4" xfId="4712"/>
    <cellStyle name="Input 5 2 11 4 2" xfId="15050"/>
    <cellStyle name="Input 5 2 11 5" xfId="11869"/>
    <cellStyle name="Input 5 2 11 5 2" xfId="22064"/>
    <cellStyle name="Input 5 2 11 6" xfId="13181"/>
    <cellStyle name="Input 5 2 12" xfId="2711"/>
    <cellStyle name="Input 5 2 12 2" xfId="6294"/>
    <cellStyle name="Input 5 2 12 2 2" xfId="16626"/>
    <cellStyle name="Input 5 2 12 3" xfId="8308"/>
    <cellStyle name="Input 5 2 12 3 2" xfId="18540"/>
    <cellStyle name="Input 5 2 12 4" xfId="9646"/>
    <cellStyle name="Input 5 2 12 4 2" xfId="19853"/>
    <cellStyle name="Input 5 2 12 5" xfId="13322"/>
    <cellStyle name="Input 5 2 13" xfId="4795"/>
    <cellStyle name="Input 5 2 13 2" xfId="15131"/>
    <cellStyle name="Input 5 2 14" xfId="4160"/>
    <cellStyle name="Input 5 2 14 2" xfId="14522"/>
    <cellStyle name="Input 5 2 15" xfId="7994"/>
    <cellStyle name="Input 5 2 2" xfId="1743"/>
    <cellStyle name="Input 5 2 2 2" xfId="3220"/>
    <cellStyle name="Input 5 2 2 2 2" xfId="6793"/>
    <cellStyle name="Input 5 2 2 2 2 2" xfId="17123"/>
    <cellStyle name="Input 5 2 2 2 3" xfId="8771"/>
    <cellStyle name="Input 5 2 2 2 3 2" xfId="18988"/>
    <cellStyle name="Input 5 2 2 2 4" xfId="10073"/>
    <cellStyle name="Input 5 2 2 2 4 2" xfId="20279"/>
    <cellStyle name="Input 5 2 2 2 5" xfId="13696"/>
    <cellStyle name="Input 5 2 2 3" xfId="5335"/>
    <cellStyle name="Input 5 2 2 3 2" xfId="15668"/>
    <cellStyle name="Input 5 2 2 4" xfId="6888"/>
    <cellStyle name="Input 5 2 2 4 2" xfId="17217"/>
    <cellStyle name="Input 5 2 2 5" xfId="11150"/>
    <cellStyle name="Input 5 2 2 5 2" xfId="21353"/>
    <cellStyle name="Input 5 2 2 6" xfId="12525"/>
    <cellStyle name="Input 5 2 3" xfId="1912"/>
    <cellStyle name="Input 5 2 3 2" xfId="3376"/>
    <cellStyle name="Input 5 2 3 2 2" xfId="6946"/>
    <cellStyle name="Input 5 2 3 2 2 2" xfId="17275"/>
    <cellStyle name="Input 5 2 3 2 3" xfId="8912"/>
    <cellStyle name="Input 5 2 3 2 3 2" xfId="19121"/>
    <cellStyle name="Input 5 2 3 2 4" xfId="10203"/>
    <cellStyle name="Input 5 2 3 2 4 2" xfId="20409"/>
    <cellStyle name="Input 5 2 3 2 5" xfId="13804"/>
    <cellStyle name="Input 5 2 3 3" xfId="5500"/>
    <cellStyle name="Input 5 2 3 3 2" xfId="15832"/>
    <cellStyle name="Input 5 2 3 4" xfId="7891"/>
    <cellStyle name="Input 5 2 3 4 2" xfId="18182"/>
    <cellStyle name="Input 5 2 3 5" xfId="11281"/>
    <cellStyle name="Input 5 2 3 5 2" xfId="21483"/>
    <cellStyle name="Input 5 2 3 6" xfId="12633"/>
    <cellStyle name="Input 5 2 4" xfId="1984"/>
    <cellStyle name="Input 5 2 4 2" xfId="3447"/>
    <cellStyle name="Input 5 2 4 2 2" xfId="7017"/>
    <cellStyle name="Input 5 2 4 2 2 2" xfId="17346"/>
    <cellStyle name="Input 5 2 4 2 3" xfId="8983"/>
    <cellStyle name="Input 5 2 4 2 3 2" xfId="19192"/>
    <cellStyle name="Input 5 2 4 2 4" xfId="10274"/>
    <cellStyle name="Input 5 2 4 2 4 2" xfId="20480"/>
    <cellStyle name="Input 5 2 4 2 5" xfId="13872"/>
    <cellStyle name="Input 5 2 4 3" xfId="5572"/>
    <cellStyle name="Input 5 2 4 3 2" xfId="15904"/>
    <cellStyle name="Input 5 2 4 4" xfId="8068"/>
    <cellStyle name="Input 5 2 4 4 2" xfId="18316"/>
    <cellStyle name="Input 5 2 4 5" xfId="11352"/>
    <cellStyle name="Input 5 2 4 5 2" xfId="21554"/>
    <cellStyle name="Input 5 2 4 6" xfId="12701"/>
    <cellStyle name="Input 5 2 5" xfId="2050"/>
    <cellStyle name="Input 5 2 5 2" xfId="3511"/>
    <cellStyle name="Input 5 2 5 2 2" xfId="7081"/>
    <cellStyle name="Input 5 2 5 2 2 2" xfId="17410"/>
    <cellStyle name="Input 5 2 5 2 3" xfId="9047"/>
    <cellStyle name="Input 5 2 5 2 3 2" xfId="19256"/>
    <cellStyle name="Input 5 2 5 2 4" xfId="10338"/>
    <cellStyle name="Input 5 2 5 2 4 2" xfId="20544"/>
    <cellStyle name="Input 5 2 5 2 5" xfId="13935"/>
    <cellStyle name="Input 5 2 5 3" xfId="5638"/>
    <cellStyle name="Input 5 2 5 3 2" xfId="15970"/>
    <cellStyle name="Input 5 2 5 4" xfId="8019"/>
    <cellStyle name="Input 5 2 5 4 2" xfId="18275"/>
    <cellStyle name="Input 5 2 5 5" xfId="11417"/>
    <cellStyle name="Input 5 2 5 5 2" xfId="21618"/>
    <cellStyle name="Input 5 2 5 6" xfId="12764"/>
    <cellStyle name="Input 5 2 6" xfId="2114"/>
    <cellStyle name="Input 5 2 6 2" xfId="3573"/>
    <cellStyle name="Input 5 2 6 2 2" xfId="7143"/>
    <cellStyle name="Input 5 2 6 2 2 2" xfId="17472"/>
    <cellStyle name="Input 5 2 6 2 3" xfId="9108"/>
    <cellStyle name="Input 5 2 6 2 3 2" xfId="19317"/>
    <cellStyle name="Input 5 2 6 2 4" xfId="10400"/>
    <cellStyle name="Input 5 2 6 2 4 2" xfId="20606"/>
    <cellStyle name="Input 5 2 6 2 5" xfId="13996"/>
    <cellStyle name="Input 5 2 6 3" xfId="5702"/>
    <cellStyle name="Input 5 2 6 3 2" xfId="16034"/>
    <cellStyle name="Input 5 2 6 4" xfId="4454"/>
    <cellStyle name="Input 5 2 6 4 2" xfId="14796"/>
    <cellStyle name="Input 5 2 6 5" xfId="11480"/>
    <cellStyle name="Input 5 2 6 5 2" xfId="21680"/>
    <cellStyle name="Input 5 2 6 6" xfId="12825"/>
    <cellStyle name="Input 5 2 7" xfId="2187"/>
    <cellStyle name="Input 5 2 7 2" xfId="3646"/>
    <cellStyle name="Input 5 2 7 2 2" xfId="7216"/>
    <cellStyle name="Input 5 2 7 2 2 2" xfId="17545"/>
    <cellStyle name="Input 5 2 7 2 3" xfId="9181"/>
    <cellStyle name="Input 5 2 7 2 3 2" xfId="19390"/>
    <cellStyle name="Input 5 2 7 2 4" xfId="10473"/>
    <cellStyle name="Input 5 2 7 2 4 2" xfId="20679"/>
    <cellStyle name="Input 5 2 7 2 5" xfId="14069"/>
    <cellStyle name="Input 5 2 7 3" xfId="5775"/>
    <cellStyle name="Input 5 2 7 3 2" xfId="16107"/>
    <cellStyle name="Input 5 2 7 4" xfId="5684"/>
    <cellStyle name="Input 5 2 7 4 2" xfId="16016"/>
    <cellStyle name="Input 5 2 7 5" xfId="11553"/>
    <cellStyle name="Input 5 2 7 5 2" xfId="21753"/>
    <cellStyle name="Input 5 2 7 6" xfId="12898"/>
    <cellStyle name="Input 5 2 8" xfId="2291"/>
    <cellStyle name="Input 5 2 8 2" xfId="3748"/>
    <cellStyle name="Input 5 2 8 2 2" xfId="7318"/>
    <cellStyle name="Input 5 2 8 2 2 2" xfId="17647"/>
    <cellStyle name="Input 5 2 8 2 3" xfId="9281"/>
    <cellStyle name="Input 5 2 8 2 3 2" xfId="19489"/>
    <cellStyle name="Input 5 2 8 2 4" xfId="10575"/>
    <cellStyle name="Input 5 2 8 2 4 2" xfId="20781"/>
    <cellStyle name="Input 5 2 8 2 5" xfId="14161"/>
    <cellStyle name="Input 5 2 8 3" xfId="5879"/>
    <cellStyle name="Input 5 2 8 3 2" xfId="16211"/>
    <cellStyle name="Input 5 2 8 4" xfId="4555"/>
    <cellStyle name="Input 5 2 8 4 2" xfId="14897"/>
    <cellStyle name="Input 5 2 8 5" xfId="11656"/>
    <cellStyle name="Input 5 2 8 5 2" xfId="21853"/>
    <cellStyle name="Input 5 2 8 6" xfId="12989"/>
    <cellStyle name="Input 5 2 9" xfId="2383"/>
    <cellStyle name="Input 5 2 9 2" xfId="3839"/>
    <cellStyle name="Input 5 2 9 2 2" xfId="7409"/>
    <cellStyle name="Input 5 2 9 2 2 2" xfId="17738"/>
    <cellStyle name="Input 5 2 9 2 3" xfId="9371"/>
    <cellStyle name="Input 5 2 9 2 3 2" xfId="19579"/>
    <cellStyle name="Input 5 2 9 2 4" xfId="10666"/>
    <cellStyle name="Input 5 2 9 2 4 2" xfId="20872"/>
    <cellStyle name="Input 5 2 9 2 5" xfId="14242"/>
    <cellStyle name="Input 5 2 9 3" xfId="5971"/>
    <cellStyle name="Input 5 2 9 3 2" xfId="16303"/>
    <cellStyle name="Input 5 2 9 4" xfId="4699"/>
    <cellStyle name="Input 5 2 9 4 2" xfId="15040"/>
    <cellStyle name="Input 5 2 9 5" xfId="11747"/>
    <cellStyle name="Input 5 2 9 5 2" xfId="21943"/>
    <cellStyle name="Input 5 2 9 6" xfId="13070"/>
    <cellStyle name="Input 5 3" xfId="1530"/>
    <cellStyle name="Input 5 3 2" xfId="3014"/>
    <cellStyle name="Input 5 3 2 2" xfId="6591"/>
    <cellStyle name="Input 5 3 2 2 2" xfId="16922"/>
    <cellStyle name="Input 5 3 2 3" xfId="8592"/>
    <cellStyle name="Input 5 3 2 3 2" xfId="18818"/>
    <cellStyle name="Input 5 3 2 4" xfId="9915"/>
    <cellStyle name="Input 5 3 2 4 2" xfId="20122"/>
    <cellStyle name="Input 5 3 2 5" xfId="13564"/>
    <cellStyle name="Input 5 3 3" xfId="5127"/>
    <cellStyle name="Input 5 3 3 2" xfId="15462"/>
    <cellStyle name="Input 5 3 4" xfId="7904"/>
    <cellStyle name="Input 5 3 4 2" xfId="18195"/>
    <cellStyle name="Input 5 3 5" xfId="10997"/>
    <cellStyle name="Input 5 3 5 2" xfId="21200"/>
    <cellStyle name="Input 5 3 6" xfId="12395"/>
    <cellStyle name="Input 5 4" xfId="1385"/>
    <cellStyle name="Input 5 4 2" xfId="2881"/>
    <cellStyle name="Input 5 4 2 2" xfId="6460"/>
    <cellStyle name="Input 5 4 2 2 2" xfId="16791"/>
    <cellStyle name="Input 5 4 2 3" xfId="8461"/>
    <cellStyle name="Input 5 4 2 3 2" xfId="18689"/>
    <cellStyle name="Input 5 4 2 4" xfId="9786"/>
    <cellStyle name="Input 5 4 2 4 2" xfId="19993"/>
    <cellStyle name="Input 5 4 2 5" xfId="13455"/>
    <cellStyle name="Input 5 4 3" xfId="4983"/>
    <cellStyle name="Input 5 4 3 2" xfId="15318"/>
    <cellStyle name="Input 5 4 4" xfId="4329"/>
    <cellStyle name="Input 5 4 4 2" xfId="14674"/>
    <cellStyle name="Input 5 4 5" xfId="10868"/>
    <cellStyle name="Input 5 4 5 2" xfId="21072"/>
    <cellStyle name="Input 5 4 6" xfId="12286"/>
    <cellStyle name="Input 5 5" xfId="1303"/>
    <cellStyle name="Input 5 5 2" xfId="2803"/>
    <cellStyle name="Input 5 5 2 2" xfId="6382"/>
    <cellStyle name="Input 5 5 2 2 2" xfId="16713"/>
    <cellStyle name="Input 5 5 2 3" xfId="8385"/>
    <cellStyle name="Input 5 5 2 3 2" xfId="18613"/>
    <cellStyle name="Input 5 5 2 4" xfId="9709"/>
    <cellStyle name="Input 5 5 2 4 2" xfId="19916"/>
    <cellStyle name="Input 5 5 2 5" xfId="13383"/>
    <cellStyle name="Input 5 5 3" xfId="4901"/>
    <cellStyle name="Input 5 5 3 2" xfId="15236"/>
    <cellStyle name="Input 5 5 4" xfId="7937"/>
    <cellStyle name="Input 5 5 4 2" xfId="18220"/>
    <cellStyle name="Input 5 5 5" xfId="4243"/>
    <cellStyle name="Input 5 5 5 2" xfId="14601"/>
    <cellStyle name="Input 5 5 6" xfId="12215"/>
    <cellStyle name="Input 5 6" xfId="2592"/>
    <cellStyle name="Input 5 6 2" xfId="6180"/>
    <cellStyle name="Input 5 6 2 2" xfId="16512"/>
    <cellStyle name="Input 5 6 3" xfId="8206"/>
    <cellStyle name="Input 5 6 3 2" xfId="18439"/>
    <cellStyle name="Input 5 6 4" xfId="9557"/>
    <cellStyle name="Input 5 6 4 2" xfId="19764"/>
    <cellStyle name="Input 5 6 5" xfId="13243"/>
    <cellStyle name="Input 5 7" xfId="4496"/>
    <cellStyle name="Input 5 7 2" xfId="14838"/>
    <cellStyle name="Input 5 8" xfId="4318"/>
    <cellStyle name="Input 5 8 2" xfId="14663"/>
    <cellStyle name="Input 5 9" xfId="4155"/>
    <cellStyle name="Input 6" xfId="883"/>
    <cellStyle name="Input 6 2" xfId="1197"/>
    <cellStyle name="Input 6 2 10" xfId="2453"/>
    <cellStyle name="Input 6 2 10 2" xfId="3908"/>
    <cellStyle name="Input 6 2 10 2 2" xfId="7478"/>
    <cellStyle name="Input 6 2 10 2 2 2" xfId="17807"/>
    <cellStyle name="Input 6 2 10 2 3" xfId="9438"/>
    <cellStyle name="Input 6 2 10 2 3 2" xfId="19645"/>
    <cellStyle name="Input 6 2 10 2 4" xfId="10735"/>
    <cellStyle name="Input 6 2 10 2 4 2" xfId="20941"/>
    <cellStyle name="Input 6 2 10 2 5" xfId="14301"/>
    <cellStyle name="Input 6 2 10 3" xfId="6041"/>
    <cellStyle name="Input 6 2 10 3 2" xfId="16373"/>
    <cellStyle name="Input 6 2 10 4" xfId="5275"/>
    <cellStyle name="Input 6 2 10 4 2" xfId="15609"/>
    <cellStyle name="Input 6 2 10 5" xfId="11817"/>
    <cellStyle name="Input 6 2 10 5 2" xfId="22012"/>
    <cellStyle name="Input 6 2 10 6" xfId="13129"/>
    <cellStyle name="Input 6 2 11" xfId="2506"/>
    <cellStyle name="Input 6 2 11 2" xfId="3961"/>
    <cellStyle name="Input 6 2 11 2 2" xfId="7531"/>
    <cellStyle name="Input 6 2 11 2 2 2" xfId="17860"/>
    <cellStyle name="Input 6 2 11 2 3" xfId="9491"/>
    <cellStyle name="Input 6 2 11 2 3 2" xfId="19698"/>
    <cellStyle name="Input 6 2 11 2 4" xfId="10788"/>
    <cellStyle name="Input 6 2 11 2 4 2" xfId="20994"/>
    <cellStyle name="Input 6 2 11 2 5" xfId="14354"/>
    <cellStyle name="Input 6 2 11 3" xfId="6094"/>
    <cellStyle name="Input 6 2 11 3 2" xfId="16426"/>
    <cellStyle name="Input 6 2 11 4" xfId="4863"/>
    <cellStyle name="Input 6 2 11 4 2" xfId="15198"/>
    <cellStyle name="Input 6 2 11 5" xfId="11870"/>
    <cellStyle name="Input 6 2 11 5 2" xfId="22065"/>
    <cellStyle name="Input 6 2 11 6" xfId="13182"/>
    <cellStyle name="Input 6 2 12" xfId="2712"/>
    <cellStyle name="Input 6 2 12 2" xfId="6295"/>
    <cellStyle name="Input 6 2 12 2 2" xfId="16627"/>
    <cellStyle name="Input 6 2 12 3" xfId="8309"/>
    <cellStyle name="Input 6 2 12 3 2" xfId="18541"/>
    <cellStyle name="Input 6 2 12 4" xfId="9647"/>
    <cellStyle name="Input 6 2 12 4 2" xfId="19854"/>
    <cellStyle name="Input 6 2 12 5" xfId="13323"/>
    <cellStyle name="Input 6 2 13" xfId="4796"/>
    <cellStyle name="Input 6 2 13 2" xfId="15132"/>
    <cellStyle name="Input 6 2 14" xfId="4159"/>
    <cellStyle name="Input 6 2 14 2" xfId="14521"/>
    <cellStyle name="Input 6 2 15" xfId="7978"/>
    <cellStyle name="Input 6 2 2" xfId="1744"/>
    <cellStyle name="Input 6 2 2 2" xfId="3221"/>
    <cellStyle name="Input 6 2 2 2 2" xfId="6794"/>
    <cellStyle name="Input 6 2 2 2 2 2" xfId="17124"/>
    <cellStyle name="Input 6 2 2 2 3" xfId="8772"/>
    <cellStyle name="Input 6 2 2 2 3 2" xfId="18989"/>
    <cellStyle name="Input 6 2 2 2 4" xfId="10074"/>
    <cellStyle name="Input 6 2 2 2 4 2" xfId="20280"/>
    <cellStyle name="Input 6 2 2 2 5" xfId="13697"/>
    <cellStyle name="Input 6 2 2 3" xfId="5336"/>
    <cellStyle name="Input 6 2 2 3 2" xfId="15669"/>
    <cellStyle name="Input 6 2 2 4" xfId="4894"/>
    <cellStyle name="Input 6 2 2 4 2" xfId="15229"/>
    <cellStyle name="Input 6 2 2 5" xfId="11151"/>
    <cellStyle name="Input 6 2 2 5 2" xfId="21354"/>
    <cellStyle name="Input 6 2 2 6" xfId="12526"/>
    <cellStyle name="Input 6 2 3" xfId="1913"/>
    <cellStyle name="Input 6 2 3 2" xfId="3377"/>
    <cellStyle name="Input 6 2 3 2 2" xfId="6947"/>
    <cellStyle name="Input 6 2 3 2 2 2" xfId="17276"/>
    <cellStyle name="Input 6 2 3 2 3" xfId="8913"/>
    <cellStyle name="Input 6 2 3 2 3 2" xfId="19122"/>
    <cellStyle name="Input 6 2 3 2 4" xfId="10204"/>
    <cellStyle name="Input 6 2 3 2 4 2" xfId="20410"/>
    <cellStyle name="Input 6 2 3 2 5" xfId="13805"/>
    <cellStyle name="Input 6 2 3 3" xfId="5501"/>
    <cellStyle name="Input 6 2 3 3 2" xfId="15833"/>
    <cellStyle name="Input 6 2 3 4" xfId="7794"/>
    <cellStyle name="Input 6 2 3 4 2" xfId="18098"/>
    <cellStyle name="Input 6 2 3 5" xfId="11282"/>
    <cellStyle name="Input 6 2 3 5 2" xfId="21484"/>
    <cellStyle name="Input 6 2 3 6" xfId="12634"/>
    <cellStyle name="Input 6 2 4" xfId="1985"/>
    <cellStyle name="Input 6 2 4 2" xfId="3448"/>
    <cellStyle name="Input 6 2 4 2 2" xfId="7018"/>
    <cellStyle name="Input 6 2 4 2 2 2" xfId="17347"/>
    <cellStyle name="Input 6 2 4 2 3" xfId="8984"/>
    <cellStyle name="Input 6 2 4 2 3 2" xfId="19193"/>
    <cellStyle name="Input 6 2 4 2 4" xfId="10275"/>
    <cellStyle name="Input 6 2 4 2 4 2" xfId="20481"/>
    <cellStyle name="Input 6 2 4 2 5" xfId="13873"/>
    <cellStyle name="Input 6 2 4 3" xfId="5573"/>
    <cellStyle name="Input 6 2 4 3 2" xfId="15905"/>
    <cellStyle name="Input 6 2 4 4" xfId="8024"/>
    <cellStyle name="Input 6 2 4 4 2" xfId="18280"/>
    <cellStyle name="Input 6 2 4 5" xfId="11353"/>
    <cellStyle name="Input 6 2 4 5 2" xfId="21555"/>
    <cellStyle name="Input 6 2 4 6" xfId="12702"/>
    <cellStyle name="Input 6 2 5" xfId="2051"/>
    <cellStyle name="Input 6 2 5 2" xfId="3512"/>
    <cellStyle name="Input 6 2 5 2 2" xfId="7082"/>
    <cellStyle name="Input 6 2 5 2 2 2" xfId="17411"/>
    <cellStyle name="Input 6 2 5 2 3" xfId="9048"/>
    <cellStyle name="Input 6 2 5 2 3 2" xfId="19257"/>
    <cellStyle name="Input 6 2 5 2 4" xfId="10339"/>
    <cellStyle name="Input 6 2 5 2 4 2" xfId="20545"/>
    <cellStyle name="Input 6 2 5 2 5" xfId="13936"/>
    <cellStyle name="Input 6 2 5 3" xfId="5639"/>
    <cellStyle name="Input 6 2 5 3 2" xfId="15971"/>
    <cellStyle name="Input 6 2 5 4" xfId="4064"/>
    <cellStyle name="Input 6 2 5 4 2" xfId="14439"/>
    <cellStyle name="Input 6 2 5 5" xfId="11418"/>
    <cellStyle name="Input 6 2 5 5 2" xfId="21619"/>
    <cellStyle name="Input 6 2 5 6" xfId="12765"/>
    <cellStyle name="Input 6 2 6" xfId="2115"/>
    <cellStyle name="Input 6 2 6 2" xfId="3574"/>
    <cellStyle name="Input 6 2 6 2 2" xfId="7144"/>
    <cellStyle name="Input 6 2 6 2 2 2" xfId="17473"/>
    <cellStyle name="Input 6 2 6 2 3" xfId="9109"/>
    <cellStyle name="Input 6 2 6 2 3 2" xfId="19318"/>
    <cellStyle name="Input 6 2 6 2 4" xfId="10401"/>
    <cellStyle name="Input 6 2 6 2 4 2" xfId="20607"/>
    <cellStyle name="Input 6 2 6 2 5" xfId="13997"/>
    <cellStyle name="Input 6 2 6 3" xfId="5703"/>
    <cellStyle name="Input 6 2 6 3 2" xfId="16035"/>
    <cellStyle name="Input 6 2 6 4" xfId="4924"/>
    <cellStyle name="Input 6 2 6 4 2" xfId="15259"/>
    <cellStyle name="Input 6 2 6 5" xfId="11481"/>
    <cellStyle name="Input 6 2 6 5 2" xfId="21681"/>
    <cellStyle name="Input 6 2 6 6" xfId="12826"/>
    <cellStyle name="Input 6 2 7" xfId="2188"/>
    <cellStyle name="Input 6 2 7 2" xfId="3647"/>
    <cellStyle name="Input 6 2 7 2 2" xfId="7217"/>
    <cellStyle name="Input 6 2 7 2 2 2" xfId="17546"/>
    <cellStyle name="Input 6 2 7 2 3" xfId="9182"/>
    <cellStyle name="Input 6 2 7 2 3 2" xfId="19391"/>
    <cellStyle name="Input 6 2 7 2 4" xfId="10474"/>
    <cellStyle name="Input 6 2 7 2 4 2" xfId="20680"/>
    <cellStyle name="Input 6 2 7 2 5" xfId="14070"/>
    <cellStyle name="Input 6 2 7 3" xfId="5776"/>
    <cellStyle name="Input 6 2 7 3 2" xfId="16108"/>
    <cellStyle name="Input 6 2 7 4" xfId="4022"/>
    <cellStyle name="Input 6 2 7 4 2" xfId="14400"/>
    <cellStyle name="Input 6 2 7 5" xfId="11554"/>
    <cellStyle name="Input 6 2 7 5 2" xfId="21754"/>
    <cellStyle name="Input 6 2 7 6" xfId="12899"/>
    <cellStyle name="Input 6 2 8" xfId="2292"/>
    <cellStyle name="Input 6 2 8 2" xfId="3749"/>
    <cellStyle name="Input 6 2 8 2 2" xfId="7319"/>
    <cellStyle name="Input 6 2 8 2 2 2" xfId="17648"/>
    <cellStyle name="Input 6 2 8 2 3" xfId="9282"/>
    <cellStyle name="Input 6 2 8 2 3 2" xfId="19490"/>
    <cellStyle name="Input 6 2 8 2 4" xfId="10576"/>
    <cellStyle name="Input 6 2 8 2 4 2" xfId="20782"/>
    <cellStyle name="Input 6 2 8 2 5" xfId="14162"/>
    <cellStyle name="Input 6 2 8 3" xfId="5880"/>
    <cellStyle name="Input 6 2 8 3 2" xfId="16212"/>
    <cellStyle name="Input 6 2 8 4" xfId="4556"/>
    <cellStyle name="Input 6 2 8 4 2" xfId="14898"/>
    <cellStyle name="Input 6 2 8 5" xfId="11657"/>
    <cellStyle name="Input 6 2 8 5 2" xfId="21854"/>
    <cellStyle name="Input 6 2 8 6" xfId="12990"/>
    <cellStyle name="Input 6 2 9" xfId="2384"/>
    <cellStyle name="Input 6 2 9 2" xfId="3840"/>
    <cellStyle name="Input 6 2 9 2 2" xfId="7410"/>
    <cellStyle name="Input 6 2 9 2 2 2" xfId="17739"/>
    <cellStyle name="Input 6 2 9 2 3" xfId="9372"/>
    <cellStyle name="Input 6 2 9 2 3 2" xfId="19580"/>
    <cellStyle name="Input 6 2 9 2 4" xfId="10667"/>
    <cellStyle name="Input 6 2 9 2 4 2" xfId="20873"/>
    <cellStyle name="Input 6 2 9 2 5" xfId="14243"/>
    <cellStyle name="Input 6 2 9 3" xfId="5972"/>
    <cellStyle name="Input 6 2 9 3 2" xfId="16304"/>
    <cellStyle name="Input 6 2 9 4" xfId="4700"/>
    <cellStyle name="Input 6 2 9 4 2" xfId="15041"/>
    <cellStyle name="Input 6 2 9 5" xfId="11748"/>
    <cellStyle name="Input 6 2 9 5 2" xfId="21944"/>
    <cellStyle name="Input 6 2 9 6" xfId="13071"/>
    <cellStyle name="Input 6 3" xfId="1531"/>
    <cellStyle name="Input 6 3 2" xfId="3015"/>
    <cellStyle name="Input 6 3 2 2" xfId="6592"/>
    <cellStyle name="Input 6 3 2 2 2" xfId="16923"/>
    <cellStyle name="Input 6 3 2 3" xfId="8593"/>
    <cellStyle name="Input 6 3 2 3 2" xfId="18819"/>
    <cellStyle name="Input 6 3 2 4" xfId="9916"/>
    <cellStyle name="Input 6 3 2 4 2" xfId="20123"/>
    <cellStyle name="Input 6 3 2 5" xfId="13565"/>
    <cellStyle name="Input 6 3 3" xfId="5128"/>
    <cellStyle name="Input 6 3 3 2" xfId="15463"/>
    <cellStyle name="Input 6 3 4" xfId="8748"/>
    <cellStyle name="Input 6 3 4 2" xfId="18965"/>
    <cellStyle name="Input 6 3 5" xfId="10998"/>
    <cellStyle name="Input 6 3 5 2" xfId="21201"/>
    <cellStyle name="Input 6 3 6" xfId="12396"/>
    <cellStyle name="Input 6 4" xfId="1384"/>
    <cellStyle name="Input 6 4 2" xfId="2880"/>
    <cellStyle name="Input 6 4 2 2" xfId="6459"/>
    <cellStyle name="Input 6 4 2 2 2" xfId="16790"/>
    <cellStyle name="Input 6 4 2 3" xfId="8460"/>
    <cellStyle name="Input 6 4 2 3 2" xfId="18688"/>
    <cellStyle name="Input 6 4 2 4" xfId="9785"/>
    <cellStyle name="Input 6 4 2 4 2" xfId="19992"/>
    <cellStyle name="Input 6 4 2 5" xfId="13454"/>
    <cellStyle name="Input 6 4 3" xfId="4982"/>
    <cellStyle name="Input 6 4 3 2" xfId="15317"/>
    <cellStyle name="Input 6 4 4" xfId="4328"/>
    <cellStyle name="Input 6 4 4 2" xfId="14673"/>
    <cellStyle name="Input 6 4 5" xfId="10867"/>
    <cellStyle name="Input 6 4 5 2" xfId="21071"/>
    <cellStyle name="Input 6 4 6" xfId="12285"/>
    <cellStyle name="Input 6 5" xfId="1292"/>
    <cellStyle name="Input 6 5 2" xfId="2792"/>
    <cellStyle name="Input 6 5 2 2" xfId="6371"/>
    <cellStyle name="Input 6 5 2 2 2" xfId="16702"/>
    <cellStyle name="Input 6 5 2 3" xfId="8377"/>
    <cellStyle name="Input 6 5 2 3 2" xfId="18606"/>
    <cellStyle name="Input 6 5 2 4" xfId="9702"/>
    <cellStyle name="Input 6 5 2 4 2" xfId="19909"/>
    <cellStyle name="Input 6 5 2 5" xfId="13376"/>
    <cellStyle name="Input 6 5 3" xfId="4890"/>
    <cellStyle name="Input 6 5 3 2" xfId="15225"/>
    <cellStyle name="Input 6 5 4" xfId="7817"/>
    <cellStyle name="Input 6 5 4 2" xfId="18120"/>
    <cellStyle name="Input 6 5 5" xfId="8348"/>
    <cellStyle name="Input 6 5 5 2" xfId="18579"/>
    <cellStyle name="Input 6 5 6" xfId="12208"/>
    <cellStyle name="Input 6 6" xfId="2593"/>
    <cellStyle name="Input 6 6 2" xfId="6181"/>
    <cellStyle name="Input 6 6 2 2" xfId="16513"/>
    <cellStyle name="Input 6 6 3" xfId="8207"/>
    <cellStyle name="Input 6 6 3 2" xfId="18440"/>
    <cellStyle name="Input 6 6 4" xfId="9558"/>
    <cellStyle name="Input 6 6 4 2" xfId="19765"/>
    <cellStyle name="Input 6 6 5" xfId="13244"/>
    <cellStyle name="Input 6 7" xfId="4497"/>
    <cellStyle name="Input 6 7 2" xfId="14839"/>
    <cellStyle name="Input 6 8" xfId="4730"/>
    <cellStyle name="Input 6 8 2" xfId="15068"/>
    <cellStyle name="Input 6 9" xfId="775"/>
    <cellStyle name="Input 7" xfId="884"/>
    <cellStyle name="Input 7 2" xfId="1198"/>
    <cellStyle name="Input 7 2 10" xfId="2454"/>
    <cellStyle name="Input 7 2 10 2" xfId="3909"/>
    <cellStyle name="Input 7 2 10 2 2" xfId="7479"/>
    <cellStyle name="Input 7 2 10 2 2 2" xfId="17808"/>
    <cellStyle name="Input 7 2 10 2 3" xfId="9439"/>
    <cellStyle name="Input 7 2 10 2 3 2" xfId="19646"/>
    <cellStyle name="Input 7 2 10 2 4" xfId="10736"/>
    <cellStyle name="Input 7 2 10 2 4 2" xfId="20942"/>
    <cellStyle name="Input 7 2 10 2 5" xfId="14302"/>
    <cellStyle name="Input 7 2 10 3" xfId="6042"/>
    <cellStyle name="Input 7 2 10 3 2" xfId="16374"/>
    <cellStyle name="Input 7 2 10 4" xfId="6735"/>
    <cellStyle name="Input 7 2 10 4 2" xfId="17065"/>
    <cellStyle name="Input 7 2 10 5" xfId="11818"/>
    <cellStyle name="Input 7 2 10 5 2" xfId="22013"/>
    <cellStyle name="Input 7 2 10 6" xfId="13130"/>
    <cellStyle name="Input 7 2 11" xfId="2507"/>
    <cellStyle name="Input 7 2 11 2" xfId="3962"/>
    <cellStyle name="Input 7 2 11 2 2" xfId="7532"/>
    <cellStyle name="Input 7 2 11 2 2 2" xfId="17861"/>
    <cellStyle name="Input 7 2 11 2 3" xfId="9492"/>
    <cellStyle name="Input 7 2 11 2 3 2" xfId="19699"/>
    <cellStyle name="Input 7 2 11 2 4" xfId="10789"/>
    <cellStyle name="Input 7 2 11 2 4 2" xfId="20995"/>
    <cellStyle name="Input 7 2 11 2 5" xfId="14355"/>
    <cellStyle name="Input 7 2 11 3" xfId="6095"/>
    <cellStyle name="Input 7 2 11 3 2" xfId="16427"/>
    <cellStyle name="Input 7 2 11 4" xfId="5393"/>
    <cellStyle name="Input 7 2 11 4 2" xfId="15725"/>
    <cellStyle name="Input 7 2 11 5" xfId="11871"/>
    <cellStyle name="Input 7 2 11 5 2" xfId="22066"/>
    <cellStyle name="Input 7 2 11 6" xfId="13183"/>
    <cellStyle name="Input 7 2 12" xfId="2713"/>
    <cellStyle name="Input 7 2 12 2" xfId="6296"/>
    <cellStyle name="Input 7 2 12 2 2" xfId="16628"/>
    <cellStyle name="Input 7 2 12 3" xfId="8310"/>
    <cellStyle name="Input 7 2 12 3 2" xfId="18542"/>
    <cellStyle name="Input 7 2 12 4" xfId="9648"/>
    <cellStyle name="Input 7 2 12 4 2" xfId="19855"/>
    <cellStyle name="Input 7 2 12 5" xfId="13324"/>
    <cellStyle name="Input 7 2 13" xfId="4797"/>
    <cellStyle name="Input 7 2 13 2" xfId="15133"/>
    <cellStyle name="Input 7 2 14" xfId="4158"/>
    <cellStyle name="Input 7 2 14 2" xfId="14520"/>
    <cellStyle name="Input 7 2 15" xfId="7961"/>
    <cellStyle name="Input 7 2 2" xfId="1745"/>
    <cellStyle name="Input 7 2 2 2" xfId="3222"/>
    <cellStyle name="Input 7 2 2 2 2" xfId="6795"/>
    <cellStyle name="Input 7 2 2 2 2 2" xfId="17125"/>
    <cellStyle name="Input 7 2 2 2 3" xfId="8773"/>
    <cellStyle name="Input 7 2 2 2 3 2" xfId="18990"/>
    <cellStyle name="Input 7 2 2 2 4" xfId="10075"/>
    <cellStyle name="Input 7 2 2 2 4 2" xfId="20281"/>
    <cellStyle name="Input 7 2 2 2 5" xfId="13698"/>
    <cellStyle name="Input 7 2 2 3" xfId="5337"/>
    <cellStyle name="Input 7 2 2 3 2" xfId="15670"/>
    <cellStyle name="Input 7 2 2 4" xfId="4214"/>
    <cellStyle name="Input 7 2 2 4 2" xfId="14576"/>
    <cellStyle name="Input 7 2 2 5" xfId="11152"/>
    <cellStyle name="Input 7 2 2 5 2" xfId="21355"/>
    <cellStyle name="Input 7 2 2 6" xfId="12527"/>
    <cellStyle name="Input 7 2 3" xfId="1914"/>
    <cellStyle name="Input 7 2 3 2" xfId="3378"/>
    <cellStyle name="Input 7 2 3 2 2" xfId="6948"/>
    <cellStyle name="Input 7 2 3 2 2 2" xfId="17277"/>
    <cellStyle name="Input 7 2 3 2 3" xfId="8914"/>
    <cellStyle name="Input 7 2 3 2 3 2" xfId="19123"/>
    <cellStyle name="Input 7 2 3 2 4" xfId="10205"/>
    <cellStyle name="Input 7 2 3 2 4 2" xfId="20411"/>
    <cellStyle name="Input 7 2 3 2 5" xfId="13806"/>
    <cellStyle name="Input 7 2 3 3" xfId="5502"/>
    <cellStyle name="Input 7 2 3 3 2" xfId="15834"/>
    <cellStyle name="Input 7 2 3 4" xfId="8004"/>
    <cellStyle name="Input 7 2 3 4 2" xfId="18264"/>
    <cellStyle name="Input 7 2 3 5" xfId="11283"/>
    <cellStyle name="Input 7 2 3 5 2" xfId="21485"/>
    <cellStyle name="Input 7 2 3 6" xfId="12635"/>
    <cellStyle name="Input 7 2 4" xfId="1986"/>
    <cellStyle name="Input 7 2 4 2" xfId="3449"/>
    <cellStyle name="Input 7 2 4 2 2" xfId="7019"/>
    <cellStyle name="Input 7 2 4 2 2 2" xfId="17348"/>
    <cellStyle name="Input 7 2 4 2 3" xfId="8985"/>
    <cellStyle name="Input 7 2 4 2 3 2" xfId="19194"/>
    <cellStyle name="Input 7 2 4 2 4" xfId="10276"/>
    <cellStyle name="Input 7 2 4 2 4 2" xfId="20482"/>
    <cellStyle name="Input 7 2 4 2 5" xfId="13874"/>
    <cellStyle name="Input 7 2 4 3" xfId="5574"/>
    <cellStyle name="Input 7 2 4 3 2" xfId="15906"/>
    <cellStyle name="Input 7 2 4 4" xfId="7857"/>
    <cellStyle name="Input 7 2 4 4 2" xfId="18151"/>
    <cellStyle name="Input 7 2 4 5" xfId="11354"/>
    <cellStyle name="Input 7 2 4 5 2" xfId="21556"/>
    <cellStyle name="Input 7 2 4 6" xfId="12703"/>
    <cellStyle name="Input 7 2 5" xfId="2052"/>
    <cellStyle name="Input 7 2 5 2" xfId="3513"/>
    <cellStyle name="Input 7 2 5 2 2" xfId="7083"/>
    <cellStyle name="Input 7 2 5 2 2 2" xfId="17412"/>
    <cellStyle name="Input 7 2 5 2 3" xfId="9049"/>
    <cellStyle name="Input 7 2 5 2 3 2" xfId="19258"/>
    <cellStyle name="Input 7 2 5 2 4" xfId="10340"/>
    <cellStyle name="Input 7 2 5 2 4 2" xfId="20546"/>
    <cellStyle name="Input 7 2 5 2 5" xfId="13937"/>
    <cellStyle name="Input 7 2 5 3" xfId="5640"/>
    <cellStyle name="Input 7 2 5 3 2" xfId="15972"/>
    <cellStyle name="Input 7 2 5 4" xfId="7660"/>
    <cellStyle name="Input 7 2 5 4 2" xfId="17981"/>
    <cellStyle name="Input 7 2 5 5" xfId="11419"/>
    <cellStyle name="Input 7 2 5 5 2" xfId="21620"/>
    <cellStyle name="Input 7 2 5 6" xfId="12766"/>
    <cellStyle name="Input 7 2 6" xfId="2116"/>
    <cellStyle name="Input 7 2 6 2" xfId="3575"/>
    <cellStyle name="Input 7 2 6 2 2" xfId="7145"/>
    <cellStyle name="Input 7 2 6 2 2 2" xfId="17474"/>
    <cellStyle name="Input 7 2 6 2 3" xfId="9110"/>
    <cellStyle name="Input 7 2 6 2 3 2" xfId="19319"/>
    <cellStyle name="Input 7 2 6 2 4" xfId="10402"/>
    <cellStyle name="Input 7 2 6 2 4 2" xfId="20608"/>
    <cellStyle name="Input 7 2 6 2 5" xfId="13998"/>
    <cellStyle name="Input 7 2 6 3" xfId="5704"/>
    <cellStyle name="Input 7 2 6 3 2" xfId="16036"/>
    <cellStyle name="Input 7 2 6 4" xfId="4455"/>
    <cellStyle name="Input 7 2 6 4 2" xfId="14797"/>
    <cellStyle name="Input 7 2 6 5" xfId="11482"/>
    <cellStyle name="Input 7 2 6 5 2" xfId="21682"/>
    <cellStyle name="Input 7 2 6 6" xfId="12827"/>
    <cellStyle name="Input 7 2 7" xfId="2189"/>
    <cellStyle name="Input 7 2 7 2" xfId="3648"/>
    <cellStyle name="Input 7 2 7 2 2" xfId="7218"/>
    <cellStyle name="Input 7 2 7 2 2 2" xfId="17547"/>
    <cellStyle name="Input 7 2 7 2 3" xfId="9183"/>
    <cellStyle name="Input 7 2 7 2 3 2" xfId="19392"/>
    <cellStyle name="Input 7 2 7 2 4" xfId="10475"/>
    <cellStyle name="Input 7 2 7 2 4 2" xfId="20681"/>
    <cellStyle name="Input 7 2 7 2 5" xfId="14071"/>
    <cellStyle name="Input 7 2 7 3" xfId="5777"/>
    <cellStyle name="Input 7 2 7 3 2" xfId="16109"/>
    <cellStyle name="Input 7 2 7 4" xfId="4881"/>
    <cellStyle name="Input 7 2 7 4 2" xfId="15216"/>
    <cellStyle name="Input 7 2 7 5" xfId="11555"/>
    <cellStyle name="Input 7 2 7 5 2" xfId="21755"/>
    <cellStyle name="Input 7 2 7 6" xfId="12900"/>
    <cellStyle name="Input 7 2 8" xfId="2293"/>
    <cellStyle name="Input 7 2 8 2" xfId="3750"/>
    <cellStyle name="Input 7 2 8 2 2" xfId="7320"/>
    <cellStyle name="Input 7 2 8 2 2 2" xfId="17649"/>
    <cellStyle name="Input 7 2 8 2 3" xfId="9283"/>
    <cellStyle name="Input 7 2 8 2 3 2" xfId="19491"/>
    <cellStyle name="Input 7 2 8 2 4" xfId="10577"/>
    <cellStyle name="Input 7 2 8 2 4 2" xfId="20783"/>
    <cellStyle name="Input 7 2 8 2 5" xfId="14163"/>
    <cellStyle name="Input 7 2 8 3" xfId="5881"/>
    <cellStyle name="Input 7 2 8 3 2" xfId="16213"/>
    <cellStyle name="Input 7 2 8 4" xfId="4557"/>
    <cellStyle name="Input 7 2 8 4 2" xfId="14899"/>
    <cellStyle name="Input 7 2 8 5" xfId="11658"/>
    <cellStyle name="Input 7 2 8 5 2" xfId="21855"/>
    <cellStyle name="Input 7 2 8 6" xfId="12991"/>
    <cellStyle name="Input 7 2 9" xfId="2385"/>
    <cellStyle name="Input 7 2 9 2" xfId="3841"/>
    <cellStyle name="Input 7 2 9 2 2" xfId="7411"/>
    <cellStyle name="Input 7 2 9 2 2 2" xfId="17740"/>
    <cellStyle name="Input 7 2 9 2 3" xfId="9373"/>
    <cellStyle name="Input 7 2 9 2 3 2" xfId="19581"/>
    <cellStyle name="Input 7 2 9 2 4" xfId="10668"/>
    <cellStyle name="Input 7 2 9 2 4 2" xfId="20874"/>
    <cellStyle name="Input 7 2 9 2 5" xfId="14244"/>
    <cellStyle name="Input 7 2 9 3" xfId="5973"/>
    <cellStyle name="Input 7 2 9 3 2" xfId="16305"/>
    <cellStyle name="Input 7 2 9 4" xfId="4701"/>
    <cellStyle name="Input 7 2 9 4 2" xfId="15042"/>
    <cellStyle name="Input 7 2 9 5" xfId="11749"/>
    <cellStyle name="Input 7 2 9 5 2" xfId="21945"/>
    <cellStyle name="Input 7 2 9 6" xfId="13072"/>
    <cellStyle name="Input 7 3" xfId="1532"/>
    <cellStyle name="Input 7 3 2" xfId="3016"/>
    <cellStyle name="Input 7 3 2 2" xfId="6593"/>
    <cellStyle name="Input 7 3 2 2 2" xfId="16924"/>
    <cellStyle name="Input 7 3 2 3" xfId="8594"/>
    <cellStyle name="Input 7 3 2 3 2" xfId="18820"/>
    <cellStyle name="Input 7 3 2 4" xfId="9917"/>
    <cellStyle name="Input 7 3 2 4 2" xfId="20124"/>
    <cellStyle name="Input 7 3 2 5" xfId="13566"/>
    <cellStyle name="Input 7 3 3" xfId="5129"/>
    <cellStyle name="Input 7 3 3 2" xfId="15464"/>
    <cellStyle name="Input 7 3 4" xfId="7807"/>
    <cellStyle name="Input 7 3 4 2" xfId="18110"/>
    <cellStyle name="Input 7 3 5" xfId="10999"/>
    <cellStyle name="Input 7 3 5 2" xfId="21202"/>
    <cellStyle name="Input 7 3 6" xfId="12397"/>
    <cellStyle name="Input 7 4" xfId="1383"/>
    <cellStyle name="Input 7 4 2" xfId="2879"/>
    <cellStyle name="Input 7 4 2 2" xfId="6458"/>
    <cellStyle name="Input 7 4 2 2 2" xfId="16789"/>
    <cellStyle name="Input 7 4 2 3" xfId="8459"/>
    <cellStyle name="Input 7 4 2 3 2" xfId="18687"/>
    <cellStyle name="Input 7 4 2 4" xfId="9784"/>
    <cellStyle name="Input 7 4 2 4 2" xfId="19991"/>
    <cellStyle name="Input 7 4 2 5" xfId="13453"/>
    <cellStyle name="Input 7 4 3" xfId="4981"/>
    <cellStyle name="Input 7 4 3 2" xfId="15316"/>
    <cellStyle name="Input 7 4 4" xfId="4327"/>
    <cellStyle name="Input 7 4 4 2" xfId="14672"/>
    <cellStyle name="Input 7 4 5" xfId="10866"/>
    <cellStyle name="Input 7 4 5 2" xfId="21070"/>
    <cellStyle name="Input 7 4 6" xfId="12284"/>
    <cellStyle name="Input 7 5" xfId="1293"/>
    <cellStyle name="Input 7 5 2" xfId="2793"/>
    <cellStyle name="Input 7 5 2 2" xfId="6372"/>
    <cellStyle name="Input 7 5 2 2 2" xfId="16703"/>
    <cellStyle name="Input 7 5 2 3" xfId="8378"/>
    <cellStyle name="Input 7 5 2 3 2" xfId="18607"/>
    <cellStyle name="Input 7 5 2 4" xfId="9703"/>
    <cellStyle name="Input 7 5 2 4 2" xfId="19910"/>
    <cellStyle name="Input 7 5 2 5" xfId="13377"/>
    <cellStyle name="Input 7 5 3" xfId="4891"/>
    <cellStyle name="Input 7 5 3 2" xfId="15226"/>
    <cellStyle name="Input 7 5 4" xfId="8138"/>
    <cellStyle name="Input 7 5 4 2" xfId="18375"/>
    <cellStyle name="Input 7 5 5" xfId="7737"/>
    <cellStyle name="Input 7 5 5 2" xfId="18046"/>
    <cellStyle name="Input 7 5 6" xfId="12209"/>
    <cellStyle name="Input 7 6" xfId="2594"/>
    <cellStyle name="Input 7 6 2" xfId="6182"/>
    <cellStyle name="Input 7 6 2 2" xfId="16514"/>
    <cellStyle name="Input 7 6 3" xfId="8208"/>
    <cellStyle name="Input 7 6 3 2" xfId="18441"/>
    <cellStyle name="Input 7 6 4" xfId="9559"/>
    <cellStyle name="Input 7 6 4 2" xfId="19766"/>
    <cellStyle name="Input 7 6 5" xfId="13245"/>
    <cellStyle name="Input 7 7" xfId="4498"/>
    <cellStyle name="Input 7 7 2" xfId="14840"/>
    <cellStyle name="Input 7 8" xfId="4035"/>
    <cellStyle name="Input 7 8 2" xfId="14413"/>
    <cellStyle name="Input 7 9" xfId="194"/>
    <cellStyle name="Input 8" xfId="885"/>
    <cellStyle name="Input 8 2" xfId="1199"/>
    <cellStyle name="Input 8 2 10" xfId="2455"/>
    <cellStyle name="Input 8 2 10 2" xfId="3910"/>
    <cellStyle name="Input 8 2 10 2 2" xfId="7480"/>
    <cellStyle name="Input 8 2 10 2 2 2" xfId="17809"/>
    <cellStyle name="Input 8 2 10 2 3" xfId="9440"/>
    <cellStyle name="Input 8 2 10 2 3 2" xfId="19647"/>
    <cellStyle name="Input 8 2 10 2 4" xfId="10737"/>
    <cellStyle name="Input 8 2 10 2 4 2" xfId="20943"/>
    <cellStyle name="Input 8 2 10 2 5" xfId="14303"/>
    <cellStyle name="Input 8 2 10 3" xfId="6043"/>
    <cellStyle name="Input 8 2 10 3 2" xfId="16375"/>
    <cellStyle name="Input 8 2 10 4" xfId="6244"/>
    <cellStyle name="Input 8 2 10 4 2" xfId="16576"/>
    <cellStyle name="Input 8 2 10 5" xfId="11819"/>
    <cellStyle name="Input 8 2 10 5 2" xfId="22014"/>
    <cellStyle name="Input 8 2 10 6" xfId="13131"/>
    <cellStyle name="Input 8 2 11" xfId="2508"/>
    <cellStyle name="Input 8 2 11 2" xfId="3963"/>
    <cellStyle name="Input 8 2 11 2 2" xfId="7533"/>
    <cellStyle name="Input 8 2 11 2 2 2" xfId="17862"/>
    <cellStyle name="Input 8 2 11 2 3" xfId="9493"/>
    <cellStyle name="Input 8 2 11 2 3 2" xfId="19700"/>
    <cellStyle name="Input 8 2 11 2 4" xfId="10790"/>
    <cellStyle name="Input 8 2 11 2 4 2" xfId="20996"/>
    <cellStyle name="Input 8 2 11 2 5" xfId="14356"/>
    <cellStyle name="Input 8 2 11 3" xfId="6096"/>
    <cellStyle name="Input 8 2 11 3 2" xfId="16428"/>
    <cellStyle name="Input 8 2 11 4" xfId="6851"/>
    <cellStyle name="Input 8 2 11 4 2" xfId="17180"/>
    <cellStyle name="Input 8 2 11 5" xfId="11872"/>
    <cellStyle name="Input 8 2 11 5 2" xfId="22067"/>
    <cellStyle name="Input 8 2 11 6" xfId="13184"/>
    <cellStyle name="Input 8 2 12" xfId="2714"/>
    <cellStyle name="Input 8 2 12 2" xfId="6297"/>
    <cellStyle name="Input 8 2 12 2 2" xfId="16629"/>
    <cellStyle name="Input 8 2 12 3" xfId="8311"/>
    <cellStyle name="Input 8 2 12 3 2" xfId="18543"/>
    <cellStyle name="Input 8 2 12 4" xfId="9649"/>
    <cellStyle name="Input 8 2 12 4 2" xfId="19856"/>
    <cellStyle name="Input 8 2 12 5" xfId="13325"/>
    <cellStyle name="Input 8 2 13" xfId="4798"/>
    <cellStyle name="Input 8 2 13 2" xfId="15134"/>
    <cellStyle name="Input 8 2 14" xfId="4157"/>
    <cellStyle name="Input 8 2 14 2" xfId="14519"/>
    <cellStyle name="Input 8 2 15" xfId="7940"/>
    <cellStyle name="Input 8 2 2" xfId="1746"/>
    <cellStyle name="Input 8 2 2 2" xfId="3223"/>
    <cellStyle name="Input 8 2 2 2 2" xfId="6796"/>
    <cellStyle name="Input 8 2 2 2 2 2" xfId="17126"/>
    <cellStyle name="Input 8 2 2 2 3" xfId="8774"/>
    <cellStyle name="Input 8 2 2 2 3 2" xfId="18991"/>
    <cellStyle name="Input 8 2 2 2 4" xfId="10076"/>
    <cellStyle name="Input 8 2 2 2 4 2" xfId="20282"/>
    <cellStyle name="Input 8 2 2 2 5" xfId="13699"/>
    <cellStyle name="Input 8 2 2 3" xfId="5338"/>
    <cellStyle name="Input 8 2 2 3 2" xfId="15671"/>
    <cellStyle name="Input 8 2 2 4" xfId="4189"/>
    <cellStyle name="Input 8 2 2 4 2" xfId="14551"/>
    <cellStyle name="Input 8 2 2 5" xfId="11153"/>
    <cellStyle name="Input 8 2 2 5 2" xfId="21356"/>
    <cellStyle name="Input 8 2 2 6" xfId="12528"/>
    <cellStyle name="Input 8 2 3" xfId="1915"/>
    <cellStyle name="Input 8 2 3 2" xfId="3379"/>
    <cellStyle name="Input 8 2 3 2 2" xfId="6949"/>
    <cellStyle name="Input 8 2 3 2 2 2" xfId="17278"/>
    <cellStyle name="Input 8 2 3 2 3" xfId="8915"/>
    <cellStyle name="Input 8 2 3 2 3 2" xfId="19124"/>
    <cellStyle name="Input 8 2 3 2 4" xfId="10206"/>
    <cellStyle name="Input 8 2 3 2 4 2" xfId="20412"/>
    <cellStyle name="Input 8 2 3 2 5" xfId="13807"/>
    <cellStyle name="Input 8 2 3 3" xfId="5503"/>
    <cellStyle name="Input 8 2 3 3 2" xfId="15835"/>
    <cellStyle name="Input 8 2 3 4" xfId="8055"/>
    <cellStyle name="Input 8 2 3 4 2" xfId="18305"/>
    <cellStyle name="Input 8 2 3 5" xfId="11284"/>
    <cellStyle name="Input 8 2 3 5 2" xfId="21486"/>
    <cellStyle name="Input 8 2 3 6" xfId="12636"/>
    <cellStyle name="Input 8 2 4" xfId="1987"/>
    <cellStyle name="Input 8 2 4 2" xfId="3450"/>
    <cellStyle name="Input 8 2 4 2 2" xfId="7020"/>
    <cellStyle name="Input 8 2 4 2 2 2" xfId="17349"/>
    <cellStyle name="Input 8 2 4 2 3" xfId="8986"/>
    <cellStyle name="Input 8 2 4 2 3 2" xfId="19195"/>
    <cellStyle name="Input 8 2 4 2 4" xfId="10277"/>
    <cellStyle name="Input 8 2 4 2 4 2" xfId="20483"/>
    <cellStyle name="Input 8 2 4 2 5" xfId="13875"/>
    <cellStyle name="Input 8 2 4 3" xfId="5575"/>
    <cellStyle name="Input 8 2 4 3 2" xfId="15907"/>
    <cellStyle name="Input 8 2 4 4" xfId="7665"/>
    <cellStyle name="Input 8 2 4 4 2" xfId="17986"/>
    <cellStyle name="Input 8 2 4 5" xfId="11355"/>
    <cellStyle name="Input 8 2 4 5 2" xfId="21557"/>
    <cellStyle name="Input 8 2 4 6" xfId="12704"/>
    <cellStyle name="Input 8 2 5" xfId="2053"/>
    <cellStyle name="Input 8 2 5 2" xfId="3514"/>
    <cellStyle name="Input 8 2 5 2 2" xfId="7084"/>
    <cellStyle name="Input 8 2 5 2 2 2" xfId="17413"/>
    <cellStyle name="Input 8 2 5 2 3" xfId="9050"/>
    <cellStyle name="Input 8 2 5 2 3 2" xfId="19259"/>
    <cellStyle name="Input 8 2 5 2 4" xfId="10341"/>
    <cellStyle name="Input 8 2 5 2 4 2" xfId="20547"/>
    <cellStyle name="Input 8 2 5 2 5" xfId="13938"/>
    <cellStyle name="Input 8 2 5 3" xfId="5641"/>
    <cellStyle name="Input 8 2 5 3 2" xfId="15973"/>
    <cellStyle name="Input 8 2 5 4" xfId="4081"/>
    <cellStyle name="Input 8 2 5 4 2" xfId="14455"/>
    <cellStyle name="Input 8 2 5 5" xfId="11420"/>
    <cellStyle name="Input 8 2 5 5 2" xfId="21621"/>
    <cellStyle name="Input 8 2 5 6" xfId="12767"/>
    <cellStyle name="Input 8 2 6" xfId="2117"/>
    <cellStyle name="Input 8 2 6 2" xfId="3576"/>
    <cellStyle name="Input 8 2 6 2 2" xfId="7146"/>
    <cellStyle name="Input 8 2 6 2 2 2" xfId="17475"/>
    <cellStyle name="Input 8 2 6 2 3" xfId="9111"/>
    <cellStyle name="Input 8 2 6 2 3 2" xfId="19320"/>
    <cellStyle name="Input 8 2 6 2 4" xfId="10403"/>
    <cellStyle name="Input 8 2 6 2 4 2" xfId="20609"/>
    <cellStyle name="Input 8 2 6 2 5" xfId="13999"/>
    <cellStyle name="Input 8 2 6 3" xfId="5705"/>
    <cellStyle name="Input 8 2 6 3 2" xfId="16037"/>
    <cellStyle name="Input 8 2 6 4" xfId="5233"/>
    <cellStyle name="Input 8 2 6 4 2" xfId="15568"/>
    <cellStyle name="Input 8 2 6 5" xfId="11483"/>
    <cellStyle name="Input 8 2 6 5 2" xfId="21683"/>
    <cellStyle name="Input 8 2 6 6" xfId="12828"/>
    <cellStyle name="Input 8 2 7" xfId="2190"/>
    <cellStyle name="Input 8 2 7 2" xfId="3649"/>
    <cellStyle name="Input 8 2 7 2 2" xfId="7219"/>
    <cellStyle name="Input 8 2 7 2 2 2" xfId="17548"/>
    <cellStyle name="Input 8 2 7 2 3" xfId="9184"/>
    <cellStyle name="Input 8 2 7 2 3 2" xfId="19393"/>
    <cellStyle name="Input 8 2 7 2 4" xfId="10476"/>
    <cellStyle name="Input 8 2 7 2 4 2" xfId="20682"/>
    <cellStyle name="Input 8 2 7 2 5" xfId="14072"/>
    <cellStyle name="Input 8 2 7 3" xfId="5778"/>
    <cellStyle name="Input 8 2 7 3 2" xfId="16110"/>
    <cellStyle name="Input 8 2 7 4" xfId="6362"/>
    <cellStyle name="Input 8 2 7 4 2" xfId="16693"/>
    <cellStyle name="Input 8 2 7 5" xfId="11556"/>
    <cellStyle name="Input 8 2 7 5 2" xfId="21756"/>
    <cellStyle name="Input 8 2 7 6" xfId="12901"/>
    <cellStyle name="Input 8 2 8" xfId="2294"/>
    <cellStyle name="Input 8 2 8 2" xfId="3751"/>
    <cellStyle name="Input 8 2 8 2 2" xfId="7321"/>
    <cellStyle name="Input 8 2 8 2 2 2" xfId="17650"/>
    <cellStyle name="Input 8 2 8 2 3" xfId="9284"/>
    <cellStyle name="Input 8 2 8 2 3 2" xfId="19492"/>
    <cellStyle name="Input 8 2 8 2 4" xfId="10578"/>
    <cellStyle name="Input 8 2 8 2 4 2" xfId="20784"/>
    <cellStyle name="Input 8 2 8 2 5" xfId="14164"/>
    <cellStyle name="Input 8 2 8 3" xfId="5882"/>
    <cellStyle name="Input 8 2 8 3 2" xfId="16214"/>
    <cellStyle name="Input 8 2 8 4" xfId="4558"/>
    <cellStyle name="Input 8 2 8 4 2" xfId="14900"/>
    <cellStyle name="Input 8 2 8 5" xfId="11659"/>
    <cellStyle name="Input 8 2 8 5 2" xfId="21856"/>
    <cellStyle name="Input 8 2 8 6" xfId="12992"/>
    <cellStyle name="Input 8 2 9" xfId="2386"/>
    <cellStyle name="Input 8 2 9 2" xfId="3842"/>
    <cellStyle name="Input 8 2 9 2 2" xfId="7412"/>
    <cellStyle name="Input 8 2 9 2 2 2" xfId="17741"/>
    <cellStyle name="Input 8 2 9 2 3" xfId="9374"/>
    <cellStyle name="Input 8 2 9 2 3 2" xfId="19582"/>
    <cellStyle name="Input 8 2 9 2 4" xfId="10669"/>
    <cellStyle name="Input 8 2 9 2 4 2" xfId="20875"/>
    <cellStyle name="Input 8 2 9 2 5" xfId="14245"/>
    <cellStyle name="Input 8 2 9 3" xfId="5974"/>
    <cellStyle name="Input 8 2 9 3 2" xfId="16306"/>
    <cellStyle name="Input 8 2 9 4" xfId="4856"/>
    <cellStyle name="Input 8 2 9 4 2" xfId="15192"/>
    <cellStyle name="Input 8 2 9 5" xfId="11750"/>
    <cellStyle name="Input 8 2 9 5 2" xfId="21946"/>
    <cellStyle name="Input 8 2 9 6" xfId="13073"/>
    <cellStyle name="Input 8 3" xfId="1533"/>
    <cellStyle name="Input 8 3 2" xfId="3017"/>
    <cellStyle name="Input 8 3 2 2" xfId="6594"/>
    <cellStyle name="Input 8 3 2 2 2" xfId="16925"/>
    <cellStyle name="Input 8 3 2 3" xfId="8595"/>
    <cellStyle name="Input 8 3 2 3 2" xfId="18821"/>
    <cellStyle name="Input 8 3 2 4" xfId="9918"/>
    <cellStyle name="Input 8 3 2 4 2" xfId="20125"/>
    <cellStyle name="Input 8 3 2 5" xfId="13567"/>
    <cellStyle name="Input 8 3 3" xfId="5130"/>
    <cellStyle name="Input 8 3 3 2" xfId="15465"/>
    <cellStyle name="Input 8 3 4" xfId="8285"/>
    <cellStyle name="Input 8 3 4 2" xfId="18517"/>
    <cellStyle name="Input 8 3 5" xfId="11000"/>
    <cellStyle name="Input 8 3 5 2" xfId="21203"/>
    <cellStyle name="Input 8 3 6" xfId="12398"/>
    <cellStyle name="Input 8 4" xfId="1837"/>
    <cellStyle name="Input 8 4 2" xfId="3313"/>
    <cellStyle name="Input 8 4 2 2" xfId="6883"/>
    <cellStyle name="Input 8 4 2 2 2" xfId="17212"/>
    <cellStyle name="Input 8 4 2 3" xfId="8851"/>
    <cellStyle name="Input 8 4 2 3 2" xfId="19063"/>
    <cellStyle name="Input 8 4 2 4" xfId="10143"/>
    <cellStyle name="Input 8 4 2 4 2" xfId="20349"/>
    <cellStyle name="Input 8 4 2 5" xfId="13754"/>
    <cellStyle name="Input 8 4 3" xfId="5426"/>
    <cellStyle name="Input 8 4 3 2" xfId="15758"/>
    <cellStyle name="Input 8 4 4" xfId="4670"/>
    <cellStyle name="Input 8 4 4 2" xfId="15012"/>
    <cellStyle name="Input 8 4 5" xfId="11220"/>
    <cellStyle name="Input 8 4 5 2" xfId="21423"/>
    <cellStyle name="Input 8 4 6" xfId="12583"/>
    <cellStyle name="Input 8 5" xfId="1445"/>
    <cellStyle name="Input 8 5 2" xfId="2932"/>
    <cellStyle name="Input 8 5 2 2" xfId="6510"/>
    <cellStyle name="Input 8 5 2 2 2" xfId="16841"/>
    <cellStyle name="Input 8 5 2 3" xfId="8512"/>
    <cellStyle name="Input 8 5 2 3 2" xfId="18738"/>
    <cellStyle name="Input 8 5 2 4" xfId="9835"/>
    <cellStyle name="Input 8 5 2 4 2" xfId="20042"/>
    <cellStyle name="Input 8 5 2 5" xfId="13498"/>
    <cellStyle name="Input 8 5 3" xfId="5043"/>
    <cellStyle name="Input 8 5 3 2" xfId="15378"/>
    <cellStyle name="Input 8 5 4" xfId="8038"/>
    <cellStyle name="Input 8 5 4 2" xfId="18293"/>
    <cellStyle name="Input 8 5 5" xfId="10916"/>
    <cellStyle name="Input 8 5 5 2" xfId="21120"/>
    <cellStyle name="Input 8 5 6" xfId="12329"/>
    <cellStyle name="Input 8 6" xfId="2595"/>
    <cellStyle name="Input 8 6 2" xfId="6183"/>
    <cellStyle name="Input 8 6 2 2" xfId="16515"/>
    <cellStyle name="Input 8 6 3" xfId="8209"/>
    <cellStyle name="Input 8 6 3 2" xfId="18442"/>
    <cellStyle name="Input 8 6 4" xfId="9560"/>
    <cellStyle name="Input 8 6 4 2" xfId="19767"/>
    <cellStyle name="Input 8 6 5" xfId="13246"/>
    <cellStyle name="Input 8 7" xfId="4499"/>
    <cellStyle name="Input 8 7 2" xfId="14841"/>
    <cellStyle name="Input 8 8" xfId="4034"/>
    <cellStyle name="Input 8 8 2" xfId="14412"/>
    <cellStyle name="Input 8 9" xfId="4296"/>
    <cellStyle name="Input 9" xfId="886"/>
    <cellStyle name="Input 9 2" xfId="1200"/>
    <cellStyle name="Input 9 2 10" xfId="2456"/>
    <cellStyle name="Input 9 2 10 2" xfId="3911"/>
    <cellStyle name="Input 9 2 10 2 2" xfId="7481"/>
    <cellStyle name="Input 9 2 10 2 2 2" xfId="17810"/>
    <cellStyle name="Input 9 2 10 2 3" xfId="9441"/>
    <cellStyle name="Input 9 2 10 2 3 2" xfId="19648"/>
    <cellStyle name="Input 9 2 10 2 4" xfId="10738"/>
    <cellStyle name="Input 9 2 10 2 4 2" xfId="20944"/>
    <cellStyle name="Input 9 2 10 2 5" xfId="14304"/>
    <cellStyle name="Input 9 2 10 3" xfId="6044"/>
    <cellStyle name="Input 9 2 10 3 2" xfId="16376"/>
    <cellStyle name="Input 9 2 10 4" xfId="4889"/>
    <cellStyle name="Input 9 2 10 4 2" xfId="15224"/>
    <cellStyle name="Input 9 2 10 5" xfId="11820"/>
    <cellStyle name="Input 9 2 10 5 2" xfId="22015"/>
    <cellStyle name="Input 9 2 10 6" xfId="13132"/>
    <cellStyle name="Input 9 2 11" xfId="2509"/>
    <cellStyle name="Input 9 2 11 2" xfId="3964"/>
    <cellStyle name="Input 9 2 11 2 2" xfId="7534"/>
    <cellStyle name="Input 9 2 11 2 2 2" xfId="17863"/>
    <cellStyle name="Input 9 2 11 2 3" xfId="9494"/>
    <cellStyle name="Input 9 2 11 2 3 2" xfId="19701"/>
    <cellStyle name="Input 9 2 11 2 4" xfId="10791"/>
    <cellStyle name="Input 9 2 11 2 4 2" xfId="20997"/>
    <cellStyle name="Input 9 2 11 2 5" xfId="14357"/>
    <cellStyle name="Input 9 2 11 3" xfId="6097"/>
    <cellStyle name="Input 9 2 11 3 2" xfId="16429"/>
    <cellStyle name="Input 9 2 11 4" xfId="6346"/>
    <cellStyle name="Input 9 2 11 4 2" xfId="16677"/>
    <cellStyle name="Input 9 2 11 5" xfId="11873"/>
    <cellStyle name="Input 9 2 11 5 2" xfId="22068"/>
    <cellStyle name="Input 9 2 11 6" xfId="13185"/>
    <cellStyle name="Input 9 2 12" xfId="2715"/>
    <cellStyle name="Input 9 2 12 2" xfId="6298"/>
    <cellStyle name="Input 9 2 12 2 2" xfId="16630"/>
    <cellStyle name="Input 9 2 12 3" xfId="8312"/>
    <cellStyle name="Input 9 2 12 3 2" xfId="18544"/>
    <cellStyle name="Input 9 2 12 4" xfId="9650"/>
    <cellStyle name="Input 9 2 12 4 2" xfId="19857"/>
    <cellStyle name="Input 9 2 12 5" xfId="13326"/>
    <cellStyle name="Input 9 2 13" xfId="4799"/>
    <cellStyle name="Input 9 2 13 2" xfId="15135"/>
    <cellStyle name="Input 9 2 14" xfId="4156"/>
    <cellStyle name="Input 9 2 14 2" xfId="14518"/>
    <cellStyle name="Input 9 2 15" xfId="7915"/>
    <cellStyle name="Input 9 2 2" xfId="1747"/>
    <cellStyle name="Input 9 2 2 2" xfId="3224"/>
    <cellStyle name="Input 9 2 2 2 2" xfId="6797"/>
    <cellStyle name="Input 9 2 2 2 2 2" xfId="17127"/>
    <cellStyle name="Input 9 2 2 2 3" xfId="8775"/>
    <cellStyle name="Input 9 2 2 2 3 2" xfId="18992"/>
    <cellStyle name="Input 9 2 2 2 4" xfId="10077"/>
    <cellStyle name="Input 9 2 2 2 4 2" xfId="20283"/>
    <cellStyle name="Input 9 2 2 2 5" xfId="13700"/>
    <cellStyle name="Input 9 2 2 3" xfId="5339"/>
    <cellStyle name="Input 9 2 2 3 2" xfId="15672"/>
    <cellStyle name="Input 9 2 2 4" xfId="6375"/>
    <cellStyle name="Input 9 2 2 4 2" xfId="16706"/>
    <cellStyle name="Input 9 2 2 5" xfId="11154"/>
    <cellStyle name="Input 9 2 2 5 2" xfId="21357"/>
    <cellStyle name="Input 9 2 2 6" xfId="12529"/>
    <cellStyle name="Input 9 2 3" xfId="1916"/>
    <cellStyle name="Input 9 2 3 2" xfId="3380"/>
    <cellStyle name="Input 9 2 3 2 2" xfId="6950"/>
    <cellStyle name="Input 9 2 3 2 2 2" xfId="17279"/>
    <cellStyle name="Input 9 2 3 2 3" xfId="8916"/>
    <cellStyle name="Input 9 2 3 2 3 2" xfId="19125"/>
    <cellStyle name="Input 9 2 3 2 4" xfId="10207"/>
    <cellStyle name="Input 9 2 3 2 4 2" xfId="20413"/>
    <cellStyle name="Input 9 2 3 2 5" xfId="13808"/>
    <cellStyle name="Input 9 2 3 3" xfId="5504"/>
    <cellStyle name="Input 9 2 3 3 2" xfId="15836"/>
    <cellStyle name="Input 9 2 3 4" xfId="7778"/>
    <cellStyle name="Input 9 2 3 4 2" xfId="18082"/>
    <cellStyle name="Input 9 2 3 5" xfId="11285"/>
    <cellStyle name="Input 9 2 3 5 2" xfId="21487"/>
    <cellStyle name="Input 9 2 3 6" xfId="12637"/>
    <cellStyle name="Input 9 2 4" xfId="1988"/>
    <cellStyle name="Input 9 2 4 2" xfId="3451"/>
    <cellStyle name="Input 9 2 4 2 2" xfId="7021"/>
    <cellStyle name="Input 9 2 4 2 2 2" xfId="17350"/>
    <cellStyle name="Input 9 2 4 2 3" xfId="8987"/>
    <cellStyle name="Input 9 2 4 2 3 2" xfId="19196"/>
    <cellStyle name="Input 9 2 4 2 4" xfId="10278"/>
    <cellStyle name="Input 9 2 4 2 4 2" xfId="20484"/>
    <cellStyle name="Input 9 2 4 2 5" xfId="13876"/>
    <cellStyle name="Input 9 2 4 3" xfId="5576"/>
    <cellStyle name="Input 9 2 4 3 2" xfId="15908"/>
    <cellStyle name="Input 9 2 4 4" xfId="4084"/>
    <cellStyle name="Input 9 2 4 4 2" xfId="14458"/>
    <cellStyle name="Input 9 2 4 5" xfId="11356"/>
    <cellStyle name="Input 9 2 4 5 2" xfId="21558"/>
    <cellStyle name="Input 9 2 4 6" xfId="12705"/>
    <cellStyle name="Input 9 2 5" xfId="2054"/>
    <cellStyle name="Input 9 2 5 2" xfId="3515"/>
    <cellStyle name="Input 9 2 5 2 2" xfId="7085"/>
    <cellStyle name="Input 9 2 5 2 2 2" xfId="17414"/>
    <cellStyle name="Input 9 2 5 2 3" xfId="9051"/>
    <cellStyle name="Input 9 2 5 2 3 2" xfId="19260"/>
    <cellStyle name="Input 9 2 5 2 4" xfId="10342"/>
    <cellStyle name="Input 9 2 5 2 4 2" xfId="20548"/>
    <cellStyle name="Input 9 2 5 2 5" xfId="13939"/>
    <cellStyle name="Input 9 2 5 3" xfId="5642"/>
    <cellStyle name="Input 9 2 5 3 2" xfId="15974"/>
    <cellStyle name="Input 9 2 5 4" xfId="7762"/>
    <cellStyle name="Input 9 2 5 4 2" xfId="18068"/>
    <cellStyle name="Input 9 2 5 5" xfId="11421"/>
    <cellStyle name="Input 9 2 5 5 2" xfId="21622"/>
    <cellStyle name="Input 9 2 5 6" xfId="12768"/>
    <cellStyle name="Input 9 2 6" xfId="2118"/>
    <cellStyle name="Input 9 2 6 2" xfId="3577"/>
    <cellStyle name="Input 9 2 6 2 2" xfId="7147"/>
    <cellStyle name="Input 9 2 6 2 2 2" xfId="17476"/>
    <cellStyle name="Input 9 2 6 2 3" xfId="9112"/>
    <cellStyle name="Input 9 2 6 2 3 2" xfId="19321"/>
    <cellStyle name="Input 9 2 6 2 4" xfId="10404"/>
    <cellStyle name="Input 9 2 6 2 4 2" xfId="20610"/>
    <cellStyle name="Input 9 2 6 2 5" xfId="14000"/>
    <cellStyle name="Input 9 2 6 3" xfId="5706"/>
    <cellStyle name="Input 9 2 6 3 2" xfId="16038"/>
    <cellStyle name="Input 9 2 6 4" xfId="4673"/>
    <cellStyle name="Input 9 2 6 4 2" xfId="15015"/>
    <cellStyle name="Input 9 2 6 5" xfId="11484"/>
    <cellStyle name="Input 9 2 6 5 2" xfId="21684"/>
    <cellStyle name="Input 9 2 6 6" xfId="12829"/>
    <cellStyle name="Input 9 2 7" xfId="2191"/>
    <cellStyle name="Input 9 2 7 2" xfId="3650"/>
    <cellStyle name="Input 9 2 7 2 2" xfId="7220"/>
    <cellStyle name="Input 9 2 7 2 2 2" xfId="17549"/>
    <cellStyle name="Input 9 2 7 2 3" xfId="9185"/>
    <cellStyle name="Input 9 2 7 2 3 2" xfId="19394"/>
    <cellStyle name="Input 9 2 7 2 4" xfId="10477"/>
    <cellStyle name="Input 9 2 7 2 4 2" xfId="20683"/>
    <cellStyle name="Input 9 2 7 2 5" xfId="14073"/>
    <cellStyle name="Input 9 2 7 3" xfId="5779"/>
    <cellStyle name="Input 9 2 7 3 2" xfId="16111"/>
    <cellStyle name="Input 9 2 7 4" xfId="4677"/>
    <cellStyle name="Input 9 2 7 4 2" xfId="15019"/>
    <cellStyle name="Input 9 2 7 5" xfId="11557"/>
    <cellStyle name="Input 9 2 7 5 2" xfId="21757"/>
    <cellStyle name="Input 9 2 7 6" xfId="12902"/>
    <cellStyle name="Input 9 2 8" xfId="2295"/>
    <cellStyle name="Input 9 2 8 2" xfId="3752"/>
    <cellStyle name="Input 9 2 8 2 2" xfId="7322"/>
    <cellStyle name="Input 9 2 8 2 2 2" xfId="17651"/>
    <cellStyle name="Input 9 2 8 2 3" xfId="9285"/>
    <cellStyle name="Input 9 2 8 2 3 2" xfId="19493"/>
    <cellStyle name="Input 9 2 8 2 4" xfId="10579"/>
    <cellStyle name="Input 9 2 8 2 4 2" xfId="20785"/>
    <cellStyle name="Input 9 2 8 2 5" xfId="14165"/>
    <cellStyle name="Input 9 2 8 3" xfId="5883"/>
    <cellStyle name="Input 9 2 8 3 2" xfId="16215"/>
    <cellStyle name="Input 9 2 8 4" xfId="4559"/>
    <cellStyle name="Input 9 2 8 4 2" xfId="14901"/>
    <cellStyle name="Input 9 2 8 5" xfId="11660"/>
    <cellStyle name="Input 9 2 8 5 2" xfId="21857"/>
    <cellStyle name="Input 9 2 8 6" xfId="12993"/>
    <cellStyle name="Input 9 2 9" xfId="2387"/>
    <cellStyle name="Input 9 2 9 2" xfId="3843"/>
    <cellStyle name="Input 9 2 9 2 2" xfId="7413"/>
    <cellStyle name="Input 9 2 9 2 2 2" xfId="17742"/>
    <cellStyle name="Input 9 2 9 2 3" xfId="9375"/>
    <cellStyle name="Input 9 2 9 2 3 2" xfId="19583"/>
    <cellStyle name="Input 9 2 9 2 4" xfId="10670"/>
    <cellStyle name="Input 9 2 9 2 4 2" xfId="20876"/>
    <cellStyle name="Input 9 2 9 2 5" xfId="14246"/>
    <cellStyle name="Input 9 2 9 3" xfId="5975"/>
    <cellStyle name="Input 9 2 9 3 2" xfId="16307"/>
    <cellStyle name="Input 9 2 9 4" xfId="4705"/>
    <cellStyle name="Input 9 2 9 4 2" xfId="15044"/>
    <cellStyle name="Input 9 2 9 5" xfId="11751"/>
    <cellStyle name="Input 9 2 9 5 2" xfId="21947"/>
    <cellStyle name="Input 9 2 9 6" xfId="13074"/>
    <cellStyle name="Input 9 3" xfId="1534"/>
    <cellStyle name="Input 9 3 2" xfId="3018"/>
    <cellStyle name="Input 9 3 2 2" xfId="6595"/>
    <cellStyle name="Input 9 3 2 2 2" xfId="16926"/>
    <cellStyle name="Input 9 3 2 3" xfId="8596"/>
    <cellStyle name="Input 9 3 2 3 2" xfId="18822"/>
    <cellStyle name="Input 9 3 2 4" xfId="9919"/>
    <cellStyle name="Input 9 3 2 4 2" xfId="20126"/>
    <cellStyle name="Input 9 3 2 5" xfId="13568"/>
    <cellStyle name="Input 9 3 3" xfId="5131"/>
    <cellStyle name="Input 9 3 3 2" xfId="15466"/>
    <cellStyle name="Input 9 3 4" xfId="7949"/>
    <cellStyle name="Input 9 3 4 2" xfId="18226"/>
    <cellStyle name="Input 9 3 5" xfId="11001"/>
    <cellStyle name="Input 9 3 5 2" xfId="21204"/>
    <cellStyle name="Input 9 3 6" xfId="12399"/>
    <cellStyle name="Input 9 4" xfId="1276"/>
    <cellStyle name="Input 9 4 2" xfId="2777"/>
    <cellStyle name="Input 9 4 2 2" xfId="6356"/>
    <cellStyle name="Input 9 4 2 2 2" xfId="16687"/>
    <cellStyle name="Input 9 4 2 3" xfId="8364"/>
    <cellStyle name="Input 9 4 2 3 2" xfId="18593"/>
    <cellStyle name="Input 9 4 2 4" xfId="9689"/>
    <cellStyle name="Input 9 4 2 4 2" xfId="19896"/>
    <cellStyle name="Input 9 4 2 5" xfId="13365"/>
    <cellStyle name="Input 9 4 3" xfId="4874"/>
    <cellStyle name="Input 9 4 3 2" xfId="15209"/>
    <cellStyle name="Input 9 4 4" xfId="7959"/>
    <cellStyle name="Input 9 4 4 2" xfId="18236"/>
    <cellStyle name="Input 9 4 5" xfId="7769"/>
    <cellStyle name="Input 9 4 5 2" xfId="18074"/>
    <cellStyle name="Input 9 4 6" xfId="12197"/>
    <cellStyle name="Input 9 5" xfId="1294"/>
    <cellStyle name="Input 9 5 2" xfId="2794"/>
    <cellStyle name="Input 9 5 2 2" xfId="6373"/>
    <cellStyle name="Input 9 5 2 2 2" xfId="16704"/>
    <cellStyle name="Input 9 5 2 3" xfId="8379"/>
    <cellStyle name="Input 9 5 2 3 2" xfId="18608"/>
    <cellStyle name="Input 9 5 2 4" xfId="9704"/>
    <cellStyle name="Input 9 5 2 4 2" xfId="19911"/>
    <cellStyle name="Input 9 5 2 5" xfId="13378"/>
    <cellStyle name="Input 9 5 3" xfId="4892"/>
    <cellStyle name="Input 9 5 3 2" xfId="15227"/>
    <cellStyle name="Input 9 5 4" xfId="8111"/>
    <cellStyle name="Input 9 5 4 2" xfId="18353"/>
    <cellStyle name="Input 9 5 5" xfId="8671"/>
    <cellStyle name="Input 9 5 5 2" xfId="18892"/>
    <cellStyle name="Input 9 5 6" xfId="12210"/>
    <cellStyle name="Input 9 6" xfId="2596"/>
    <cellStyle name="Input 9 6 2" xfId="6184"/>
    <cellStyle name="Input 9 6 2 2" xfId="16516"/>
    <cellStyle name="Input 9 6 3" xfId="8210"/>
    <cellStyle name="Input 9 6 3 2" xfId="18443"/>
    <cellStyle name="Input 9 6 4" xfId="9561"/>
    <cellStyle name="Input 9 6 4 2" xfId="19768"/>
    <cellStyle name="Input 9 6 5" xfId="13247"/>
    <cellStyle name="Input 9 7" xfId="4500"/>
    <cellStyle name="Input 9 7 2" xfId="14842"/>
    <cellStyle name="Input 9 8" xfId="4317"/>
    <cellStyle name="Input 9 8 2" xfId="14662"/>
    <cellStyle name="Input 9 9" xfId="4297"/>
    <cellStyle name="Linked Cell" xfId="104" builtinId="24" customBuiltin="1"/>
    <cellStyle name="Linked Cell 10" xfId="887"/>
    <cellStyle name="Linked Cell 10 2" xfId="1535"/>
    <cellStyle name="Linked Cell 10 2 2" xfId="3019"/>
    <cellStyle name="Linked Cell 10 3" xfId="1410"/>
    <cellStyle name="Linked Cell 11" xfId="888"/>
    <cellStyle name="Linked Cell 11 2" xfId="1536"/>
    <cellStyle name="Linked Cell 11 2 2" xfId="3020"/>
    <cellStyle name="Linked Cell 11 3" xfId="1277"/>
    <cellStyle name="Linked Cell 12" xfId="889"/>
    <cellStyle name="Linked Cell 12 2" xfId="1537"/>
    <cellStyle name="Linked Cell 12 2 2" xfId="3021"/>
    <cellStyle name="Linked Cell 12 3" xfId="1349"/>
    <cellStyle name="Linked Cell 13" xfId="890"/>
    <cellStyle name="Linked Cell 13 2" xfId="1538"/>
    <cellStyle name="Linked Cell 13 2 2" xfId="3022"/>
    <cellStyle name="Linked Cell 13 3" xfId="1877"/>
    <cellStyle name="Linked Cell 14" xfId="891"/>
    <cellStyle name="Linked Cell 14 2" xfId="1539"/>
    <cellStyle name="Linked Cell 14 2 2" xfId="3023"/>
    <cellStyle name="Linked Cell 14 3" xfId="1876"/>
    <cellStyle name="Linked Cell 15" xfId="892"/>
    <cellStyle name="Linked Cell 15 2" xfId="1540"/>
    <cellStyle name="Linked Cell 15 2 2" xfId="3024"/>
    <cellStyle name="Linked Cell 15 3" xfId="1630"/>
    <cellStyle name="Linked Cell 16" xfId="893"/>
    <cellStyle name="Linked Cell 16 2" xfId="1541"/>
    <cellStyle name="Linked Cell 16 2 2" xfId="3025"/>
    <cellStyle name="Linked Cell 16 3" xfId="1409"/>
    <cellStyle name="Linked Cell 17" xfId="894"/>
    <cellStyle name="Linked Cell 17 2" xfId="1542"/>
    <cellStyle name="Linked Cell 17 2 2" xfId="3026"/>
    <cellStyle name="Linked Cell 17 3" xfId="1878"/>
    <cellStyle name="Linked Cell 18" xfId="895"/>
    <cellStyle name="Linked Cell 18 2" xfId="1543"/>
    <cellStyle name="Linked Cell 18 2 2" xfId="3027"/>
    <cellStyle name="Linked Cell 18 3" xfId="1835"/>
    <cellStyle name="Linked Cell 19" xfId="896"/>
    <cellStyle name="Linked Cell 19 2" xfId="1544"/>
    <cellStyle name="Linked Cell 19 2 2" xfId="3028"/>
    <cellStyle name="Linked Cell 19 3" xfId="2096"/>
    <cellStyle name="Linked Cell 2" xfId="182"/>
    <cellStyle name="Linked Cell 2 2" xfId="1283"/>
    <cellStyle name="Linked Cell 2 2 2" xfId="2783"/>
    <cellStyle name="Linked Cell 2 3" xfId="1709"/>
    <cellStyle name="Linked Cell 3" xfId="897"/>
    <cellStyle name="Linked Cell 3 2" xfId="1545"/>
    <cellStyle name="Linked Cell 3 2 2" xfId="3029"/>
    <cellStyle name="Linked Cell 3 3" xfId="1838"/>
    <cellStyle name="Linked Cell 4" xfId="898"/>
    <cellStyle name="Linked Cell 4 2" xfId="1546"/>
    <cellStyle name="Linked Cell 4 2 2" xfId="3030"/>
    <cellStyle name="Linked Cell 4 3" xfId="1408"/>
    <cellStyle name="Linked Cell 5" xfId="899"/>
    <cellStyle name="Linked Cell 5 2" xfId="1547"/>
    <cellStyle name="Linked Cell 5 2 2" xfId="3031"/>
    <cellStyle name="Linked Cell 5 3" xfId="1452"/>
    <cellStyle name="Linked Cell 6" xfId="900"/>
    <cellStyle name="Linked Cell 6 2" xfId="1548"/>
    <cellStyle name="Linked Cell 6 2 2" xfId="3032"/>
    <cellStyle name="Linked Cell 6 3" xfId="1879"/>
    <cellStyle name="Linked Cell 7" xfId="901"/>
    <cellStyle name="Linked Cell 7 2" xfId="1549"/>
    <cellStyle name="Linked Cell 7 2 2" xfId="3033"/>
    <cellStyle name="Linked Cell 7 3" xfId="1839"/>
    <cellStyle name="Linked Cell 8" xfId="902"/>
    <cellStyle name="Linked Cell 8 2" xfId="1550"/>
    <cellStyle name="Linked Cell 8 2 2" xfId="3034"/>
    <cellStyle name="Linked Cell 8 3" xfId="1960"/>
    <cellStyle name="Linked Cell 9" xfId="903"/>
    <cellStyle name="Linked Cell 9 2" xfId="1551"/>
    <cellStyle name="Linked Cell 9 2 2" xfId="3035"/>
    <cellStyle name="Linked Cell 9 3" xfId="1640"/>
    <cellStyle name="Neutral" xfId="100" builtinId="28" customBuiltin="1"/>
    <cellStyle name="Neutral 10" xfId="904"/>
    <cellStyle name="Neutral 11" xfId="905"/>
    <cellStyle name="Neutral 12" xfId="906"/>
    <cellStyle name="Neutral 13" xfId="907"/>
    <cellStyle name="Neutral 14" xfId="908"/>
    <cellStyle name="Neutral 15" xfId="909"/>
    <cellStyle name="Neutral 16" xfId="910"/>
    <cellStyle name="Neutral 17" xfId="911"/>
    <cellStyle name="Neutral 18" xfId="912"/>
    <cellStyle name="Neutral 19" xfId="913"/>
    <cellStyle name="Neutral 2" xfId="183"/>
    <cellStyle name="Neutral 3" xfId="914"/>
    <cellStyle name="Neutral 4" xfId="915"/>
    <cellStyle name="Neutral 5" xfId="916"/>
    <cellStyle name="Neutral 6" xfId="917"/>
    <cellStyle name="Neutral 7" xfId="918"/>
    <cellStyle name="Neutral 8" xfId="919"/>
    <cellStyle name="Neutral 9" xfId="920"/>
    <cellStyle name="Normal" xfId="0" builtinId="0"/>
    <cellStyle name="Normal - Style1" xfId="14"/>
    <cellStyle name="Normal 10" xfId="30"/>
    <cellStyle name="Normal 10 2" xfId="89"/>
    <cellStyle name="Normal 10 2 2" xfId="922"/>
    <cellStyle name="Normal 10 2 3" xfId="12056"/>
    <cellStyle name="Normal 10 3" xfId="921"/>
    <cellStyle name="Normal 11" xfId="51"/>
    <cellStyle name="Normal 11 2" xfId="90"/>
    <cellStyle name="Normal 11 2 2" xfId="924"/>
    <cellStyle name="Normal 11 3" xfId="923"/>
    <cellStyle name="Normal 12" xfId="58"/>
    <cellStyle name="Normal 12 2" xfId="91"/>
    <cellStyle name="Normal 12 2 2" xfId="926"/>
    <cellStyle name="Normal 12 3" xfId="925"/>
    <cellStyle name="Normal 13" xfId="59"/>
    <cellStyle name="Normal 13 2" xfId="928"/>
    <cellStyle name="Normal 13 3" xfId="927"/>
    <cellStyle name="Normal 13 4" xfId="12038"/>
    <cellStyle name="Normal 14" xfId="60"/>
    <cellStyle name="Normal 14 2" xfId="929"/>
    <cellStyle name="Normal 14 3" xfId="12039"/>
    <cellStyle name="Normal 15" xfId="61"/>
    <cellStyle name="Normal 15 2" xfId="930"/>
    <cellStyle name="Normal 15 3" xfId="12040"/>
    <cellStyle name="Normal 16" xfId="62"/>
    <cellStyle name="Normal 16 2" xfId="931"/>
    <cellStyle name="Normal 16 3" xfId="12041"/>
    <cellStyle name="Normal 17" xfId="63"/>
    <cellStyle name="Normal 17 2" xfId="932"/>
    <cellStyle name="Normal 17 3" xfId="12042"/>
    <cellStyle name="Normal 18" xfId="64"/>
    <cellStyle name="Normal 18 2" xfId="933"/>
    <cellStyle name="Normal 18 3" xfId="12043"/>
    <cellStyle name="Normal 19" xfId="65"/>
    <cellStyle name="Normal 19 2" xfId="934"/>
    <cellStyle name="Normal 19 3" xfId="12044"/>
    <cellStyle name="Normal 2" xfId="20"/>
    <cellStyle name="Normal 2 10" xfId="145"/>
    <cellStyle name="Normal 2 11" xfId="12027"/>
    <cellStyle name="Normal 2 11 2" xfId="22086"/>
    <cellStyle name="Normal 2 12" xfId="12088"/>
    <cellStyle name="Normal 2 13" xfId="22107"/>
    <cellStyle name="Normal 2 2" xfId="39"/>
    <cellStyle name="Normal 2 2 2" xfId="92"/>
    <cellStyle name="Normal 2 3" xfId="82"/>
    <cellStyle name="Normal 2 3 2" xfId="1133"/>
    <cellStyle name="Normal 2 3 2 2" xfId="1686"/>
    <cellStyle name="Normal 2 3 2 2 2" xfId="3164"/>
    <cellStyle name="Normal 2 3 2 3" xfId="2660"/>
    <cellStyle name="Normal 2 3 3" xfId="1298"/>
    <cellStyle name="Normal 2 3 3 2" xfId="2798"/>
    <cellStyle name="Normal 2 3 4" xfId="2551"/>
    <cellStyle name="Normal 2 3 5" xfId="208"/>
    <cellStyle name="Normal 2 4" xfId="77"/>
    <cellStyle name="Normal 2 4 2" xfId="212"/>
    <cellStyle name="Normal 2 5" xfId="1108"/>
    <cellStyle name="Normal 2 5 2" xfId="1264"/>
    <cellStyle name="Normal 2 5 2 2" xfId="1802"/>
    <cellStyle name="Normal 2 5 2 2 2" xfId="3279"/>
    <cellStyle name="Normal 2 5 2 3" xfId="2765"/>
    <cellStyle name="Normal 2 5 3" xfId="1665"/>
    <cellStyle name="Normal 2 5 3 2" xfId="3143"/>
    <cellStyle name="Normal 2 5 4" xfId="2646"/>
    <cellStyle name="Normal 2 5 5" xfId="12060"/>
    <cellStyle name="Normal 2 6" xfId="1115"/>
    <cellStyle name="Normal 2 6 2" xfId="12158"/>
    <cellStyle name="Normal 2 7" xfId="1120"/>
    <cellStyle name="Normal 2 7 2" xfId="1675"/>
    <cellStyle name="Normal 2 7 2 2" xfId="3153"/>
    <cellStyle name="Normal 2 7 3" xfId="2653"/>
    <cellStyle name="Normal 2 8" xfId="1271"/>
    <cellStyle name="Normal 2 8 2" xfId="2772"/>
    <cellStyle name="Normal 2 9" xfId="2544"/>
    <cellStyle name="Normal 20" xfId="66"/>
    <cellStyle name="Normal 20 2" xfId="935"/>
    <cellStyle name="Normal 20 3" xfId="12045"/>
    <cellStyle name="Normal 21" xfId="67"/>
    <cellStyle name="Normal 21 2" xfId="937"/>
    <cellStyle name="Normal 21 3" xfId="936"/>
    <cellStyle name="Normal 21 4" xfId="12046"/>
    <cellStyle name="Normal 22" xfId="68"/>
    <cellStyle name="Normal 22 2" xfId="939"/>
    <cellStyle name="Normal 22 3" xfId="938"/>
    <cellStyle name="Normal 22 4" xfId="12047"/>
    <cellStyle name="Normal 23" xfId="69"/>
    <cellStyle name="Normal 23 2" xfId="940"/>
    <cellStyle name="Normal 23 3" xfId="12048"/>
    <cellStyle name="Normal 24" xfId="70"/>
    <cellStyle name="Normal 24 2" xfId="941"/>
    <cellStyle name="Normal 24 3" xfId="12049"/>
    <cellStyle name="Normal 24 3 2" xfId="22097"/>
    <cellStyle name="Normal 24 4" xfId="12099"/>
    <cellStyle name="Normal 25" xfId="74"/>
    <cellStyle name="Normal 25 2" xfId="942"/>
    <cellStyle name="Normal 25 3" xfId="12052"/>
    <cellStyle name="Normal 25 3 2" xfId="22099"/>
    <cellStyle name="Normal 25 4" xfId="12101"/>
    <cellStyle name="Normal 26" xfId="76"/>
    <cellStyle name="Normal 26 2" xfId="943"/>
    <cellStyle name="Normal 27" xfId="132"/>
    <cellStyle name="Normal 27 2" xfId="944"/>
    <cellStyle name="Normal 27 3" xfId="12105"/>
    <cellStyle name="Normal 28" xfId="135"/>
    <cellStyle name="Normal 28 2" xfId="945"/>
    <cellStyle name="Normal 28 3" xfId="12106"/>
    <cellStyle name="Normal 29" xfId="138"/>
    <cellStyle name="Normal 29 2" xfId="947"/>
    <cellStyle name="Normal 29 2 2" xfId="1202"/>
    <cellStyle name="Normal 29 2 2 2" xfId="12180"/>
    <cellStyle name="Normal 29 2 3" xfId="12142"/>
    <cellStyle name="Normal 29 3" xfId="1201"/>
    <cellStyle name="Normal 29 3 2" xfId="12179"/>
    <cellStyle name="Normal 29 4" xfId="12108"/>
    <cellStyle name="Normal 3" xfId="22"/>
    <cellStyle name="Normal 3 2" xfId="53"/>
    <cellStyle name="Normal 3 2 2" xfId="93"/>
    <cellStyle name="Normal 3 2 2 2" xfId="12057"/>
    <cellStyle name="Normal 3 3" xfId="83"/>
    <cellStyle name="Normal 3 3 2" xfId="948"/>
    <cellStyle name="Normal 3 4" xfId="79"/>
    <cellStyle name="Normal 3 4 2" xfId="1263"/>
    <cellStyle name="Normal 3 4 2 2" xfId="1801"/>
    <cellStyle name="Normal 3 4 2 2 2" xfId="3278"/>
    <cellStyle name="Normal 3 4 2 3" xfId="2764"/>
    <cellStyle name="Normal 3 4 3" xfId="1664"/>
    <cellStyle name="Normal 3 4 3 2" xfId="3142"/>
    <cellStyle name="Normal 3 4 4" xfId="2645"/>
    <cellStyle name="Normal 3 4 5" xfId="1107"/>
    <cellStyle name="Normal 3 4 6" xfId="12054"/>
    <cellStyle name="Normal 3 5" xfId="12061"/>
    <cellStyle name="Normal 3 6" xfId="12029"/>
    <cellStyle name="Normal 3 6 2" xfId="22088"/>
    <cellStyle name="Normal 3 7" xfId="12090"/>
    <cellStyle name="Normal 30" xfId="139"/>
    <cellStyle name="Normal 30 2" xfId="949"/>
    <cellStyle name="Normal 30 2 2" xfId="1203"/>
    <cellStyle name="Normal 30 2 2 2" xfId="12181"/>
    <cellStyle name="Normal 30 2 3" xfId="12143"/>
    <cellStyle name="Normal 30 3" xfId="1131"/>
    <cellStyle name="Normal 30 3 2" xfId="12164"/>
    <cellStyle name="Normal 30 4" xfId="12109"/>
    <cellStyle name="Normal 31" xfId="140"/>
    <cellStyle name="Normal 31 2" xfId="950"/>
    <cellStyle name="Normal 31 3" xfId="12110"/>
    <cellStyle name="Normal 32" xfId="141"/>
    <cellStyle name="Normal 32 2" xfId="952"/>
    <cellStyle name="Normal 32 3" xfId="951"/>
    <cellStyle name="Normal 32 4" xfId="12111"/>
    <cellStyle name="Normal 33" xfId="142"/>
    <cellStyle name="Normal 33 2" xfId="954"/>
    <cellStyle name="Normal 33 2 2" xfId="1205"/>
    <cellStyle name="Normal 33 2 2 2" xfId="12183"/>
    <cellStyle name="Normal 33 2 3" xfId="12145"/>
    <cellStyle name="Normal 33 3" xfId="1204"/>
    <cellStyle name="Normal 33 3 2" xfId="12182"/>
    <cellStyle name="Normal 33 4" xfId="953"/>
    <cellStyle name="Normal 33 4 2" xfId="12144"/>
    <cellStyle name="Normal 34" xfId="143"/>
    <cellStyle name="Normal 34 2" xfId="955"/>
    <cellStyle name="Normal 35" xfId="956"/>
    <cellStyle name="Normal 36" xfId="957"/>
    <cellStyle name="Normal 37" xfId="958"/>
    <cellStyle name="Normal 37 2" xfId="959"/>
    <cellStyle name="Normal 37 2 2" xfId="1207"/>
    <cellStyle name="Normal 37 2 2 2" xfId="12185"/>
    <cellStyle name="Normal 37 2 3" xfId="12147"/>
    <cellStyle name="Normal 37 3" xfId="1206"/>
    <cellStyle name="Normal 37 3 2" xfId="12184"/>
    <cellStyle name="Normal 37 4" xfId="12146"/>
    <cellStyle name="Normal 38" xfId="960"/>
    <cellStyle name="Normal 38 2" xfId="961"/>
    <cellStyle name="Normal 38 2 2" xfId="1209"/>
    <cellStyle name="Normal 38 2 2 2" xfId="12187"/>
    <cellStyle name="Normal 38 2 3" xfId="12149"/>
    <cellStyle name="Normal 38 3" xfId="1208"/>
    <cellStyle name="Normal 38 3 2" xfId="12186"/>
    <cellStyle name="Normal 38 4" xfId="12148"/>
    <cellStyle name="Normal 39" xfId="962"/>
    <cellStyle name="Normal 39 2" xfId="1210"/>
    <cellStyle name="Normal 39 2 2" xfId="1751"/>
    <cellStyle name="Normal 39 2 2 2" xfId="3228"/>
    <cellStyle name="Normal 39 2 3" xfId="2716"/>
    <cellStyle name="Normal 39 3" xfId="1568"/>
    <cellStyle name="Normal 39 3 2" xfId="3051"/>
    <cellStyle name="Normal 39 4" xfId="2597"/>
    <cellStyle name="Normal 4" xfId="23"/>
    <cellStyle name="Normal 4 2" xfId="84"/>
    <cellStyle name="Normal 4 2 2" xfId="1118"/>
    <cellStyle name="Normal 4 2 2 2" xfId="12159"/>
    <cellStyle name="Normal 4 3" xfId="184"/>
    <cellStyle name="Normal 4 3 2" xfId="12113"/>
    <cellStyle name="Normal 4 4" xfId="12030"/>
    <cellStyle name="Normal 4 4 2" xfId="22089"/>
    <cellStyle name="Normal 4 5" xfId="12091"/>
    <cellStyle name="Normal 40" xfId="963"/>
    <cellStyle name="Normal 40 2" xfId="1211"/>
    <cellStyle name="Normal 40 2 2" xfId="1752"/>
    <cellStyle name="Normal 40 2 2 2" xfId="3229"/>
    <cellStyle name="Normal 40 2 3" xfId="2717"/>
    <cellStyle name="Normal 40 3" xfId="1569"/>
    <cellStyle name="Normal 40 3 2" xfId="3052"/>
    <cellStyle name="Normal 40 4" xfId="2598"/>
    <cellStyle name="Normal 41" xfId="964"/>
    <cellStyle name="Normal 41 2" xfId="1212"/>
    <cellStyle name="Normal 41 2 2" xfId="1753"/>
    <cellStyle name="Normal 41 2 2 2" xfId="3230"/>
    <cellStyle name="Normal 41 2 3" xfId="2718"/>
    <cellStyle name="Normal 41 3" xfId="1570"/>
    <cellStyle name="Normal 41 3 2" xfId="3053"/>
    <cellStyle name="Normal 41 4" xfId="2599"/>
    <cellStyle name="Normal 42" xfId="965"/>
    <cellStyle name="Normal 42 2" xfId="1213"/>
    <cellStyle name="Normal 42 2 2" xfId="12188"/>
    <cellStyle name="Normal 42 3" xfId="12150"/>
    <cellStyle name="Normal 43" xfId="1095"/>
    <cellStyle name="Normal 43 2" xfId="1255"/>
    <cellStyle name="Normal 43 2 2" xfId="1793"/>
    <cellStyle name="Normal 43 2 2 2" xfId="3270"/>
    <cellStyle name="Normal 43 2 3" xfId="2757"/>
    <cellStyle name="Normal 43 3" xfId="1653"/>
    <cellStyle name="Normal 43 3 2" xfId="3131"/>
    <cellStyle name="Normal 43 4" xfId="2638"/>
    <cellStyle name="Normal 44" xfId="1096"/>
    <cellStyle name="Normal 44 2" xfId="1256"/>
    <cellStyle name="Normal 44 2 2" xfId="1794"/>
    <cellStyle name="Normal 44 2 2 2" xfId="3271"/>
    <cellStyle name="Normal 44 2 3" xfId="2758"/>
    <cellStyle name="Normal 44 3" xfId="1654"/>
    <cellStyle name="Normal 44 3 2" xfId="3132"/>
    <cellStyle name="Normal 44 4" xfId="2639"/>
    <cellStyle name="Normal 45" xfId="1097"/>
    <cellStyle name="Normal 45 2" xfId="1098"/>
    <cellStyle name="Normal 46" xfId="1099"/>
    <cellStyle name="Normal 46 2" xfId="1257"/>
    <cellStyle name="Normal 46 2 2" xfId="12192"/>
    <cellStyle name="Normal 46 3" xfId="12156"/>
    <cellStyle name="Normal 47" xfId="1102"/>
    <cellStyle name="Normal 47 2" xfId="1258"/>
    <cellStyle name="Normal 47 2 2" xfId="1796"/>
    <cellStyle name="Normal 47 2 2 2" xfId="3273"/>
    <cellStyle name="Normal 47 2 3" xfId="2759"/>
    <cellStyle name="Normal 47 3" xfId="1659"/>
    <cellStyle name="Normal 47 3 2" xfId="3137"/>
    <cellStyle name="Normal 47 4" xfId="2640"/>
    <cellStyle name="Normal 48" xfId="1106"/>
    <cellStyle name="Normal 48 2" xfId="1262"/>
    <cellStyle name="Normal 48 2 2" xfId="1800"/>
    <cellStyle name="Normal 48 2 2 2" xfId="3277"/>
    <cellStyle name="Normal 48 2 3" xfId="2763"/>
    <cellStyle name="Normal 48 3" xfId="1663"/>
    <cellStyle name="Normal 48 3 2" xfId="3141"/>
    <cellStyle name="Normal 48 4" xfId="2644"/>
    <cellStyle name="Normal 49" xfId="1112"/>
    <cellStyle name="Normal 49 2" xfId="1266"/>
    <cellStyle name="Normal 49 2 2" xfId="1804"/>
    <cellStyle name="Normal 49 2 2 2" xfId="3281"/>
    <cellStyle name="Normal 49 2 3" xfId="2767"/>
    <cellStyle name="Normal 49 3" xfId="1669"/>
    <cellStyle name="Normal 49 3 2" xfId="3147"/>
    <cellStyle name="Normal 49 4" xfId="2648"/>
    <cellStyle name="Normal 5" xfId="24"/>
    <cellStyle name="Normal 5 2" xfId="85"/>
    <cellStyle name="Normal 5 2 2" xfId="202"/>
    <cellStyle name="Normal 5 3" xfId="185"/>
    <cellStyle name="Normal 5 4" xfId="12031"/>
    <cellStyle name="Normal 5 4 2" xfId="22090"/>
    <cellStyle name="Normal 5 5" xfId="12092"/>
    <cellStyle name="Normal 50" xfId="1116"/>
    <cellStyle name="Normal 50 2" xfId="1269"/>
    <cellStyle name="Normal 50 2 2" xfId="1807"/>
    <cellStyle name="Normal 50 2 2 2" xfId="3284"/>
    <cellStyle name="Normal 50 2 3" xfId="2770"/>
    <cellStyle name="Normal 50 3" xfId="1672"/>
    <cellStyle name="Normal 50 3 2" xfId="3150"/>
    <cellStyle name="Normal 50 4" xfId="2651"/>
    <cellStyle name="Normal 51" xfId="1117"/>
    <cellStyle name="Normal 51 2" xfId="1270"/>
    <cellStyle name="Normal 51 2 2" xfId="1808"/>
    <cellStyle name="Normal 51 2 2 2" xfId="3285"/>
    <cellStyle name="Normal 51 2 3" xfId="2771"/>
    <cellStyle name="Normal 51 3" xfId="1673"/>
    <cellStyle name="Normal 51 3 2" xfId="3151"/>
    <cellStyle name="Normal 51 4" xfId="2652"/>
    <cellStyle name="Normal 52" xfId="3999"/>
    <cellStyle name="Normal 53" xfId="4000"/>
    <cellStyle name="Normal 54" xfId="4001"/>
    <cellStyle name="Normal 55" xfId="4002"/>
    <cellStyle name="Normal 56" xfId="4003"/>
    <cellStyle name="Normal 57" xfId="4004"/>
    <cellStyle name="Normal 58" xfId="4005"/>
    <cellStyle name="Normal 59" xfId="4006"/>
    <cellStyle name="Normal 6" xfId="25"/>
    <cellStyle name="Normal 6 2" xfId="86"/>
    <cellStyle name="Normal 6 2 2" xfId="966"/>
    <cellStyle name="Normal 6 3" xfId="1124"/>
    <cellStyle name="Normal 6 3 2" xfId="12161"/>
    <cellStyle name="Normal 6 4" xfId="186"/>
    <cellStyle name="Normal 6 4 2" xfId="12114"/>
    <cellStyle name="Normal 6 5" xfId="12032"/>
    <cellStyle name="Normal 6 5 2" xfId="22091"/>
    <cellStyle name="Normal 6 6" xfId="12093"/>
    <cellStyle name="Normal 60" xfId="4007"/>
    <cellStyle name="Normal 61" xfId="4008"/>
    <cellStyle name="Normal 62" xfId="4009"/>
    <cellStyle name="Normal 63" xfId="4011"/>
    <cellStyle name="Normal 64" xfId="4012"/>
    <cellStyle name="Normal 65" xfId="4013"/>
    <cellStyle name="Normal 66" xfId="144"/>
    <cellStyle name="Normal 67" xfId="1071"/>
    <cellStyle name="Normal 68" xfId="4696"/>
    <cellStyle name="Normal 69" xfId="4232"/>
    <cellStyle name="Normal 7" xfId="27"/>
    <cellStyle name="Normal 7 2" xfId="55"/>
    <cellStyle name="Normal 7 2 2" xfId="967"/>
    <cellStyle name="Normal 7 2 3" xfId="12035"/>
    <cellStyle name="Normal 7 2 3 2" xfId="22094"/>
    <cellStyle name="Normal 7 2 4" xfId="12096"/>
    <cellStyle name="Normal 7 3" xfId="87"/>
    <cellStyle name="Normal 7 3 2" xfId="1683"/>
    <cellStyle name="Normal 7 3 2 2" xfId="3161"/>
    <cellStyle name="Normal 7 3 3" xfId="2659"/>
    <cellStyle name="Normal 7 3 4" xfId="1128"/>
    <cellStyle name="Normal 7 4" xfId="1291"/>
    <cellStyle name="Normal 7 4 2" xfId="2791"/>
    <cellStyle name="Normal 7 5" xfId="2550"/>
    <cellStyle name="Normal 7 6" xfId="193"/>
    <cellStyle name="Normal 70" xfId="7982"/>
    <cellStyle name="Normal 71" xfId="12081"/>
    <cellStyle name="Normal 72" xfId="12103"/>
    <cellStyle name="Normal 73" xfId="12062"/>
    <cellStyle name="Normal 74" xfId="12155"/>
    <cellStyle name="Normal 75" xfId="12406"/>
    <cellStyle name="Normal 76" xfId="22101"/>
    <cellStyle name="Normal 77" xfId="22102"/>
    <cellStyle name="Normal 78" xfId="22103"/>
    <cellStyle name="Normal 79" xfId="22104"/>
    <cellStyle name="Normal 8" xfId="28"/>
    <cellStyle name="Normal 8 2" xfId="56"/>
    <cellStyle name="Normal 8 2 2" xfId="968"/>
    <cellStyle name="Normal 8 2 3" xfId="12036"/>
    <cellStyle name="Normal 8 2 3 2" xfId="22095"/>
    <cellStyle name="Normal 8 2 4" xfId="12097"/>
    <cellStyle name="Normal 8 3" xfId="88"/>
    <cellStyle name="Normal 8 3 2" xfId="12055"/>
    <cellStyle name="Normal 8 4" xfId="209"/>
    <cellStyle name="Normal 80" xfId="22105"/>
    <cellStyle name="Normal 81" xfId="22106"/>
    <cellStyle name="Normal 82" xfId="22108"/>
    <cellStyle name="Normal 83" xfId="22109"/>
    <cellStyle name="Normal 84" xfId="22110"/>
    <cellStyle name="Normal 85" xfId="22111"/>
    <cellStyle name="Normal 86" xfId="22112"/>
    <cellStyle name="Normal 87" xfId="22113"/>
    <cellStyle name="Normal 88" xfId="22114"/>
    <cellStyle name="Normal 89" xfId="22115"/>
    <cellStyle name="Normal 9" xfId="29"/>
    <cellStyle name="Normal 9 2" xfId="73"/>
    <cellStyle name="Normal 9 2 2" xfId="969"/>
    <cellStyle name="Normal 9 2 3" xfId="12051"/>
    <cellStyle name="Normal 9 3" xfId="1114"/>
    <cellStyle name="Normal 9 3 2" xfId="1268"/>
    <cellStyle name="Normal 9 3 2 2" xfId="1806"/>
    <cellStyle name="Normal 9 3 2 2 2" xfId="3283"/>
    <cellStyle name="Normal 9 3 2 3" xfId="2769"/>
    <cellStyle name="Normal 9 3 3" xfId="1671"/>
    <cellStyle name="Normal 9 3 3 2" xfId="3149"/>
    <cellStyle name="Normal 9 3 4" xfId="2650"/>
    <cellStyle name="Normal 9 4" xfId="1134"/>
    <cellStyle name="Normal 9 4 2" xfId="1687"/>
    <cellStyle name="Normal 9 4 2 2" xfId="3165"/>
    <cellStyle name="Normal 9 4 3" xfId="2661"/>
    <cellStyle name="Normal 9 5" xfId="1300"/>
    <cellStyle name="Normal 9 5 2" xfId="2800"/>
    <cellStyle name="Normal 9 6" xfId="2552"/>
    <cellStyle name="Normal 9 7" xfId="210"/>
    <cellStyle name="Normal 90" xfId="22116"/>
    <cellStyle name="Normal 91" xfId="22117"/>
    <cellStyle name="Normal 92" xfId="22118"/>
    <cellStyle name="Normal 93" xfId="22119"/>
    <cellStyle name="Normal 94" xfId="22120"/>
    <cellStyle name="Normal 95" xfId="22121"/>
    <cellStyle name="Normal 96" xfId="22122"/>
    <cellStyle name="Normal 97" xfId="22123"/>
    <cellStyle name="Normal 98" xfId="22124"/>
    <cellStyle name="Normal 99" xfId="22125"/>
    <cellStyle name="Normal_JBC Monthly Report_PReed_Sept9" xfId="15"/>
    <cellStyle name="Normal_MMEXP Caseload Prepared Sept5" xfId="16"/>
    <cellStyle name="Note 10" xfId="970"/>
    <cellStyle name="Note 10 2" xfId="1214"/>
    <cellStyle name="Note 10 2 10" xfId="2457"/>
    <cellStyle name="Note 10 2 10 2" xfId="3912"/>
    <cellStyle name="Note 10 2 10 2 2" xfId="7482"/>
    <cellStyle name="Note 10 2 10 2 2 2" xfId="17811"/>
    <cellStyle name="Note 10 2 10 2 3" xfId="9442"/>
    <cellStyle name="Note 10 2 10 2 3 2" xfId="19649"/>
    <cellStyle name="Note 10 2 10 2 4" xfId="10739"/>
    <cellStyle name="Note 10 2 10 2 4 2" xfId="20945"/>
    <cellStyle name="Note 10 2 10 2 5" xfId="14305"/>
    <cellStyle name="Note 10 2 10 3" xfId="6045"/>
    <cellStyle name="Note 10 2 10 3 2" xfId="16377"/>
    <cellStyle name="Note 10 2 10 4" xfId="8120"/>
    <cellStyle name="Note 10 2 10 4 2" xfId="18357"/>
    <cellStyle name="Note 10 2 10 5" xfId="6370"/>
    <cellStyle name="Note 10 2 10 5 2" xfId="16701"/>
    <cellStyle name="Note 10 2 10 6" xfId="11821"/>
    <cellStyle name="Note 10 2 10 6 2" xfId="22016"/>
    <cellStyle name="Note 10 2 10 7" xfId="13133"/>
    <cellStyle name="Note 10 2 11" xfId="2510"/>
    <cellStyle name="Note 10 2 11 2" xfId="3965"/>
    <cellStyle name="Note 10 2 11 2 2" xfId="7535"/>
    <cellStyle name="Note 10 2 11 2 2 2" xfId="17864"/>
    <cellStyle name="Note 10 2 11 2 3" xfId="9495"/>
    <cellStyle name="Note 10 2 11 2 3 2" xfId="19702"/>
    <cellStyle name="Note 10 2 11 2 4" xfId="10792"/>
    <cellStyle name="Note 10 2 11 2 4 2" xfId="20998"/>
    <cellStyle name="Note 10 2 11 2 5" xfId="14358"/>
    <cellStyle name="Note 10 2 11 3" xfId="6098"/>
    <cellStyle name="Note 10 2 11 3 2" xfId="16430"/>
    <cellStyle name="Note 10 2 11 4" xfId="8145"/>
    <cellStyle name="Note 10 2 11 4 2" xfId="18379"/>
    <cellStyle name="Note 10 2 11 5" xfId="5259"/>
    <cellStyle name="Note 10 2 11 5 2" xfId="15593"/>
    <cellStyle name="Note 10 2 11 6" xfId="11874"/>
    <cellStyle name="Note 10 2 11 6 2" xfId="22069"/>
    <cellStyle name="Note 10 2 11 7" xfId="13186"/>
    <cellStyle name="Note 10 2 12" xfId="2719"/>
    <cellStyle name="Note 10 2 12 2" xfId="6302"/>
    <cellStyle name="Note 10 2 12 2 2" xfId="16634"/>
    <cellStyle name="Note 10 2 12 3" xfId="8314"/>
    <cellStyle name="Note 10 2 12 3 2" xfId="18545"/>
    <cellStyle name="Note 10 2 12 4" xfId="9651"/>
    <cellStyle name="Note 10 2 12 4 2" xfId="19858"/>
    <cellStyle name="Note 10 2 12 5" xfId="13327"/>
    <cellStyle name="Note 10 2 13" xfId="4813"/>
    <cellStyle name="Note 10 2 13 2" xfId="15149"/>
    <cellStyle name="Note 10 2 14" xfId="4148"/>
    <cellStyle name="Note 10 2 14 2" xfId="14517"/>
    <cellStyle name="Note 10 2 15" xfId="7820"/>
    <cellStyle name="Note 10 2 2" xfId="1755"/>
    <cellStyle name="Note 10 2 2 2" xfId="3232"/>
    <cellStyle name="Note 10 2 2 2 2" xfId="6805"/>
    <cellStyle name="Note 10 2 2 2 2 2" xfId="17135"/>
    <cellStyle name="Note 10 2 2 2 3" xfId="8781"/>
    <cellStyle name="Note 10 2 2 2 3 2" xfId="18997"/>
    <cellStyle name="Note 10 2 2 2 4" xfId="10082"/>
    <cellStyle name="Note 10 2 2 2 4 2" xfId="20288"/>
    <cellStyle name="Note 10 2 2 2 5" xfId="13705"/>
    <cellStyle name="Note 10 2 2 3" xfId="5347"/>
    <cellStyle name="Note 10 2 2 3 2" xfId="15680"/>
    <cellStyle name="Note 10 2 2 4" xfId="5005"/>
    <cellStyle name="Note 10 2 2 4 2" xfId="15340"/>
    <cellStyle name="Note 10 2 2 5" xfId="11159"/>
    <cellStyle name="Note 10 2 2 5 2" xfId="21362"/>
    <cellStyle name="Note 10 2 2 6" xfId="12534"/>
    <cellStyle name="Note 10 2 3" xfId="1921"/>
    <cellStyle name="Note 10 2 3 2" xfId="3385"/>
    <cellStyle name="Note 10 2 3 2 2" xfId="6955"/>
    <cellStyle name="Note 10 2 3 2 2 2" xfId="17284"/>
    <cellStyle name="Note 10 2 3 2 3" xfId="8921"/>
    <cellStyle name="Note 10 2 3 2 3 2" xfId="19130"/>
    <cellStyle name="Note 10 2 3 2 4" xfId="10212"/>
    <cellStyle name="Note 10 2 3 2 4 2" xfId="20418"/>
    <cellStyle name="Note 10 2 3 2 5" xfId="13811"/>
    <cellStyle name="Note 10 2 3 3" xfId="5509"/>
    <cellStyle name="Note 10 2 3 3 2" xfId="15841"/>
    <cellStyle name="Note 10 2 3 4" xfId="7864"/>
    <cellStyle name="Note 10 2 3 4 2" xfId="18157"/>
    <cellStyle name="Note 10 2 3 5" xfId="11290"/>
    <cellStyle name="Note 10 2 3 5 2" xfId="21492"/>
    <cellStyle name="Note 10 2 3 6" xfId="12640"/>
    <cellStyle name="Note 10 2 4" xfId="1991"/>
    <cellStyle name="Note 10 2 4 2" xfId="3454"/>
    <cellStyle name="Note 10 2 4 2 2" xfId="7024"/>
    <cellStyle name="Note 10 2 4 2 2 2" xfId="17353"/>
    <cellStyle name="Note 10 2 4 2 3" xfId="8990"/>
    <cellStyle name="Note 10 2 4 2 3 2" xfId="19199"/>
    <cellStyle name="Note 10 2 4 2 4" xfId="10281"/>
    <cellStyle name="Note 10 2 4 2 4 2" xfId="20487"/>
    <cellStyle name="Note 10 2 4 2 5" xfId="13879"/>
    <cellStyle name="Note 10 2 4 3" xfId="5579"/>
    <cellStyle name="Note 10 2 4 3 2" xfId="15911"/>
    <cellStyle name="Note 10 2 4 4" xfId="7789"/>
    <cellStyle name="Note 10 2 4 4 2" xfId="18093"/>
    <cellStyle name="Note 10 2 4 5" xfId="11359"/>
    <cellStyle name="Note 10 2 4 5 2" xfId="21561"/>
    <cellStyle name="Note 10 2 4 6" xfId="12708"/>
    <cellStyle name="Note 10 2 5" xfId="2059"/>
    <cellStyle name="Note 10 2 5 2" xfId="3519"/>
    <cellStyle name="Note 10 2 5 2 2" xfId="7089"/>
    <cellStyle name="Note 10 2 5 2 2 2" xfId="17418"/>
    <cellStyle name="Note 10 2 5 2 3" xfId="9055"/>
    <cellStyle name="Note 10 2 5 2 3 2" xfId="19264"/>
    <cellStyle name="Note 10 2 5 2 4" xfId="10346"/>
    <cellStyle name="Note 10 2 5 2 4 2" xfId="20552"/>
    <cellStyle name="Note 10 2 5 2 5" xfId="13943"/>
    <cellStyle name="Note 10 2 5 3" xfId="5647"/>
    <cellStyle name="Note 10 2 5 3 2" xfId="15979"/>
    <cellStyle name="Note 10 2 5 4" xfId="7825"/>
    <cellStyle name="Note 10 2 5 4 2" xfId="18124"/>
    <cellStyle name="Note 10 2 5 5" xfId="11426"/>
    <cellStyle name="Note 10 2 5 5 2" xfId="21626"/>
    <cellStyle name="Note 10 2 5 6" xfId="12772"/>
    <cellStyle name="Note 10 2 6" xfId="2127"/>
    <cellStyle name="Note 10 2 6 2" xfId="3586"/>
    <cellStyle name="Note 10 2 6 2 2" xfId="7156"/>
    <cellStyle name="Note 10 2 6 2 2 2" xfId="17485"/>
    <cellStyle name="Note 10 2 6 2 3" xfId="9121"/>
    <cellStyle name="Note 10 2 6 2 3 2" xfId="19330"/>
    <cellStyle name="Note 10 2 6 2 4" xfId="10413"/>
    <cellStyle name="Note 10 2 6 2 4 2" xfId="20619"/>
    <cellStyle name="Note 10 2 6 2 5" xfId="14009"/>
    <cellStyle name="Note 10 2 6 3" xfId="5715"/>
    <cellStyle name="Note 10 2 6 3 2" xfId="16047"/>
    <cellStyle name="Note 10 2 6 4" xfId="4461"/>
    <cellStyle name="Note 10 2 6 4 2" xfId="14803"/>
    <cellStyle name="Note 10 2 6 5" xfId="11493"/>
    <cellStyle name="Note 10 2 6 5 2" xfId="21693"/>
    <cellStyle name="Note 10 2 6 6" xfId="12838"/>
    <cellStyle name="Note 10 2 7" xfId="2199"/>
    <cellStyle name="Note 10 2 7 2" xfId="3658"/>
    <cellStyle name="Note 10 2 7 2 2" xfId="7228"/>
    <cellStyle name="Note 10 2 7 2 2 2" xfId="17557"/>
    <cellStyle name="Note 10 2 7 2 3" xfId="9193"/>
    <cellStyle name="Note 10 2 7 2 3 2" xfId="19402"/>
    <cellStyle name="Note 10 2 7 2 4" xfId="10485"/>
    <cellStyle name="Note 10 2 7 2 4 2" xfId="20691"/>
    <cellStyle name="Note 10 2 7 2 5" xfId="14081"/>
    <cellStyle name="Note 10 2 7 3" xfId="5787"/>
    <cellStyle name="Note 10 2 7 3 2" xfId="16119"/>
    <cellStyle name="Note 10 2 7 4" xfId="6607"/>
    <cellStyle name="Note 10 2 7 4 2" xfId="16938"/>
    <cellStyle name="Note 10 2 7 5" xfId="11565"/>
    <cellStyle name="Note 10 2 7 5 2" xfId="21765"/>
    <cellStyle name="Note 10 2 7 6" xfId="12910"/>
    <cellStyle name="Note 10 2 8" xfId="2296"/>
    <cellStyle name="Note 10 2 8 2" xfId="3753"/>
    <cellStyle name="Note 10 2 8 2 2" xfId="7323"/>
    <cellStyle name="Note 10 2 8 2 2 2" xfId="17652"/>
    <cellStyle name="Note 10 2 8 2 3" xfId="9286"/>
    <cellStyle name="Note 10 2 8 2 3 2" xfId="19494"/>
    <cellStyle name="Note 10 2 8 2 4" xfId="10580"/>
    <cellStyle name="Note 10 2 8 2 4 2" xfId="20786"/>
    <cellStyle name="Note 10 2 8 2 5" xfId="14166"/>
    <cellStyle name="Note 10 2 8 3" xfId="5884"/>
    <cellStyle name="Note 10 2 8 3 2" xfId="16216"/>
    <cellStyle name="Note 10 2 8 4" xfId="4560"/>
    <cellStyle name="Note 10 2 8 4 2" xfId="14902"/>
    <cellStyle name="Note 10 2 8 5" xfId="11661"/>
    <cellStyle name="Note 10 2 8 5 2" xfId="21858"/>
    <cellStyle name="Note 10 2 8 6" xfId="12994"/>
    <cellStyle name="Note 10 2 9" xfId="2388"/>
    <cellStyle name="Note 10 2 9 2" xfId="3844"/>
    <cellStyle name="Note 10 2 9 2 2" xfId="7414"/>
    <cellStyle name="Note 10 2 9 2 2 2" xfId="17743"/>
    <cellStyle name="Note 10 2 9 2 3" xfId="9376"/>
    <cellStyle name="Note 10 2 9 2 3 2" xfId="19584"/>
    <cellStyle name="Note 10 2 9 2 4" xfId="10671"/>
    <cellStyle name="Note 10 2 9 2 4 2" xfId="20877"/>
    <cellStyle name="Note 10 2 9 2 5" xfId="14247"/>
    <cellStyle name="Note 10 2 9 3" xfId="5976"/>
    <cellStyle name="Note 10 2 9 3 2" xfId="16308"/>
    <cellStyle name="Note 10 2 9 4" xfId="4857"/>
    <cellStyle name="Note 10 2 9 4 2" xfId="15193"/>
    <cellStyle name="Note 10 2 9 5" xfId="11752"/>
    <cellStyle name="Note 10 2 9 5 2" xfId="21948"/>
    <cellStyle name="Note 10 2 9 6" xfId="13075"/>
    <cellStyle name="Note 10 3" xfId="1575"/>
    <cellStyle name="Note 10 3 2" xfId="3058"/>
    <cellStyle name="Note 10 3 2 2" xfId="6635"/>
    <cellStyle name="Note 10 3 2 2 2" xfId="16966"/>
    <cellStyle name="Note 10 3 2 3" xfId="8623"/>
    <cellStyle name="Note 10 3 2 3 2" xfId="18845"/>
    <cellStyle name="Note 10 3 2 4" xfId="9939"/>
    <cellStyle name="Note 10 3 2 4 2" xfId="20146"/>
    <cellStyle name="Note 10 3 2 5" xfId="13584"/>
    <cellStyle name="Note 10 3 3" xfId="5172"/>
    <cellStyle name="Note 10 3 3 2" xfId="15507"/>
    <cellStyle name="Note 10 3 4" xfId="8829"/>
    <cellStyle name="Note 10 3 4 2" xfId="19042"/>
    <cellStyle name="Note 10 3 5" xfId="11021"/>
    <cellStyle name="Note 10 3 5 2" xfId="21224"/>
    <cellStyle name="Note 10 3 6" xfId="12416"/>
    <cellStyle name="Note 10 4" xfId="1375"/>
    <cellStyle name="Note 10 4 2" xfId="2871"/>
    <cellStyle name="Note 10 4 2 2" xfId="6450"/>
    <cellStyle name="Note 10 4 2 2 2" xfId="16781"/>
    <cellStyle name="Note 10 4 2 3" xfId="8451"/>
    <cellStyle name="Note 10 4 2 3 2" xfId="18679"/>
    <cellStyle name="Note 10 4 2 4" xfId="9776"/>
    <cellStyle name="Note 10 4 2 4 2" xfId="19983"/>
    <cellStyle name="Note 10 4 2 5" xfId="13445"/>
    <cellStyle name="Note 10 4 3" xfId="4973"/>
    <cellStyle name="Note 10 4 3 2" xfId="15308"/>
    <cellStyle name="Note 10 4 4" xfId="7908"/>
    <cellStyle name="Note 10 4 4 2" xfId="18198"/>
    <cellStyle name="Note 10 4 5" xfId="10858"/>
    <cellStyle name="Note 10 4 5 2" xfId="21062"/>
    <cellStyle name="Note 10 4 6" xfId="12276"/>
    <cellStyle name="Note 10 5" xfId="1684"/>
    <cellStyle name="Note 10 5 2" xfId="3162"/>
    <cellStyle name="Note 10 5 2 2" xfId="6736"/>
    <cellStyle name="Note 10 5 2 2 2" xfId="17066"/>
    <cellStyle name="Note 10 5 2 3" xfId="8716"/>
    <cellStyle name="Note 10 5 2 3 2" xfId="18933"/>
    <cellStyle name="Note 10 5 2 4" xfId="10021"/>
    <cellStyle name="Note 10 5 2 4 2" xfId="20227"/>
    <cellStyle name="Note 10 5 2 5" xfId="13654"/>
    <cellStyle name="Note 10 5 3" xfId="5276"/>
    <cellStyle name="Note 10 5 3 2" xfId="15610"/>
    <cellStyle name="Note 10 5 4" xfId="4370"/>
    <cellStyle name="Note 10 5 4 2" xfId="14713"/>
    <cellStyle name="Note 10 5 5" xfId="11098"/>
    <cellStyle name="Note 10 5 5 2" xfId="21301"/>
    <cellStyle name="Note 10 5 6" xfId="12483"/>
    <cellStyle name="Note 10 6" xfId="2600"/>
    <cellStyle name="Note 10 6 2" xfId="6188"/>
    <cellStyle name="Note 10 6 2 2" xfId="16520"/>
    <cellStyle name="Note 10 6 3" xfId="8212"/>
    <cellStyle name="Note 10 6 3 2" xfId="18445"/>
    <cellStyle name="Note 10 6 4" xfId="9562"/>
    <cellStyle name="Note 10 6 4 2" xfId="19769"/>
    <cellStyle name="Note 10 6 5" xfId="13248"/>
    <cellStyle name="Note 10 7" xfId="4586"/>
    <cellStyle name="Note 10 7 2" xfId="14928"/>
    <cellStyle name="Note 10 8" xfId="4286"/>
    <cellStyle name="Note 10 8 2" xfId="14644"/>
    <cellStyle name="Note 10 9" xfId="4315"/>
    <cellStyle name="Note 11" xfId="971"/>
    <cellStyle name="Note 11 2" xfId="1215"/>
    <cellStyle name="Note 11 2 10" xfId="2458"/>
    <cellStyle name="Note 11 2 10 2" xfId="3913"/>
    <cellStyle name="Note 11 2 10 2 2" xfId="7483"/>
    <cellStyle name="Note 11 2 10 2 2 2" xfId="17812"/>
    <cellStyle name="Note 11 2 10 2 3" xfId="9443"/>
    <cellStyle name="Note 11 2 10 2 3 2" xfId="19650"/>
    <cellStyle name="Note 11 2 10 2 4" xfId="10740"/>
    <cellStyle name="Note 11 2 10 2 4 2" xfId="20946"/>
    <cellStyle name="Note 11 2 10 2 5" xfId="14306"/>
    <cellStyle name="Note 11 2 10 3" xfId="6046"/>
    <cellStyle name="Note 11 2 10 3 2" xfId="16378"/>
    <cellStyle name="Note 11 2 10 4" xfId="8121"/>
    <cellStyle name="Note 11 2 10 4 2" xfId="18358"/>
    <cellStyle name="Note 11 2 10 5" xfId="6138"/>
    <cellStyle name="Note 11 2 10 5 2" xfId="16470"/>
    <cellStyle name="Note 11 2 10 6" xfId="11822"/>
    <cellStyle name="Note 11 2 10 6 2" xfId="22017"/>
    <cellStyle name="Note 11 2 10 7" xfId="13134"/>
    <cellStyle name="Note 11 2 11" xfId="2511"/>
    <cellStyle name="Note 11 2 11 2" xfId="3966"/>
    <cellStyle name="Note 11 2 11 2 2" xfId="7536"/>
    <cellStyle name="Note 11 2 11 2 2 2" xfId="17865"/>
    <cellStyle name="Note 11 2 11 2 3" xfId="9496"/>
    <cellStyle name="Note 11 2 11 2 3 2" xfId="19703"/>
    <cellStyle name="Note 11 2 11 2 4" xfId="10793"/>
    <cellStyle name="Note 11 2 11 2 4 2" xfId="20999"/>
    <cellStyle name="Note 11 2 11 2 5" xfId="14359"/>
    <cellStyle name="Note 11 2 11 3" xfId="6099"/>
    <cellStyle name="Note 11 2 11 3 2" xfId="16431"/>
    <cellStyle name="Note 11 2 11 4" xfId="8146"/>
    <cellStyle name="Note 11 2 11 4 2" xfId="18380"/>
    <cellStyle name="Note 11 2 11 5" xfId="6720"/>
    <cellStyle name="Note 11 2 11 5 2" xfId="17050"/>
    <cellStyle name="Note 11 2 11 6" xfId="11875"/>
    <cellStyle name="Note 11 2 11 6 2" xfId="22070"/>
    <cellStyle name="Note 11 2 11 7" xfId="13187"/>
    <cellStyle name="Note 11 2 12" xfId="2720"/>
    <cellStyle name="Note 11 2 12 2" xfId="6303"/>
    <cellStyle name="Note 11 2 12 2 2" xfId="16635"/>
    <cellStyle name="Note 11 2 12 3" xfId="8315"/>
    <cellStyle name="Note 11 2 12 3 2" xfId="18546"/>
    <cellStyle name="Note 11 2 12 4" xfId="9652"/>
    <cellStyle name="Note 11 2 12 4 2" xfId="19859"/>
    <cellStyle name="Note 11 2 12 5" xfId="13328"/>
    <cellStyle name="Note 11 2 13" xfId="4814"/>
    <cellStyle name="Note 11 2 13 2" xfId="15150"/>
    <cellStyle name="Note 11 2 14" xfId="4147"/>
    <cellStyle name="Note 11 2 14 2" xfId="14516"/>
    <cellStyle name="Note 11 2 15" xfId="8141"/>
    <cellStyle name="Note 11 2 2" xfId="1756"/>
    <cellStyle name="Note 11 2 2 2" xfId="3233"/>
    <cellStyle name="Note 11 2 2 2 2" xfId="6806"/>
    <cellStyle name="Note 11 2 2 2 2 2" xfId="17136"/>
    <cellStyle name="Note 11 2 2 2 3" xfId="8782"/>
    <cellStyle name="Note 11 2 2 2 3 2" xfId="18998"/>
    <cellStyle name="Note 11 2 2 2 4" xfId="10083"/>
    <cellStyle name="Note 11 2 2 2 4 2" xfId="20289"/>
    <cellStyle name="Note 11 2 2 2 5" xfId="13706"/>
    <cellStyle name="Note 11 2 2 3" xfId="5348"/>
    <cellStyle name="Note 11 2 2 3 2" xfId="15681"/>
    <cellStyle name="Note 11 2 2 4" xfId="4669"/>
    <cellStyle name="Note 11 2 2 4 2" xfId="15011"/>
    <cellStyle name="Note 11 2 2 5" xfId="11160"/>
    <cellStyle name="Note 11 2 2 5 2" xfId="21363"/>
    <cellStyle name="Note 11 2 2 6" xfId="12535"/>
    <cellStyle name="Note 11 2 3" xfId="1922"/>
    <cellStyle name="Note 11 2 3 2" xfId="3386"/>
    <cellStyle name="Note 11 2 3 2 2" xfId="6956"/>
    <cellStyle name="Note 11 2 3 2 2 2" xfId="17285"/>
    <cellStyle name="Note 11 2 3 2 3" xfId="8922"/>
    <cellStyle name="Note 11 2 3 2 3 2" xfId="19131"/>
    <cellStyle name="Note 11 2 3 2 4" xfId="10213"/>
    <cellStyle name="Note 11 2 3 2 4 2" xfId="20419"/>
    <cellStyle name="Note 11 2 3 2 5" xfId="13812"/>
    <cellStyle name="Note 11 2 3 3" xfId="5510"/>
    <cellStyle name="Note 11 2 3 3 2" xfId="15842"/>
    <cellStyle name="Note 11 2 3 4" xfId="7668"/>
    <cellStyle name="Note 11 2 3 4 2" xfId="17989"/>
    <cellStyle name="Note 11 2 3 5" xfId="11291"/>
    <cellStyle name="Note 11 2 3 5 2" xfId="21493"/>
    <cellStyle name="Note 11 2 3 6" xfId="12641"/>
    <cellStyle name="Note 11 2 4" xfId="1992"/>
    <cellStyle name="Note 11 2 4 2" xfId="3455"/>
    <cellStyle name="Note 11 2 4 2 2" xfId="7025"/>
    <cellStyle name="Note 11 2 4 2 2 2" xfId="17354"/>
    <cellStyle name="Note 11 2 4 2 3" xfId="8991"/>
    <cellStyle name="Note 11 2 4 2 3 2" xfId="19200"/>
    <cellStyle name="Note 11 2 4 2 4" xfId="10282"/>
    <cellStyle name="Note 11 2 4 2 4 2" xfId="20488"/>
    <cellStyle name="Note 11 2 4 2 5" xfId="13880"/>
    <cellStyle name="Note 11 2 4 3" xfId="5580"/>
    <cellStyle name="Note 11 2 4 3 2" xfId="15912"/>
    <cellStyle name="Note 11 2 4 4" xfId="7687"/>
    <cellStyle name="Note 11 2 4 4 2" xfId="18007"/>
    <cellStyle name="Note 11 2 4 5" xfId="11360"/>
    <cellStyle name="Note 11 2 4 5 2" xfId="21562"/>
    <cellStyle name="Note 11 2 4 6" xfId="12709"/>
    <cellStyle name="Note 11 2 5" xfId="2060"/>
    <cellStyle name="Note 11 2 5 2" xfId="3520"/>
    <cellStyle name="Note 11 2 5 2 2" xfId="7090"/>
    <cellStyle name="Note 11 2 5 2 2 2" xfId="17419"/>
    <cellStyle name="Note 11 2 5 2 3" xfId="9056"/>
    <cellStyle name="Note 11 2 5 2 3 2" xfId="19265"/>
    <cellStyle name="Note 11 2 5 2 4" xfId="10347"/>
    <cellStyle name="Note 11 2 5 2 4 2" xfId="20553"/>
    <cellStyle name="Note 11 2 5 2 5" xfId="13944"/>
    <cellStyle name="Note 11 2 5 3" xfId="5648"/>
    <cellStyle name="Note 11 2 5 3 2" xfId="15980"/>
    <cellStyle name="Note 11 2 5 4" xfId="7672"/>
    <cellStyle name="Note 11 2 5 4 2" xfId="17992"/>
    <cellStyle name="Note 11 2 5 5" xfId="11427"/>
    <cellStyle name="Note 11 2 5 5 2" xfId="21627"/>
    <cellStyle name="Note 11 2 5 6" xfId="12773"/>
    <cellStyle name="Note 11 2 6" xfId="2128"/>
    <cellStyle name="Note 11 2 6 2" xfId="3587"/>
    <cellStyle name="Note 11 2 6 2 2" xfId="7157"/>
    <cellStyle name="Note 11 2 6 2 2 2" xfId="17486"/>
    <cellStyle name="Note 11 2 6 2 3" xfId="9122"/>
    <cellStyle name="Note 11 2 6 2 3 2" xfId="19331"/>
    <cellStyle name="Note 11 2 6 2 4" xfId="10414"/>
    <cellStyle name="Note 11 2 6 2 4 2" xfId="20620"/>
    <cellStyle name="Note 11 2 6 2 5" xfId="14010"/>
    <cellStyle name="Note 11 2 6 3" xfId="5716"/>
    <cellStyle name="Note 11 2 6 3 2" xfId="16048"/>
    <cellStyle name="Note 11 2 6 4" xfId="4462"/>
    <cellStyle name="Note 11 2 6 4 2" xfId="14804"/>
    <cellStyle name="Note 11 2 6 5" xfId="11494"/>
    <cellStyle name="Note 11 2 6 5 2" xfId="21694"/>
    <cellStyle name="Note 11 2 6 6" xfId="12839"/>
    <cellStyle name="Note 11 2 7" xfId="2200"/>
    <cellStyle name="Note 11 2 7 2" xfId="3659"/>
    <cellStyle name="Note 11 2 7 2 2" xfId="7229"/>
    <cellStyle name="Note 11 2 7 2 2 2" xfId="17558"/>
    <cellStyle name="Note 11 2 7 2 3" xfId="9194"/>
    <cellStyle name="Note 11 2 7 2 3 2" xfId="19403"/>
    <cellStyle name="Note 11 2 7 2 4" xfId="10486"/>
    <cellStyle name="Note 11 2 7 2 4 2" xfId="20692"/>
    <cellStyle name="Note 11 2 7 2 5" xfId="14082"/>
    <cellStyle name="Note 11 2 7 3" xfId="5788"/>
    <cellStyle name="Note 11 2 7 3 2" xfId="16120"/>
    <cellStyle name="Note 11 2 7 4" xfId="5006"/>
    <cellStyle name="Note 11 2 7 4 2" xfId="15341"/>
    <cellStyle name="Note 11 2 7 5" xfId="11566"/>
    <cellStyle name="Note 11 2 7 5 2" xfId="21766"/>
    <cellStyle name="Note 11 2 7 6" xfId="12911"/>
    <cellStyle name="Note 11 2 8" xfId="2297"/>
    <cellStyle name="Note 11 2 8 2" xfId="3754"/>
    <cellStyle name="Note 11 2 8 2 2" xfId="7324"/>
    <cellStyle name="Note 11 2 8 2 2 2" xfId="17653"/>
    <cellStyle name="Note 11 2 8 2 3" xfId="9287"/>
    <cellStyle name="Note 11 2 8 2 3 2" xfId="19495"/>
    <cellStyle name="Note 11 2 8 2 4" xfId="10581"/>
    <cellStyle name="Note 11 2 8 2 4 2" xfId="20787"/>
    <cellStyle name="Note 11 2 8 2 5" xfId="14167"/>
    <cellStyle name="Note 11 2 8 3" xfId="5885"/>
    <cellStyle name="Note 11 2 8 3 2" xfId="16217"/>
    <cellStyle name="Note 11 2 8 4" xfId="4561"/>
    <cellStyle name="Note 11 2 8 4 2" xfId="14903"/>
    <cellStyle name="Note 11 2 8 5" xfId="11662"/>
    <cellStyle name="Note 11 2 8 5 2" xfId="21859"/>
    <cellStyle name="Note 11 2 8 6" xfId="12995"/>
    <cellStyle name="Note 11 2 9" xfId="2389"/>
    <cellStyle name="Note 11 2 9 2" xfId="3845"/>
    <cellStyle name="Note 11 2 9 2 2" xfId="7415"/>
    <cellStyle name="Note 11 2 9 2 2 2" xfId="17744"/>
    <cellStyle name="Note 11 2 9 2 3" xfId="9377"/>
    <cellStyle name="Note 11 2 9 2 3 2" xfId="19585"/>
    <cellStyle name="Note 11 2 9 2 4" xfId="10672"/>
    <cellStyle name="Note 11 2 9 2 4 2" xfId="20878"/>
    <cellStyle name="Note 11 2 9 2 5" xfId="14248"/>
    <cellStyle name="Note 11 2 9 3" xfId="5977"/>
    <cellStyle name="Note 11 2 9 3 2" xfId="16309"/>
    <cellStyle name="Note 11 2 9 4" xfId="4688"/>
    <cellStyle name="Note 11 2 9 4 2" xfId="15030"/>
    <cellStyle name="Note 11 2 9 5" xfId="11753"/>
    <cellStyle name="Note 11 2 9 5 2" xfId="21949"/>
    <cellStyle name="Note 11 2 9 6" xfId="13076"/>
    <cellStyle name="Note 11 3" xfId="1576"/>
    <cellStyle name="Note 11 3 2" xfId="3059"/>
    <cellStyle name="Note 11 3 2 2" xfId="6636"/>
    <cellStyle name="Note 11 3 2 2 2" xfId="16967"/>
    <cellStyle name="Note 11 3 2 3" xfId="8624"/>
    <cellStyle name="Note 11 3 2 3 2" xfId="18846"/>
    <cellStyle name="Note 11 3 2 4" xfId="9940"/>
    <cellStyle name="Note 11 3 2 4 2" xfId="20147"/>
    <cellStyle name="Note 11 3 2 5" xfId="13585"/>
    <cellStyle name="Note 11 3 3" xfId="5173"/>
    <cellStyle name="Note 11 3 3 2" xfId="15508"/>
    <cellStyle name="Note 11 3 4" xfId="7845"/>
    <cellStyle name="Note 11 3 4 2" xfId="18140"/>
    <cellStyle name="Note 11 3 5" xfId="11022"/>
    <cellStyle name="Note 11 3 5 2" xfId="21225"/>
    <cellStyle name="Note 11 3 6" xfId="12417"/>
    <cellStyle name="Note 11 4" xfId="1374"/>
    <cellStyle name="Note 11 4 2" xfId="2870"/>
    <cellStyle name="Note 11 4 2 2" xfId="6449"/>
    <cellStyle name="Note 11 4 2 2 2" xfId="16780"/>
    <cellStyle name="Note 11 4 2 3" xfId="8450"/>
    <cellStyle name="Note 11 4 2 3 2" xfId="18678"/>
    <cellStyle name="Note 11 4 2 4" xfId="9775"/>
    <cellStyle name="Note 11 4 2 4 2" xfId="19982"/>
    <cellStyle name="Note 11 4 2 5" xfId="13444"/>
    <cellStyle name="Note 11 4 3" xfId="4972"/>
    <cellStyle name="Note 11 4 3 2" xfId="15307"/>
    <cellStyle name="Note 11 4 4" xfId="8893"/>
    <cellStyle name="Note 11 4 4 2" xfId="19102"/>
    <cellStyle name="Note 11 4 5" xfId="10857"/>
    <cellStyle name="Note 11 4 5 2" xfId="21061"/>
    <cellStyle name="Note 11 4 6" xfId="12275"/>
    <cellStyle name="Note 11 5" xfId="1554"/>
    <cellStyle name="Note 11 5 2" xfId="3038"/>
    <cellStyle name="Note 11 5 2 2" xfId="6615"/>
    <cellStyle name="Note 11 5 2 2 2" xfId="16946"/>
    <cellStyle name="Note 11 5 2 3" xfId="8606"/>
    <cellStyle name="Note 11 5 2 3 2" xfId="18829"/>
    <cellStyle name="Note 11 5 2 4" xfId="9922"/>
    <cellStyle name="Note 11 5 2 4 2" xfId="20129"/>
    <cellStyle name="Note 11 5 2 5" xfId="13570"/>
    <cellStyle name="Note 11 5 3" xfId="5151"/>
    <cellStyle name="Note 11 5 3 2" xfId="15486"/>
    <cellStyle name="Note 11 5 4" xfId="8888"/>
    <cellStyle name="Note 11 5 4 2" xfId="19097"/>
    <cellStyle name="Note 11 5 5" xfId="11004"/>
    <cellStyle name="Note 11 5 5 2" xfId="21207"/>
    <cellStyle name="Note 11 5 6" xfId="12401"/>
    <cellStyle name="Note 11 6" xfId="2601"/>
    <cellStyle name="Note 11 6 2" xfId="6189"/>
    <cellStyle name="Note 11 6 2 2" xfId="16521"/>
    <cellStyle name="Note 11 6 3" xfId="8213"/>
    <cellStyle name="Note 11 6 3 2" xfId="18446"/>
    <cellStyle name="Note 11 6 4" xfId="9563"/>
    <cellStyle name="Note 11 6 4 2" xfId="19770"/>
    <cellStyle name="Note 11 6 5" xfId="13249"/>
    <cellStyle name="Note 11 7" xfId="4587"/>
    <cellStyle name="Note 11 7 2" xfId="14929"/>
    <cellStyle name="Note 11 8" xfId="4285"/>
    <cellStyle name="Note 11 8 2" xfId="14643"/>
    <cellStyle name="Note 11 9" xfId="4316"/>
    <cellStyle name="Note 12" xfId="972"/>
    <cellStyle name="Note 12 2" xfId="1216"/>
    <cellStyle name="Note 12 2 10" xfId="2459"/>
    <cellStyle name="Note 12 2 10 2" xfId="3914"/>
    <cellStyle name="Note 12 2 10 2 2" xfId="7484"/>
    <cellStyle name="Note 12 2 10 2 2 2" xfId="17813"/>
    <cellStyle name="Note 12 2 10 2 3" xfId="9444"/>
    <cellStyle name="Note 12 2 10 2 3 2" xfId="19651"/>
    <cellStyle name="Note 12 2 10 2 4" xfId="10741"/>
    <cellStyle name="Note 12 2 10 2 4 2" xfId="20947"/>
    <cellStyle name="Note 12 2 10 2 5" xfId="14307"/>
    <cellStyle name="Note 12 2 10 3" xfId="6047"/>
    <cellStyle name="Note 12 2 10 3 2" xfId="16379"/>
    <cellStyle name="Note 12 2 10 4" xfId="8122"/>
    <cellStyle name="Note 12 2 10 4 2" xfId="18359"/>
    <cellStyle name="Note 12 2 10 5" xfId="4048"/>
    <cellStyle name="Note 12 2 10 5 2" xfId="14425"/>
    <cellStyle name="Note 12 2 10 6" xfId="11823"/>
    <cellStyle name="Note 12 2 10 6 2" xfId="22018"/>
    <cellStyle name="Note 12 2 10 7" xfId="13135"/>
    <cellStyle name="Note 12 2 11" xfId="2512"/>
    <cellStyle name="Note 12 2 11 2" xfId="3967"/>
    <cellStyle name="Note 12 2 11 2 2" xfId="7537"/>
    <cellStyle name="Note 12 2 11 2 2 2" xfId="17866"/>
    <cellStyle name="Note 12 2 11 2 3" xfId="9497"/>
    <cellStyle name="Note 12 2 11 2 3 2" xfId="19704"/>
    <cellStyle name="Note 12 2 11 2 4" xfId="10794"/>
    <cellStyle name="Note 12 2 11 2 4 2" xfId="21000"/>
    <cellStyle name="Note 12 2 11 2 5" xfId="14360"/>
    <cellStyle name="Note 12 2 11 3" xfId="6100"/>
    <cellStyle name="Note 12 2 11 3 2" xfId="16432"/>
    <cellStyle name="Note 12 2 11 4" xfId="8147"/>
    <cellStyle name="Note 12 2 11 4 2" xfId="18381"/>
    <cellStyle name="Note 12 2 11 5" xfId="6233"/>
    <cellStyle name="Note 12 2 11 5 2" xfId="16565"/>
    <cellStyle name="Note 12 2 11 6" xfId="11876"/>
    <cellStyle name="Note 12 2 11 6 2" xfId="22071"/>
    <cellStyle name="Note 12 2 11 7" xfId="13188"/>
    <cellStyle name="Note 12 2 12" xfId="2721"/>
    <cellStyle name="Note 12 2 12 2" xfId="6304"/>
    <cellStyle name="Note 12 2 12 2 2" xfId="16636"/>
    <cellStyle name="Note 12 2 12 3" xfId="8316"/>
    <cellStyle name="Note 12 2 12 3 2" xfId="18547"/>
    <cellStyle name="Note 12 2 12 4" xfId="9653"/>
    <cellStyle name="Note 12 2 12 4 2" xfId="19860"/>
    <cellStyle name="Note 12 2 12 5" xfId="13329"/>
    <cellStyle name="Note 12 2 13" xfId="4815"/>
    <cellStyle name="Note 12 2 13 2" xfId="15151"/>
    <cellStyle name="Note 12 2 14" xfId="4146"/>
    <cellStyle name="Note 12 2 14 2" xfId="14515"/>
    <cellStyle name="Note 12 2 15" xfId="8114"/>
    <cellStyle name="Note 12 2 2" xfId="1757"/>
    <cellStyle name="Note 12 2 2 2" xfId="3234"/>
    <cellStyle name="Note 12 2 2 2 2" xfId="6807"/>
    <cellStyle name="Note 12 2 2 2 2 2" xfId="17137"/>
    <cellStyle name="Note 12 2 2 2 3" xfId="8783"/>
    <cellStyle name="Note 12 2 2 2 3 2" xfId="18999"/>
    <cellStyle name="Note 12 2 2 2 4" xfId="10084"/>
    <cellStyle name="Note 12 2 2 2 4 2" xfId="20290"/>
    <cellStyle name="Note 12 2 2 2 5" xfId="13707"/>
    <cellStyle name="Note 12 2 2 3" xfId="5349"/>
    <cellStyle name="Note 12 2 2 3 2" xfId="15682"/>
    <cellStyle name="Note 12 2 2 4" xfId="8252"/>
    <cellStyle name="Note 12 2 2 4 2" xfId="18484"/>
    <cellStyle name="Note 12 2 2 5" xfId="11161"/>
    <cellStyle name="Note 12 2 2 5 2" xfId="21364"/>
    <cellStyle name="Note 12 2 2 6" xfId="12536"/>
    <cellStyle name="Note 12 2 3" xfId="1923"/>
    <cellStyle name="Note 12 2 3 2" xfId="3387"/>
    <cellStyle name="Note 12 2 3 2 2" xfId="6957"/>
    <cellStyle name="Note 12 2 3 2 2 2" xfId="17286"/>
    <cellStyle name="Note 12 2 3 2 3" xfId="8923"/>
    <cellStyle name="Note 12 2 3 2 3 2" xfId="19132"/>
    <cellStyle name="Note 12 2 3 2 4" xfId="10214"/>
    <cellStyle name="Note 12 2 3 2 4 2" xfId="20420"/>
    <cellStyle name="Note 12 2 3 2 5" xfId="13813"/>
    <cellStyle name="Note 12 2 3 3" xfId="5511"/>
    <cellStyle name="Note 12 2 3 3 2" xfId="15843"/>
    <cellStyle name="Note 12 2 3 4" xfId="4087"/>
    <cellStyle name="Note 12 2 3 4 2" xfId="14461"/>
    <cellStyle name="Note 12 2 3 5" xfId="11292"/>
    <cellStyle name="Note 12 2 3 5 2" xfId="21494"/>
    <cellStyle name="Note 12 2 3 6" xfId="12642"/>
    <cellStyle name="Note 12 2 4" xfId="1993"/>
    <cellStyle name="Note 12 2 4 2" xfId="3456"/>
    <cellStyle name="Note 12 2 4 2 2" xfId="7026"/>
    <cellStyle name="Note 12 2 4 2 2 2" xfId="17355"/>
    <cellStyle name="Note 12 2 4 2 3" xfId="8992"/>
    <cellStyle name="Note 12 2 4 2 3 2" xfId="19201"/>
    <cellStyle name="Note 12 2 4 2 4" xfId="10283"/>
    <cellStyle name="Note 12 2 4 2 4 2" xfId="20489"/>
    <cellStyle name="Note 12 2 4 2 5" xfId="13881"/>
    <cellStyle name="Note 12 2 4 3" xfId="5581"/>
    <cellStyle name="Note 12 2 4 3 2" xfId="15913"/>
    <cellStyle name="Note 12 2 4 4" xfId="7754"/>
    <cellStyle name="Note 12 2 4 4 2" xfId="18062"/>
    <cellStyle name="Note 12 2 4 5" xfId="11361"/>
    <cellStyle name="Note 12 2 4 5 2" xfId="21563"/>
    <cellStyle name="Note 12 2 4 6" xfId="12710"/>
    <cellStyle name="Note 12 2 5" xfId="2061"/>
    <cellStyle name="Note 12 2 5 2" xfId="3521"/>
    <cellStyle name="Note 12 2 5 2 2" xfId="7091"/>
    <cellStyle name="Note 12 2 5 2 2 2" xfId="17420"/>
    <cellStyle name="Note 12 2 5 2 3" xfId="9057"/>
    <cellStyle name="Note 12 2 5 2 3 2" xfId="19266"/>
    <cellStyle name="Note 12 2 5 2 4" xfId="10348"/>
    <cellStyle name="Note 12 2 5 2 4 2" xfId="20554"/>
    <cellStyle name="Note 12 2 5 2 5" xfId="13945"/>
    <cellStyle name="Note 12 2 5 3" xfId="5649"/>
    <cellStyle name="Note 12 2 5 3 2" xfId="15981"/>
    <cellStyle name="Note 12 2 5 4" xfId="7616"/>
    <cellStyle name="Note 12 2 5 4 2" xfId="17942"/>
    <cellStyle name="Note 12 2 5 5" xfId="11428"/>
    <cellStyle name="Note 12 2 5 5 2" xfId="21628"/>
    <cellStyle name="Note 12 2 5 6" xfId="12774"/>
    <cellStyle name="Note 12 2 6" xfId="2129"/>
    <cellStyle name="Note 12 2 6 2" xfId="3588"/>
    <cellStyle name="Note 12 2 6 2 2" xfId="7158"/>
    <cellStyle name="Note 12 2 6 2 2 2" xfId="17487"/>
    <cellStyle name="Note 12 2 6 2 3" xfId="9123"/>
    <cellStyle name="Note 12 2 6 2 3 2" xfId="19332"/>
    <cellStyle name="Note 12 2 6 2 4" xfId="10415"/>
    <cellStyle name="Note 12 2 6 2 4 2" xfId="20621"/>
    <cellStyle name="Note 12 2 6 2 5" xfId="14011"/>
    <cellStyle name="Note 12 2 6 3" xfId="5717"/>
    <cellStyle name="Note 12 2 6 3 2" xfId="16049"/>
    <cellStyle name="Note 12 2 6 4" xfId="4225"/>
    <cellStyle name="Note 12 2 6 4 2" xfId="14587"/>
    <cellStyle name="Note 12 2 6 5" xfId="11495"/>
    <cellStyle name="Note 12 2 6 5 2" xfId="21695"/>
    <cellStyle name="Note 12 2 6 6" xfId="12840"/>
    <cellStyle name="Note 12 2 7" xfId="2201"/>
    <cellStyle name="Note 12 2 7 2" xfId="3660"/>
    <cellStyle name="Note 12 2 7 2 2" xfId="7230"/>
    <cellStyle name="Note 12 2 7 2 2 2" xfId="17559"/>
    <cellStyle name="Note 12 2 7 2 3" xfId="9195"/>
    <cellStyle name="Note 12 2 7 2 3 2" xfId="19404"/>
    <cellStyle name="Note 12 2 7 2 4" xfId="10487"/>
    <cellStyle name="Note 12 2 7 2 4 2" xfId="20693"/>
    <cellStyle name="Note 12 2 7 2 5" xfId="14083"/>
    <cellStyle name="Note 12 2 7 3" xfId="5789"/>
    <cellStyle name="Note 12 2 7 3 2" xfId="16121"/>
    <cellStyle name="Note 12 2 7 4" xfId="4513"/>
    <cellStyle name="Note 12 2 7 4 2" xfId="14855"/>
    <cellStyle name="Note 12 2 7 5" xfId="11567"/>
    <cellStyle name="Note 12 2 7 5 2" xfId="21767"/>
    <cellStyle name="Note 12 2 7 6" xfId="12912"/>
    <cellStyle name="Note 12 2 8" xfId="2298"/>
    <cellStyle name="Note 12 2 8 2" xfId="3755"/>
    <cellStyle name="Note 12 2 8 2 2" xfId="7325"/>
    <cellStyle name="Note 12 2 8 2 2 2" xfId="17654"/>
    <cellStyle name="Note 12 2 8 2 3" xfId="9288"/>
    <cellStyle name="Note 12 2 8 2 3 2" xfId="19496"/>
    <cellStyle name="Note 12 2 8 2 4" xfId="10582"/>
    <cellStyle name="Note 12 2 8 2 4 2" xfId="20788"/>
    <cellStyle name="Note 12 2 8 2 5" xfId="14168"/>
    <cellStyle name="Note 12 2 8 3" xfId="5886"/>
    <cellStyle name="Note 12 2 8 3 2" xfId="16218"/>
    <cellStyle name="Note 12 2 8 4" xfId="4562"/>
    <cellStyle name="Note 12 2 8 4 2" xfId="14904"/>
    <cellStyle name="Note 12 2 8 5" xfId="11663"/>
    <cellStyle name="Note 12 2 8 5 2" xfId="21860"/>
    <cellStyle name="Note 12 2 8 6" xfId="12996"/>
    <cellStyle name="Note 12 2 9" xfId="2390"/>
    <cellStyle name="Note 12 2 9 2" xfId="3846"/>
    <cellStyle name="Note 12 2 9 2 2" xfId="7416"/>
    <cellStyle name="Note 12 2 9 2 2 2" xfId="17745"/>
    <cellStyle name="Note 12 2 9 2 3" xfId="9378"/>
    <cellStyle name="Note 12 2 9 2 3 2" xfId="19586"/>
    <cellStyle name="Note 12 2 9 2 4" xfId="10673"/>
    <cellStyle name="Note 12 2 9 2 4 2" xfId="20879"/>
    <cellStyle name="Note 12 2 9 2 5" xfId="14249"/>
    <cellStyle name="Note 12 2 9 3" xfId="5978"/>
    <cellStyle name="Note 12 2 9 3 2" xfId="16310"/>
    <cellStyle name="Note 12 2 9 4" xfId="5387"/>
    <cellStyle name="Note 12 2 9 4 2" xfId="15720"/>
    <cellStyle name="Note 12 2 9 5" xfId="11754"/>
    <cellStyle name="Note 12 2 9 5 2" xfId="21950"/>
    <cellStyle name="Note 12 2 9 6" xfId="13077"/>
    <cellStyle name="Note 12 3" xfId="1577"/>
    <cellStyle name="Note 12 3 2" xfId="3060"/>
    <cellStyle name="Note 12 3 2 2" xfId="6637"/>
    <cellStyle name="Note 12 3 2 2 2" xfId="16968"/>
    <cellStyle name="Note 12 3 2 3" xfId="8625"/>
    <cellStyle name="Note 12 3 2 3 2" xfId="18847"/>
    <cellStyle name="Note 12 3 2 4" xfId="9941"/>
    <cellStyle name="Note 12 3 2 4 2" xfId="20148"/>
    <cellStyle name="Note 12 3 2 5" xfId="13586"/>
    <cellStyle name="Note 12 3 3" xfId="5174"/>
    <cellStyle name="Note 12 3 3 2" xfId="15509"/>
    <cellStyle name="Note 12 3 4" xfId="8661"/>
    <cellStyle name="Note 12 3 4 2" xfId="18883"/>
    <cellStyle name="Note 12 3 5" xfId="11023"/>
    <cellStyle name="Note 12 3 5 2" xfId="21226"/>
    <cellStyle name="Note 12 3 6" xfId="12418"/>
    <cellStyle name="Note 12 4" xfId="1373"/>
    <cellStyle name="Note 12 4 2" xfId="2869"/>
    <cellStyle name="Note 12 4 2 2" xfId="6448"/>
    <cellStyle name="Note 12 4 2 2 2" xfId="16779"/>
    <cellStyle name="Note 12 4 2 3" xfId="8449"/>
    <cellStyle name="Note 12 4 2 3 2" xfId="18677"/>
    <cellStyle name="Note 12 4 2 4" xfId="9774"/>
    <cellStyle name="Note 12 4 2 4 2" xfId="19981"/>
    <cellStyle name="Note 12 4 2 5" xfId="13443"/>
    <cellStyle name="Note 12 4 3" xfId="4971"/>
    <cellStyle name="Note 12 4 3 2" xfId="15306"/>
    <cellStyle name="Note 12 4 4" xfId="7732"/>
    <cellStyle name="Note 12 4 4 2" xfId="18041"/>
    <cellStyle name="Note 12 4 5" xfId="10856"/>
    <cellStyle name="Note 12 4 5 2" xfId="21060"/>
    <cellStyle name="Note 12 4 6" xfId="12274"/>
    <cellStyle name="Note 12 5" xfId="2120"/>
    <cellStyle name="Note 12 5 2" xfId="3579"/>
    <cellStyle name="Note 12 5 2 2" xfId="7149"/>
    <cellStyle name="Note 12 5 2 2 2" xfId="17478"/>
    <cellStyle name="Note 12 5 2 3" xfId="9114"/>
    <cellStyle name="Note 12 5 2 3 2" xfId="19323"/>
    <cellStyle name="Note 12 5 2 4" xfId="10406"/>
    <cellStyle name="Note 12 5 2 4 2" xfId="20612"/>
    <cellStyle name="Note 12 5 2 5" xfId="14002"/>
    <cellStyle name="Note 12 5 3" xfId="5708"/>
    <cellStyle name="Note 12 5 3 2" xfId="16040"/>
    <cellStyle name="Note 12 5 4" xfId="5226"/>
    <cellStyle name="Note 12 5 4 2" xfId="15561"/>
    <cellStyle name="Note 12 5 5" xfId="11486"/>
    <cellStyle name="Note 12 5 5 2" xfId="21686"/>
    <cellStyle name="Note 12 5 6" xfId="12831"/>
    <cellStyle name="Note 12 6" xfId="2602"/>
    <cellStyle name="Note 12 6 2" xfId="6190"/>
    <cellStyle name="Note 12 6 2 2" xfId="16522"/>
    <cellStyle name="Note 12 6 3" xfId="8214"/>
    <cellStyle name="Note 12 6 3 2" xfId="18447"/>
    <cellStyle name="Note 12 6 4" xfId="9564"/>
    <cellStyle name="Note 12 6 4 2" xfId="19771"/>
    <cellStyle name="Note 12 6 5" xfId="13250"/>
    <cellStyle name="Note 12 7" xfId="4588"/>
    <cellStyle name="Note 12 7 2" xfId="14930"/>
    <cellStyle name="Note 12 8" xfId="197"/>
    <cellStyle name="Note 12 8 2" xfId="12118"/>
    <cellStyle name="Note 12 9" xfId="4702"/>
    <cellStyle name="Note 13" xfId="973"/>
    <cellStyle name="Note 13 2" xfId="1217"/>
    <cellStyle name="Note 13 2 10" xfId="2460"/>
    <cellStyle name="Note 13 2 10 2" xfId="3915"/>
    <cellStyle name="Note 13 2 10 2 2" xfId="7485"/>
    <cellStyle name="Note 13 2 10 2 2 2" xfId="17814"/>
    <cellStyle name="Note 13 2 10 2 3" xfId="9445"/>
    <cellStyle name="Note 13 2 10 2 3 2" xfId="19652"/>
    <cellStyle name="Note 13 2 10 2 4" xfId="10742"/>
    <cellStyle name="Note 13 2 10 2 4 2" xfId="20948"/>
    <cellStyle name="Note 13 2 10 2 5" xfId="14308"/>
    <cellStyle name="Note 13 2 10 3" xfId="6048"/>
    <cellStyle name="Note 13 2 10 3 2" xfId="16380"/>
    <cellStyle name="Note 13 2 10 4" xfId="8123"/>
    <cellStyle name="Note 13 2 10 4 2" xfId="18360"/>
    <cellStyle name="Note 13 2 10 5" xfId="4584"/>
    <cellStyle name="Note 13 2 10 5 2" xfId="14926"/>
    <cellStyle name="Note 13 2 10 6" xfId="11824"/>
    <cellStyle name="Note 13 2 10 6 2" xfId="22019"/>
    <cellStyle name="Note 13 2 10 7" xfId="13136"/>
    <cellStyle name="Note 13 2 11" xfId="2513"/>
    <cellStyle name="Note 13 2 11 2" xfId="3968"/>
    <cellStyle name="Note 13 2 11 2 2" xfId="7538"/>
    <cellStyle name="Note 13 2 11 2 2 2" xfId="17867"/>
    <cellStyle name="Note 13 2 11 2 3" xfId="9498"/>
    <cellStyle name="Note 13 2 11 2 3 2" xfId="19705"/>
    <cellStyle name="Note 13 2 11 2 4" xfId="10795"/>
    <cellStyle name="Note 13 2 11 2 4 2" xfId="21001"/>
    <cellStyle name="Note 13 2 11 2 5" xfId="14361"/>
    <cellStyle name="Note 13 2 11 3" xfId="6101"/>
    <cellStyle name="Note 13 2 11 3 2" xfId="16433"/>
    <cellStyle name="Note 13 2 11 4" xfId="8148"/>
    <cellStyle name="Note 13 2 11 4 2" xfId="18382"/>
    <cellStyle name="Note 13 2 11 5" xfId="4639"/>
    <cellStyle name="Note 13 2 11 5 2" xfId="14981"/>
    <cellStyle name="Note 13 2 11 6" xfId="11877"/>
    <cellStyle name="Note 13 2 11 6 2" xfId="22072"/>
    <cellStyle name="Note 13 2 11 7" xfId="13189"/>
    <cellStyle name="Note 13 2 12" xfId="2722"/>
    <cellStyle name="Note 13 2 12 2" xfId="6305"/>
    <cellStyle name="Note 13 2 12 2 2" xfId="16637"/>
    <cellStyle name="Note 13 2 12 3" xfId="8317"/>
    <cellStyle name="Note 13 2 12 3 2" xfId="18548"/>
    <cellStyle name="Note 13 2 12 4" xfId="9654"/>
    <cellStyle name="Note 13 2 12 4 2" xfId="19861"/>
    <cellStyle name="Note 13 2 12 5" xfId="13330"/>
    <cellStyle name="Note 13 2 13" xfId="4816"/>
    <cellStyle name="Note 13 2 13 2" xfId="15152"/>
    <cellStyle name="Note 13 2 14" xfId="4145"/>
    <cellStyle name="Note 13 2 14 2" xfId="14514"/>
    <cellStyle name="Note 13 2 15" xfId="7966"/>
    <cellStyle name="Note 13 2 2" xfId="1758"/>
    <cellStyle name="Note 13 2 2 2" xfId="3235"/>
    <cellStyle name="Note 13 2 2 2 2" xfId="6808"/>
    <cellStyle name="Note 13 2 2 2 2 2" xfId="17138"/>
    <cellStyle name="Note 13 2 2 2 3" xfId="8784"/>
    <cellStyle name="Note 13 2 2 2 3 2" xfId="19000"/>
    <cellStyle name="Note 13 2 2 2 4" xfId="10085"/>
    <cellStyle name="Note 13 2 2 2 4 2" xfId="20291"/>
    <cellStyle name="Note 13 2 2 2 5" xfId="13708"/>
    <cellStyle name="Note 13 2 2 3" xfId="5350"/>
    <cellStyle name="Note 13 2 2 3 2" xfId="15683"/>
    <cellStyle name="Note 13 2 2 4" xfId="8702"/>
    <cellStyle name="Note 13 2 2 4 2" xfId="18920"/>
    <cellStyle name="Note 13 2 2 5" xfId="11162"/>
    <cellStyle name="Note 13 2 2 5 2" xfId="21365"/>
    <cellStyle name="Note 13 2 2 6" xfId="12537"/>
    <cellStyle name="Note 13 2 3" xfId="1924"/>
    <cellStyle name="Note 13 2 3 2" xfId="3388"/>
    <cellStyle name="Note 13 2 3 2 2" xfId="6958"/>
    <cellStyle name="Note 13 2 3 2 2 2" xfId="17287"/>
    <cellStyle name="Note 13 2 3 2 3" xfId="8924"/>
    <cellStyle name="Note 13 2 3 2 3 2" xfId="19133"/>
    <cellStyle name="Note 13 2 3 2 4" xfId="10215"/>
    <cellStyle name="Note 13 2 3 2 4 2" xfId="20421"/>
    <cellStyle name="Note 13 2 3 2 5" xfId="13814"/>
    <cellStyle name="Note 13 2 3 3" xfId="5512"/>
    <cellStyle name="Note 13 2 3 3 2" xfId="15844"/>
    <cellStyle name="Note 13 2 3 4" xfId="7777"/>
    <cellStyle name="Note 13 2 3 4 2" xfId="18081"/>
    <cellStyle name="Note 13 2 3 5" xfId="11293"/>
    <cellStyle name="Note 13 2 3 5 2" xfId="21495"/>
    <cellStyle name="Note 13 2 3 6" xfId="12643"/>
    <cellStyle name="Note 13 2 4" xfId="1994"/>
    <cellStyle name="Note 13 2 4 2" xfId="3457"/>
    <cellStyle name="Note 13 2 4 2 2" xfId="7027"/>
    <cellStyle name="Note 13 2 4 2 2 2" xfId="17356"/>
    <cellStyle name="Note 13 2 4 2 3" xfId="8993"/>
    <cellStyle name="Note 13 2 4 2 3 2" xfId="19202"/>
    <cellStyle name="Note 13 2 4 2 4" xfId="10284"/>
    <cellStyle name="Note 13 2 4 2 4 2" xfId="20490"/>
    <cellStyle name="Note 13 2 4 2 5" xfId="13882"/>
    <cellStyle name="Note 13 2 4 3" xfId="5582"/>
    <cellStyle name="Note 13 2 4 3 2" xfId="15914"/>
    <cellStyle name="Note 13 2 4 4" xfId="7683"/>
    <cellStyle name="Note 13 2 4 4 2" xfId="18003"/>
    <cellStyle name="Note 13 2 4 5" xfId="11362"/>
    <cellStyle name="Note 13 2 4 5 2" xfId="21564"/>
    <cellStyle name="Note 13 2 4 6" xfId="12711"/>
    <cellStyle name="Note 13 2 5" xfId="2062"/>
    <cellStyle name="Note 13 2 5 2" xfId="3522"/>
    <cellStyle name="Note 13 2 5 2 2" xfId="7092"/>
    <cellStyle name="Note 13 2 5 2 2 2" xfId="17421"/>
    <cellStyle name="Note 13 2 5 2 3" xfId="9058"/>
    <cellStyle name="Note 13 2 5 2 3 2" xfId="19267"/>
    <cellStyle name="Note 13 2 5 2 4" xfId="10349"/>
    <cellStyle name="Note 13 2 5 2 4 2" xfId="20555"/>
    <cellStyle name="Note 13 2 5 2 5" xfId="13946"/>
    <cellStyle name="Note 13 2 5 3" xfId="5650"/>
    <cellStyle name="Note 13 2 5 3 2" xfId="15982"/>
    <cellStyle name="Note 13 2 5 4" xfId="8062"/>
    <cellStyle name="Note 13 2 5 4 2" xfId="18310"/>
    <cellStyle name="Note 13 2 5 5" xfId="11429"/>
    <cellStyle name="Note 13 2 5 5 2" xfId="21629"/>
    <cellStyle name="Note 13 2 5 6" xfId="12775"/>
    <cellStyle name="Note 13 2 6" xfId="2130"/>
    <cellStyle name="Note 13 2 6 2" xfId="3589"/>
    <cellStyle name="Note 13 2 6 2 2" xfId="7159"/>
    <cellStyle name="Note 13 2 6 2 2 2" xfId="17488"/>
    <cellStyle name="Note 13 2 6 2 3" xfId="9124"/>
    <cellStyle name="Note 13 2 6 2 3 2" xfId="19333"/>
    <cellStyle name="Note 13 2 6 2 4" xfId="10416"/>
    <cellStyle name="Note 13 2 6 2 4 2" xfId="20622"/>
    <cellStyle name="Note 13 2 6 2 5" xfId="14012"/>
    <cellStyle name="Note 13 2 6 3" xfId="5718"/>
    <cellStyle name="Note 13 2 6 3 2" xfId="16050"/>
    <cellStyle name="Note 13 2 6 4" xfId="4463"/>
    <cellStyle name="Note 13 2 6 4 2" xfId="14805"/>
    <cellStyle name="Note 13 2 6 5" xfId="11496"/>
    <cellStyle name="Note 13 2 6 5 2" xfId="21696"/>
    <cellStyle name="Note 13 2 6 6" xfId="12841"/>
    <cellStyle name="Note 13 2 7" xfId="2202"/>
    <cellStyle name="Note 13 2 7 2" xfId="3661"/>
    <cellStyle name="Note 13 2 7 2 2" xfId="7231"/>
    <cellStyle name="Note 13 2 7 2 2 2" xfId="17560"/>
    <cellStyle name="Note 13 2 7 2 3" xfId="9196"/>
    <cellStyle name="Note 13 2 7 2 3 2" xfId="19405"/>
    <cellStyle name="Note 13 2 7 2 4" xfId="10488"/>
    <cellStyle name="Note 13 2 7 2 4 2" xfId="20694"/>
    <cellStyle name="Note 13 2 7 2 5" xfId="14084"/>
    <cellStyle name="Note 13 2 7 3" xfId="5790"/>
    <cellStyle name="Note 13 2 7 3 2" xfId="16122"/>
    <cellStyle name="Note 13 2 7 4" xfId="5144"/>
    <cellStyle name="Note 13 2 7 4 2" xfId="15479"/>
    <cellStyle name="Note 13 2 7 5" xfId="11568"/>
    <cellStyle name="Note 13 2 7 5 2" xfId="21768"/>
    <cellStyle name="Note 13 2 7 6" xfId="12913"/>
    <cellStyle name="Note 13 2 8" xfId="2299"/>
    <cellStyle name="Note 13 2 8 2" xfId="3756"/>
    <cellStyle name="Note 13 2 8 2 2" xfId="7326"/>
    <cellStyle name="Note 13 2 8 2 2 2" xfId="17655"/>
    <cellStyle name="Note 13 2 8 2 3" xfId="9289"/>
    <cellStyle name="Note 13 2 8 2 3 2" xfId="19497"/>
    <cellStyle name="Note 13 2 8 2 4" xfId="10583"/>
    <cellStyle name="Note 13 2 8 2 4 2" xfId="20789"/>
    <cellStyle name="Note 13 2 8 2 5" xfId="14169"/>
    <cellStyle name="Note 13 2 8 3" xfId="5887"/>
    <cellStyle name="Note 13 2 8 3 2" xfId="16219"/>
    <cellStyle name="Note 13 2 8 4" xfId="4683"/>
    <cellStyle name="Note 13 2 8 4 2" xfId="15025"/>
    <cellStyle name="Note 13 2 8 5" xfId="11664"/>
    <cellStyle name="Note 13 2 8 5 2" xfId="21861"/>
    <cellStyle name="Note 13 2 8 6" xfId="12997"/>
    <cellStyle name="Note 13 2 9" xfId="2391"/>
    <cellStyle name="Note 13 2 9 2" xfId="3847"/>
    <cellStyle name="Note 13 2 9 2 2" xfId="7417"/>
    <cellStyle name="Note 13 2 9 2 2 2" xfId="17746"/>
    <cellStyle name="Note 13 2 9 2 3" xfId="9379"/>
    <cellStyle name="Note 13 2 9 2 3 2" xfId="19587"/>
    <cellStyle name="Note 13 2 9 2 4" xfId="10674"/>
    <cellStyle name="Note 13 2 9 2 4 2" xfId="20880"/>
    <cellStyle name="Note 13 2 9 2 5" xfId="14250"/>
    <cellStyle name="Note 13 2 9 3" xfId="5979"/>
    <cellStyle name="Note 13 2 9 3 2" xfId="16311"/>
    <cellStyle name="Note 13 2 9 4" xfId="6845"/>
    <cellStyle name="Note 13 2 9 4 2" xfId="17175"/>
    <cellStyle name="Note 13 2 9 5" xfId="11755"/>
    <cellStyle name="Note 13 2 9 5 2" xfId="21951"/>
    <cellStyle name="Note 13 2 9 6" xfId="13078"/>
    <cellStyle name="Note 13 3" xfId="1578"/>
    <cellStyle name="Note 13 3 2" xfId="3061"/>
    <cellStyle name="Note 13 3 2 2" xfId="6638"/>
    <cellStyle name="Note 13 3 2 2 2" xfId="16969"/>
    <cellStyle name="Note 13 3 2 3" xfId="8626"/>
    <cellStyle name="Note 13 3 2 3 2" xfId="18848"/>
    <cellStyle name="Note 13 3 2 4" xfId="9942"/>
    <cellStyle name="Note 13 3 2 4 2" xfId="20149"/>
    <cellStyle name="Note 13 3 2 5" xfId="13587"/>
    <cellStyle name="Note 13 3 3" xfId="5175"/>
    <cellStyle name="Note 13 3 3 2" xfId="15510"/>
    <cellStyle name="Note 13 3 4" xfId="7726"/>
    <cellStyle name="Note 13 3 4 2" xfId="18035"/>
    <cellStyle name="Note 13 3 5" xfId="11024"/>
    <cellStyle name="Note 13 3 5 2" xfId="21227"/>
    <cellStyle name="Note 13 3 6" xfId="12419"/>
    <cellStyle name="Note 13 4" xfId="1840"/>
    <cellStyle name="Note 13 4 2" xfId="3314"/>
    <cellStyle name="Note 13 4 2 2" xfId="6884"/>
    <cellStyle name="Note 13 4 2 2 2" xfId="17213"/>
    <cellStyle name="Note 13 4 2 3" xfId="8852"/>
    <cellStyle name="Note 13 4 2 3 2" xfId="19064"/>
    <cellStyle name="Note 13 4 2 4" xfId="10144"/>
    <cellStyle name="Note 13 4 2 4 2" xfId="20350"/>
    <cellStyle name="Note 13 4 2 5" xfId="13755"/>
    <cellStyle name="Note 13 4 3" xfId="5429"/>
    <cellStyle name="Note 13 4 3 2" xfId="15761"/>
    <cellStyle name="Note 13 4 4" xfId="8706"/>
    <cellStyle name="Note 13 4 4 2" xfId="18923"/>
    <cellStyle name="Note 13 4 5" xfId="11221"/>
    <cellStyle name="Note 13 4 5 2" xfId="21424"/>
    <cellStyle name="Note 13 4 6" xfId="12584"/>
    <cellStyle name="Note 13 5" xfId="2119"/>
    <cellStyle name="Note 13 5 2" xfId="3578"/>
    <cellStyle name="Note 13 5 2 2" xfId="7148"/>
    <cellStyle name="Note 13 5 2 2 2" xfId="17477"/>
    <cellStyle name="Note 13 5 2 3" xfId="9113"/>
    <cellStyle name="Note 13 5 2 3 2" xfId="19322"/>
    <cellStyle name="Note 13 5 2 4" xfId="10405"/>
    <cellStyle name="Note 13 5 2 4 2" xfId="20611"/>
    <cellStyle name="Note 13 5 2 5" xfId="14001"/>
    <cellStyle name="Note 13 5 3" xfId="5707"/>
    <cellStyle name="Note 13 5 3 2" xfId="16039"/>
    <cellStyle name="Note 13 5 4" xfId="4456"/>
    <cellStyle name="Note 13 5 4 2" xfId="14798"/>
    <cellStyle name="Note 13 5 5" xfId="11485"/>
    <cellStyle name="Note 13 5 5 2" xfId="21685"/>
    <cellStyle name="Note 13 5 6" xfId="12830"/>
    <cellStyle name="Note 13 6" xfId="2603"/>
    <cellStyle name="Note 13 6 2" xfId="6191"/>
    <cellStyle name="Note 13 6 2 2" xfId="16523"/>
    <cellStyle name="Note 13 6 3" xfId="8215"/>
    <cellStyle name="Note 13 6 3 2" xfId="18448"/>
    <cellStyle name="Note 13 6 4" xfId="9565"/>
    <cellStyle name="Note 13 6 4 2" xfId="19772"/>
    <cellStyle name="Note 13 6 5" xfId="13251"/>
    <cellStyle name="Note 13 7" xfId="4589"/>
    <cellStyle name="Note 13 7 2" xfId="14931"/>
    <cellStyle name="Note 13 8" xfId="4284"/>
    <cellStyle name="Note 13 8 2" xfId="14642"/>
    <cellStyle name="Note 13 9" xfId="4706"/>
    <cellStyle name="Note 14" xfId="974"/>
    <cellStyle name="Note 14 2" xfId="1218"/>
    <cellStyle name="Note 14 2 10" xfId="2461"/>
    <cellStyle name="Note 14 2 10 2" xfId="3916"/>
    <cellStyle name="Note 14 2 10 2 2" xfId="7486"/>
    <cellStyle name="Note 14 2 10 2 2 2" xfId="17815"/>
    <cellStyle name="Note 14 2 10 2 3" xfId="9446"/>
    <cellStyle name="Note 14 2 10 2 3 2" xfId="19653"/>
    <cellStyle name="Note 14 2 10 2 4" xfId="10743"/>
    <cellStyle name="Note 14 2 10 2 4 2" xfId="20949"/>
    <cellStyle name="Note 14 2 10 2 5" xfId="14309"/>
    <cellStyle name="Note 14 2 10 3" xfId="6049"/>
    <cellStyle name="Note 14 2 10 3 2" xfId="16381"/>
    <cellStyle name="Note 14 2 10 4" xfId="8124"/>
    <cellStyle name="Note 14 2 10 4 2" xfId="18361"/>
    <cellStyle name="Note 14 2 10 5" xfId="4032"/>
    <cellStyle name="Note 14 2 10 5 2" xfId="14410"/>
    <cellStyle name="Note 14 2 10 6" xfId="11825"/>
    <cellStyle name="Note 14 2 10 6 2" xfId="22020"/>
    <cellStyle name="Note 14 2 10 7" xfId="13137"/>
    <cellStyle name="Note 14 2 11" xfId="2514"/>
    <cellStyle name="Note 14 2 11 2" xfId="3969"/>
    <cellStyle name="Note 14 2 11 2 2" xfId="7539"/>
    <cellStyle name="Note 14 2 11 2 2 2" xfId="17868"/>
    <cellStyle name="Note 14 2 11 2 3" xfId="9499"/>
    <cellStyle name="Note 14 2 11 2 3 2" xfId="19706"/>
    <cellStyle name="Note 14 2 11 2 4" xfId="10796"/>
    <cellStyle name="Note 14 2 11 2 4 2" xfId="21002"/>
    <cellStyle name="Note 14 2 11 2 5" xfId="14362"/>
    <cellStyle name="Note 14 2 11 3" xfId="6102"/>
    <cellStyle name="Note 14 2 11 3 2" xfId="16434"/>
    <cellStyle name="Note 14 2 11 4" xfId="8149"/>
    <cellStyle name="Note 14 2 11 4 2" xfId="18383"/>
    <cellStyle name="Note 14 2 11 5" xfId="4640"/>
    <cellStyle name="Note 14 2 11 5 2" xfId="14982"/>
    <cellStyle name="Note 14 2 11 6" xfId="11878"/>
    <cellStyle name="Note 14 2 11 6 2" xfId="22073"/>
    <cellStyle name="Note 14 2 11 7" xfId="13190"/>
    <cellStyle name="Note 14 2 12" xfId="2723"/>
    <cellStyle name="Note 14 2 12 2" xfId="6306"/>
    <cellStyle name="Note 14 2 12 2 2" xfId="16638"/>
    <cellStyle name="Note 14 2 12 3" xfId="8318"/>
    <cellStyle name="Note 14 2 12 3 2" xfId="18549"/>
    <cellStyle name="Note 14 2 12 4" xfId="9655"/>
    <cellStyle name="Note 14 2 12 4 2" xfId="19862"/>
    <cellStyle name="Note 14 2 12 5" xfId="13331"/>
    <cellStyle name="Note 14 2 13" xfId="4817"/>
    <cellStyle name="Note 14 2 13 2" xfId="15153"/>
    <cellStyle name="Note 14 2 14" xfId="4144"/>
    <cellStyle name="Note 14 2 14 2" xfId="14513"/>
    <cellStyle name="Note 14 2 15" xfId="7921"/>
    <cellStyle name="Note 14 2 2" xfId="1759"/>
    <cellStyle name="Note 14 2 2 2" xfId="3236"/>
    <cellStyle name="Note 14 2 2 2 2" xfId="6809"/>
    <cellStyle name="Note 14 2 2 2 2 2" xfId="17139"/>
    <cellStyle name="Note 14 2 2 2 3" xfId="8785"/>
    <cellStyle name="Note 14 2 2 2 3 2" xfId="19001"/>
    <cellStyle name="Note 14 2 2 2 4" xfId="10086"/>
    <cellStyle name="Note 14 2 2 2 4 2" xfId="20292"/>
    <cellStyle name="Note 14 2 2 2 5" xfId="13709"/>
    <cellStyle name="Note 14 2 2 3" xfId="5351"/>
    <cellStyle name="Note 14 2 2 3 2" xfId="15684"/>
    <cellStyle name="Note 14 2 2 4" xfId="7768"/>
    <cellStyle name="Note 14 2 2 4 2" xfId="18073"/>
    <cellStyle name="Note 14 2 2 5" xfId="11163"/>
    <cellStyle name="Note 14 2 2 5 2" xfId="21366"/>
    <cellStyle name="Note 14 2 2 6" xfId="12538"/>
    <cellStyle name="Note 14 2 3" xfId="1925"/>
    <cellStyle name="Note 14 2 3 2" xfId="3389"/>
    <cellStyle name="Note 14 2 3 2 2" xfId="6959"/>
    <cellStyle name="Note 14 2 3 2 2 2" xfId="17288"/>
    <cellStyle name="Note 14 2 3 2 3" xfId="8925"/>
    <cellStyle name="Note 14 2 3 2 3 2" xfId="19134"/>
    <cellStyle name="Note 14 2 3 2 4" xfId="10216"/>
    <cellStyle name="Note 14 2 3 2 4 2" xfId="20422"/>
    <cellStyle name="Note 14 2 3 2 5" xfId="13815"/>
    <cellStyle name="Note 14 2 3 3" xfId="5513"/>
    <cellStyle name="Note 14 2 3 3 2" xfId="15845"/>
    <cellStyle name="Note 14 2 3 4" xfId="7890"/>
    <cellStyle name="Note 14 2 3 4 2" xfId="18181"/>
    <cellStyle name="Note 14 2 3 5" xfId="11294"/>
    <cellStyle name="Note 14 2 3 5 2" xfId="21496"/>
    <cellStyle name="Note 14 2 3 6" xfId="12644"/>
    <cellStyle name="Note 14 2 4" xfId="1995"/>
    <cellStyle name="Note 14 2 4 2" xfId="3458"/>
    <cellStyle name="Note 14 2 4 2 2" xfId="7028"/>
    <cellStyle name="Note 14 2 4 2 2 2" xfId="17357"/>
    <cellStyle name="Note 14 2 4 2 3" xfId="8994"/>
    <cellStyle name="Note 14 2 4 2 3 2" xfId="19203"/>
    <cellStyle name="Note 14 2 4 2 4" xfId="10285"/>
    <cellStyle name="Note 14 2 4 2 4 2" xfId="20491"/>
    <cellStyle name="Note 14 2 4 2 5" xfId="13883"/>
    <cellStyle name="Note 14 2 4 3" xfId="5583"/>
    <cellStyle name="Note 14 2 4 3 2" xfId="15915"/>
    <cellStyle name="Note 14 2 4 4" xfId="7656"/>
    <cellStyle name="Note 14 2 4 4 2" xfId="17977"/>
    <cellStyle name="Note 14 2 4 5" xfId="11363"/>
    <cellStyle name="Note 14 2 4 5 2" xfId="21565"/>
    <cellStyle name="Note 14 2 4 6" xfId="12712"/>
    <cellStyle name="Note 14 2 5" xfId="2063"/>
    <cellStyle name="Note 14 2 5 2" xfId="3523"/>
    <cellStyle name="Note 14 2 5 2 2" xfId="7093"/>
    <cellStyle name="Note 14 2 5 2 2 2" xfId="17422"/>
    <cellStyle name="Note 14 2 5 2 3" xfId="9059"/>
    <cellStyle name="Note 14 2 5 2 3 2" xfId="19268"/>
    <cellStyle name="Note 14 2 5 2 4" xfId="10350"/>
    <cellStyle name="Note 14 2 5 2 4 2" xfId="20556"/>
    <cellStyle name="Note 14 2 5 2 5" xfId="13947"/>
    <cellStyle name="Note 14 2 5 3" xfId="5651"/>
    <cellStyle name="Note 14 2 5 3 2" xfId="15983"/>
    <cellStyle name="Note 14 2 5 4" xfId="8018"/>
    <cellStyle name="Note 14 2 5 4 2" xfId="18274"/>
    <cellStyle name="Note 14 2 5 5" xfId="11430"/>
    <cellStyle name="Note 14 2 5 5 2" xfId="21630"/>
    <cellStyle name="Note 14 2 5 6" xfId="12776"/>
    <cellStyle name="Note 14 2 6" xfId="2131"/>
    <cellStyle name="Note 14 2 6 2" xfId="3590"/>
    <cellStyle name="Note 14 2 6 2 2" xfId="7160"/>
    <cellStyle name="Note 14 2 6 2 2 2" xfId="17489"/>
    <cellStyle name="Note 14 2 6 2 3" xfId="9125"/>
    <cellStyle name="Note 14 2 6 2 3 2" xfId="19334"/>
    <cellStyle name="Note 14 2 6 2 4" xfId="10417"/>
    <cellStyle name="Note 14 2 6 2 4 2" xfId="20623"/>
    <cellStyle name="Note 14 2 6 2 5" xfId="14013"/>
    <cellStyle name="Note 14 2 6 3" xfId="5719"/>
    <cellStyle name="Note 14 2 6 3 2" xfId="16051"/>
    <cellStyle name="Note 14 2 6 4" xfId="4464"/>
    <cellStyle name="Note 14 2 6 4 2" xfId="14806"/>
    <cellStyle name="Note 14 2 6 5" xfId="11497"/>
    <cellStyle name="Note 14 2 6 5 2" xfId="21697"/>
    <cellStyle name="Note 14 2 6 6" xfId="12842"/>
    <cellStyle name="Note 14 2 7" xfId="2203"/>
    <cellStyle name="Note 14 2 7 2" xfId="3662"/>
    <cellStyle name="Note 14 2 7 2 2" xfId="7232"/>
    <cellStyle name="Note 14 2 7 2 2 2" xfId="17561"/>
    <cellStyle name="Note 14 2 7 2 3" xfId="9197"/>
    <cellStyle name="Note 14 2 7 2 3 2" xfId="19406"/>
    <cellStyle name="Note 14 2 7 2 4" xfId="10489"/>
    <cellStyle name="Note 14 2 7 2 4 2" xfId="20695"/>
    <cellStyle name="Note 14 2 7 2 5" xfId="14085"/>
    <cellStyle name="Note 14 2 7 3" xfId="5791"/>
    <cellStyle name="Note 14 2 7 3 2" xfId="16123"/>
    <cellStyle name="Note 14 2 7 4" xfId="6608"/>
    <cellStyle name="Note 14 2 7 4 2" xfId="16939"/>
    <cellStyle name="Note 14 2 7 5" xfId="11569"/>
    <cellStyle name="Note 14 2 7 5 2" xfId="21769"/>
    <cellStyle name="Note 14 2 7 6" xfId="12914"/>
    <cellStyle name="Note 14 2 8" xfId="2300"/>
    <cellStyle name="Note 14 2 8 2" xfId="3757"/>
    <cellStyle name="Note 14 2 8 2 2" xfId="7327"/>
    <cellStyle name="Note 14 2 8 2 2 2" xfId="17656"/>
    <cellStyle name="Note 14 2 8 2 3" xfId="9290"/>
    <cellStyle name="Note 14 2 8 2 3 2" xfId="19498"/>
    <cellStyle name="Note 14 2 8 2 4" xfId="10584"/>
    <cellStyle name="Note 14 2 8 2 4 2" xfId="20790"/>
    <cellStyle name="Note 14 2 8 2 5" xfId="14170"/>
    <cellStyle name="Note 14 2 8 3" xfId="5888"/>
    <cellStyle name="Note 14 2 8 3 2" xfId="16220"/>
    <cellStyle name="Note 14 2 8 4" xfId="4801"/>
    <cellStyle name="Note 14 2 8 4 2" xfId="15137"/>
    <cellStyle name="Note 14 2 8 5" xfId="11665"/>
    <cellStyle name="Note 14 2 8 5 2" xfId="21862"/>
    <cellStyle name="Note 14 2 8 6" xfId="12998"/>
    <cellStyle name="Note 14 2 9" xfId="2392"/>
    <cellStyle name="Note 14 2 9 2" xfId="3848"/>
    <cellStyle name="Note 14 2 9 2 2" xfId="7418"/>
    <cellStyle name="Note 14 2 9 2 2 2" xfId="17747"/>
    <cellStyle name="Note 14 2 9 2 3" xfId="9380"/>
    <cellStyle name="Note 14 2 9 2 3 2" xfId="19588"/>
    <cellStyle name="Note 14 2 9 2 4" xfId="10675"/>
    <cellStyle name="Note 14 2 9 2 4 2" xfId="20881"/>
    <cellStyle name="Note 14 2 9 2 5" xfId="14251"/>
    <cellStyle name="Note 14 2 9 3" xfId="5980"/>
    <cellStyle name="Note 14 2 9 3 2" xfId="16312"/>
    <cellStyle name="Note 14 2 9 4" xfId="6340"/>
    <cellStyle name="Note 14 2 9 4 2" xfId="16672"/>
    <cellStyle name="Note 14 2 9 5" xfId="11756"/>
    <cellStyle name="Note 14 2 9 5 2" xfId="21952"/>
    <cellStyle name="Note 14 2 9 6" xfId="13079"/>
    <cellStyle name="Note 14 3" xfId="1579"/>
    <cellStyle name="Note 14 3 2" xfId="3062"/>
    <cellStyle name="Note 14 3 2 2" xfId="6639"/>
    <cellStyle name="Note 14 3 2 2 2" xfId="16970"/>
    <cellStyle name="Note 14 3 2 3" xfId="8627"/>
    <cellStyle name="Note 14 3 2 3 2" xfId="18849"/>
    <cellStyle name="Note 14 3 2 4" xfId="9943"/>
    <cellStyle name="Note 14 3 2 4 2" xfId="20150"/>
    <cellStyle name="Note 14 3 2 5" xfId="13588"/>
    <cellStyle name="Note 14 3 3" xfId="5176"/>
    <cellStyle name="Note 14 3 3 2" xfId="15511"/>
    <cellStyle name="Note 14 3 4" xfId="8887"/>
    <cellStyle name="Note 14 3 4 2" xfId="19096"/>
    <cellStyle name="Note 14 3 5" xfId="11025"/>
    <cellStyle name="Note 14 3 5 2" xfId="21228"/>
    <cellStyle name="Note 14 3 6" xfId="12420"/>
    <cellStyle name="Note 14 4" xfId="1275"/>
    <cellStyle name="Note 14 4 2" xfId="2776"/>
    <cellStyle name="Note 14 4 2 2" xfId="6355"/>
    <cellStyle name="Note 14 4 2 2 2" xfId="16686"/>
    <cellStyle name="Note 14 4 2 3" xfId="8363"/>
    <cellStyle name="Note 14 4 2 3 2" xfId="18592"/>
    <cellStyle name="Note 14 4 2 4" xfId="9688"/>
    <cellStyle name="Note 14 4 2 4 2" xfId="19895"/>
    <cellStyle name="Note 14 4 2 5" xfId="13364"/>
    <cellStyle name="Note 14 4 3" xfId="4873"/>
    <cellStyle name="Note 14 4 3 2" xfId="15208"/>
    <cellStyle name="Note 14 4 4" xfId="7976"/>
    <cellStyle name="Note 14 4 4 2" xfId="18247"/>
    <cellStyle name="Note 14 4 5" xfId="8357"/>
    <cellStyle name="Note 14 4 5 2" xfId="18586"/>
    <cellStyle name="Note 14 4 6" xfId="12196"/>
    <cellStyle name="Note 14 5" xfId="1448"/>
    <cellStyle name="Note 14 5 2" xfId="2935"/>
    <cellStyle name="Note 14 5 2 2" xfId="6512"/>
    <cellStyle name="Note 14 5 2 2 2" xfId="16843"/>
    <cellStyle name="Note 14 5 2 3" xfId="8515"/>
    <cellStyle name="Note 14 5 2 3 2" xfId="18741"/>
    <cellStyle name="Note 14 5 2 4" xfId="9836"/>
    <cellStyle name="Note 14 5 2 4 2" xfId="20043"/>
    <cellStyle name="Note 14 5 2 5" xfId="13499"/>
    <cellStyle name="Note 14 5 3" xfId="5045"/>
    <cellStyle name="Note 14 5 3 2" xfId="15380"/>
    <cellStyle name="Note 14 5 4" xfId="8562"/>
    <cellStyle name="Note 14 5 4 2" xfId="18788"/>
    <cellStyle name="Note 14 5 5" xfId="10917"/>
    <cellStyle name="Note 14 5 5 2" xfId="21121"/>
    <cellStyle name="Note 14 5 6" xfId="12330"/>
    <cellStyle name="Note 14 6" xfId="2604"/>
    <cellStyle name="Note 14 6 2" xfId="6192"/>
    <cellStyle name="Note 14 6 2 2" xfId="16524"/>
    <cellStyle name="Note 14 6 3" xfId="8216"/>
    <cellStyle name="Note 14 6 3 2" xfId="18449"/>
    <cellStyle name="Note 14 6 4" xfId="9566"/>
    <cellStyle name="Note 14 6 4 2" xfId="19773"/>
    <cellStyle name="Note 14 6 5" xfId="13252"/>
    <cellStyle name="Note 14 7" xfId="4590"/>
    <cellStyle name="Note 14 7 2" xfId="14932"/>
    <cellStyle name="Note 14 8" xfId="4283"/>
    <cellStyle name="Note 14 8 2" xfId="14641"/>
    <cellStyle name="Note 14 9" xfId="4858"/>
    <cellStyle name="Note 15" xfId="975"/>
    <cellStyle name="Note 15 2" xfId="1219"/>
    <cellStyle name="Note 15 2 10" xfId="2462"/>
    <cellStyle name="Note 15 2 10 2" xfId="3917"/>
    <cellStyle name="Note 15 2 10 2 2" xfId="7487"/>
    <cellStyle name="Note 15 2 10 2 2 2" xfId="17816"/>
    <cellStyle name="Note 15 2 10 2 3" xfId="9447"/>
    <cellStyle name="Note 15 2 10 2 3 2" xfId="19654"/>
    <cellStyle name="Note 15 2 10 2 4" xfId="10744"/>
    <cellStyle name="Note 15 2 10 2 4 2" xfId="20950"/>
    <cellStyle name="Note 15 2 10 2 5" xfId="14310"/>
    <cellStyle name="Note 15 2 10 3" xfId="6050"/>
    <cellStyle name="Note 15 2 10 3 2" xfId="16382"/>
    <cellStyle name="Note 15 2 10 4" xfId="8125"/>
    <cellStyle name="Note 15 2 10 4 2" xfId="18362"/>
    <cellStyle name="Note 15 2 10 5" xfId="4049"/>
    <cellStyle name="Note 15 2 10 5 2" xfId="14426"/>
    <cellStyle name="Note 15 2 10 6" xfId="11826"/>
    <cellStyle name="Note 15 2 10 6 2" xfId="22021"/>
    <cellStyle name="Note 15 2 10 7" xfId="13138"/>
    <cellStyle name="Note 15 2 11" xfId="2515"/>
    <cellStyle name="Note 15 2 11 2" xfId="3970"/>
    <cellStyle name="Note 15 2 11 2 2" xfId="7540"/>
    <cellStyle name="Note 15 2 11 2 2 2" xfId="17869"/>
    <cellStyle name="Note 15 2 11 2 3" xfId="9500"/>
    <cellStyle name="Note 15 2 11 2 3 2" xfId="19707"/>
    <cellStyle name="Note 15 2 11 2 4" xfId="10797"/>
    <cellStyle name="Note 15 2 11 2 4 2" xfId="21003"/>
    <cellStyle name="Note 15 2 11 2 5" xfId="14363"/>
    <cellStyle name="Note 15 2 11 3" xfId="6103"/>
    <cellStyle name="Note 15 2 11 3 2" xfId="16435"/>
    <cellStyle name="Note 15 2 11 4" xfId="8150"/>
    <cellStyle name="Note 15 2 11 4 2" xfId="18384"/>
    <cellStyle name="Note 15 2 11 5" xfId="4694"/>
    <cellStyle name="Note 15 2 11 5 2" xfId="15036"/>
    <cellStyle name="Note 15 2 11 6" xfId="11879"/>
    <cellStyle name="Note 15 2 11 6 2" xfId="22074"/>
    <cellStyle name="Note 15 2 11 7" xfId="13191"/>
    <cellStyle name="Note 15 2 12" xfId="2724"/>
    <cellStyle name="Note 15 2 12 2" xfId="6307"/>
    <cellStyle name="Note 15 2 12 2 2" xfId="16639"/>
    <cellStyle name="Note 15 2 12 3" xfId="8319"/>
    <cellStyle name="Note 15 2 12 3 2" xfId="18550"/>
    <cellStyle name="Note 15 2 12 4" xfId="9656"/>
    <cellStyle name="Note 15 2 12 4 2" xfId="19863"/>
    <cellStyle name="Note 15 2 12 5" xfId="13332"/>
    <cellStyle name="Note 15 2 13" xfId="4818"/>
    <cellStyle name="Note 15 2 13 2" xfId="15154"/>
    <cellStyle name="Note 15 2 14" xfId="4143"/>
    <cellStyle name="Note 15 2 14 2" xfId="14512"/>
    <cellStyle name="Note 15 2 15" xfId="4100"/>
    <cellStyle name="Note 15 2 2" xfId="1760"/>
    <cellStyle name="Note 15 2 2 2" xfId="3237"/>
    <cellStyle name="Note 15 2 2 2 2" xfId="6810"/>
    <cellStyle name="Note 15 2 2 2 2 2" xfId="17140"/>
    <cellStyle name="Note 15 2 2 2 3" xfId="8786"/>
    <cellStyle name="Note 15 2 2 2 3 2" xfId="19002"/>
    <cellStyle name="Note 15 2 2 2 4" xfId="10087"/>
    <cellStyle name="Note 15 2 2 2 4 2" xfId="20293"/>
    <cellStyle name="Note 15 2 2 2 5" xfId="13710"/>
    <cellStyle name="Note 15 2 2 3" xfId="5352"/>
    <cellStyle name="Note 15 2 2 3 2" xfId="15685"/>
    <cellStyle name="Note 15 2 2 4" xfId="8356"/>
    <cellStyle name="Note 15 2 2 4 2" xfId="18585"/>
    <cellStyle name="Note 15 2 2 5" xfId="11164"/>
    <cellStyle name="Note 15 2 2 5 2" xfId="21367"/>
    <cellStyle name="Note 15 2 2 6" xfId="12539"/>
    <cellStyle name="Note 15 2 3" xfId="1926"/>
    <cellStyle name="Note 15 2 3 2" xfId="3390"/>
    <cellStyle name="Note 15 2 3 2 2" xfId="6960"/>
    <cellStyle name="Note 15 2 3 2 2 2" xfId="17289"/>
    <cellStyle name="Note 15 2 3 2 3" xfId="8926"/>
    <cellStyle name="Note 15 2 3 2 3 2" xfId="19135"/>
    <cellStyle name="Note 15 2 3 2 4" xfId="10217"/>
    <cellStyle name="Note 15 2 3 2 4 2" xfId="20423"/>
    <cellStyle name="Note 15 2 3 2 5" xfId="13816"/>
    <cellStyle name="Note 15 2 3 3" xfId="5514"/>
    <cellStyle name="Note 15 2 3 3 2" xfId="15846"/>
    <cellStyle name="Note 15 2 3 4" xfId="7793"/>
    <cellStyle name="Note 15 2 3 4 2" xfId="18097"/>
    <cellStyle name="Note 15 2 3 5" xfId="11295"/>
    <cellStyle name="Note 15 2 3 5 2" xfId="21497"/>
    <cellStyle name="Note 15 2 3 6" xfId="12645"/>
    <cellStyle name="Note 15 2 4" xfId="1996"/>
    <cellStyle name="Note 15 2 4 2" xfId="3459"/>
    <cellStyle name="Note 15 2 4 2 2" xfId="7029"/>
    <cellStyle name="Note 15 2 4 2 2 2" xfId="17358"/>
    <cellStyle name="Note 15 2 4 2 3" xfId="8995"/>
    <cellStyle name="Note 15 2 4 2 3 2" xfId="19204"/>
    <cellStyle name="Note 15 2 4 2 4" xfId="10286"/>
    <cellStyle name="Note 15 2 4 2 4 2" xfId="20492"/>
    <cellStyle name="Note 15 2 4 2 5" xfId="13884"/>
    <cellStyle name="Note 15 2 4 3" xfId="5584"/>
    <cellStyle name="Note 15 2 4 3 2" xfId="15916"/>
    <cellStyle name="Note 15 2 4 4" xfId="7621"/>
    <cellStyle name="Note 15 2 4 4 2" xfId="17947"/>
    <cellStyle name="Note 15 2 4 5" xfId="11364"/>
    <cellStyle name="Note 15 2 4 5 2" xfId="21566"/>
    <cellStyle name="Note 15 2 4 6" xfId="12713"/>
    <cellStyle name="Note 15 2 5" xfId="2064"/>
    <cellStyle name="Note 15 2 5 2" xfId="3524"/>
    <cellStyle name="Note 15 2 5 2 2" xfId="7094"/>
    <cellStyle name="Note 15 2 5 2 2 2" xfId="17423"/>
    <cellStyle name="Note 15 2 5 2 3" xfId="9060"/>
    <cellStyle name="Note 15 2 5 2 3 2" xfId="19269"/>
    <cellStyle name="Note 15 2 5 2 4" xfId="10351"/>
    <cellStyle name="Note 15 2 5 2 4 2" xfId="20557"/>
    <cellStyle name="Note 15 2 5 2 5" xfId="13948"/>
    <cellStyle name="Note 15 2 5 3" xfId="5652"/>
    <cellStyle name="Note 15 2 5 3 2" xfId="15984"/>
    <cellStyle name="Note 15 2 5 4" xfId="7686"/>
    <cellStyle name="Note 15 2 5 4 2" xfId="18006"/>
    <cellStyle name="Note 15 2 5 5" xfId="11431"/>
    <cellStyle name="Note 15 2 5 5 2" xfId="21631"/>
    <cellStyle name="Note 15 2 5 6" xfId="12777"/>
    <cellStyle name="Note 15 2 6" xfId="2132"/>
    <cellStyle name="Note 15 2 6 2" xfId="3591"/>
    <cellStyle name="Note 15 2 6 2 2" xfId="7161"/>
    <cellStyle name="Note 15 2 6 2 2 2" xfId="17490"/>
    <cellStyle name="Note 15 2 6 2 3" xfId="9126"/>
    <cellStyle name="Note 15 2 6 2 3 2" xfId="19335"/>
    <cellStyle name="Note 15 2 6 2 4" xfId="10418"/>
    <cellStyle name="Note 15 2 6 2 4 2" xfId="20624"/>
    <cellStyle name="Note 15 2 6 2 5" xfId="14014"/>
    <cellStyle name="Note 15 2 6 3" xfId="5720"/>
    <cellStyle name="Note 15 2 6 3 2" xfId="16052"/>
    <cellStyle name="Note 15 2 6 4" xfId="4465"/>
    <cellStyle name="Note 15 2 6 4 2" xfId="14807"/>
    <cellStyle name="Note 15 2 6 5" xfId="11498"/>
    <cellStyle name="Note 15 2 6 5 2" xfId="21698"/>
    <cellStyle name="Note 15 2 6 6" xfId="12843"/>
    <cellStyle name="Note 15 2 7" xfId="2204"/>
    <cellStyle name="Note 15 2 7 2" xfId="3663"/>
    <cellStyle name="Note 15 2 7 2 2" xfId="7233"/>
    <cellStyle name="Note 15 2 7 2 2 2" xfId="17562"/>
    <cellStyle name="Note 15 2 7 2 3" xfId="9198"/>
    <cellStyle name="Note 15 2 7 2 3 2" xfId="19407"/>
    <cellStyle name="Note 15 2 7 2 4" xfId="10490"/>
    <cellStyle name="Note 15 2 7 2 4 2" xfId="20696"/>
    <cellStyle name="Note 15 2 7 2 5" xfId="14086"/>
    <cellStyle name="Note 15 2 7 3" xfId="5792"/>
    <cellStyle name="Note 15 2 7 3 2" xfId="16124"/>
    <cellStyle name="Note 15 2 7 4" xfId="5049"/>
    <cellStyle name="Note 15 2 7 4 2" xfId="15384"/>
    <cellStyle name="Note 15 2 7 5" xfId="11570"/>
    <cellStyle name="Note 15 2 7 5 2" xfId="21770"/>
    <cellStyle name="Note 15 2 7 6" xfId="12915"/>
    <cellStyle name="Note 15 2 8" xfId="2301"/>
    <cellStyle name="Note 15 2 8 2" xfId="3758"/>
    <cellStyle name="Note 15 2 8 2 2" xfId="7328"/>
    <cellStyle name="Note 15 2 8 2 2 2" xfId="17657"/>
    <cellStyle name="Note 15 2 8 2 3" xfId="9291"/>
    <cellStyle name="Note 15 2 8 2 3 2" xfId="19499"/>
    <cellStyle name="Note 15 2 8 2 4" xfId="10585"/>
    <cellStyle name="Note 15 2 8 2 4 2" xfId="20791"/>
    <cellStyle name="Note 15 2 8 2 5" xfId="14171"/>
    <cellStyle name="Note 15 2 8 3" xfId="5889"/>
    <cellStyle name="Note 15 2 8 3 2" xfId="16221"/>
    <cellStyle name="Note 15 2 8 4" xfId="4800"/>
    <cellStyle name="Note 15 2 8 4 2" xfId="15136"/>
    <cellStyle name="Note 15 2 8 5" xfId="11666"/>
    <cellStyle name="Note 15 2 8 5 2" xfId="21863"/>
    <cellStyle name="Note 15 2 8 6" xfId="12999"/>
    <cellStyle name="Note 15 2 9" xfId="2393"/>
    <cellStyle name="Note 15 2 9 2" xfId="3849"/>
    <cellStyle name="Note 15 2 9 2 2" xfId="7419"/>
    <cellStyle name="Note 15 2 9 2 2 2" xfId="17748"/>
    <cellStyle name="Note 15 2 9 2 3" xfId="9381"/>
    <cellStyle name="Note 15 2 9 2 3 2" xfId="19589"/>
    <cellStyle name="Note 15 2 9 2 4" xfId="10676"/>
    <cellStyle name="Note 15 2 9 2 4 2" xfId="20882"/>
    <cellStyle name="Note 15 2 9 2 5" xfId="14252"/>
    <cellStyle name="Note 15 2 9 3" xfId="5981"/>
    <cellStyle name="Note 15 2 9 3 2" xfId="16313"/>
    <cellStyle name="Note 15 2 9 4" xfId="5253"/>
    <cellStyle name="Note 15 2 9 4 2" xfId="15588"/>
    <cellStyle name="Note 15 2 9 5" xfId="11757"/>
    <cellStyle name="Note 15 2 9 5 2" xfId="21953"/>
    <cellStyle name="Note 15 2 9 6" xfId="13080"/>
    <cellStyle name="Note 15 3" xfId="1580"/>
    <cellStyle name="Note 15 3 2" xfId="3063"/>
    <cellStyle name="Note 15 3 2 2" xfId="6640"/>
    <cellStyle name="Note 15 3 2 2 2" xfId="16971"/>
    <cellStyle name="Note 15 3 2 3" xfId="8628"/>
    <cellStyle name="Note 15 3 2 3 2" xfId="18850"/>
    <cellStyle name="Note 15 3 2 4" xfId="9944"/>
    <cellStyle name="Note 15 3 2 4 2" xfId="20151"/>
    <cellStyle name="Note 15 3 2 5" xfId="13589"/>
    <cellStyle name="Note 15 3 3" xfId="5177"/>
    <cellStyle name="Note 15 3 3 2" xfId="15512"/>
    <cellStyle name="Note 15 3 4" xfId="7902"/>
    <cellStyle name="Note 15 3 4 2" xfId="18193"/>
    <cellStyle name="Note 15 3 5" xfId="11026"/>
    <cellStyle name="Note 15 3 5 2" xfId="21229"/>
    <cellStyle name="Note 15 3 6" xfId="12421"/>
    <cellStyle name="Note 15 4" xfId="1372"/>
    <cellStyle name="Note 15 4 2" xfId="2868"/>
    <cellStyle name="Note 15 4 2 2" xfId="6447"/>
    <cellStyle name="Note 15 4 2 2 2" xfId="16778"/>
    <cellStyle name="Note 15 4 2 3" xfId="8448"/>
    <cellStyle name="Note 15 4 2 3 2" xfId="18676"/>
    <cellStyle name="Note 15 4 2 4" xfId="9773"/>
    <cellStyle name="Note 15 4 2 4 2" xfId="19980"/>
    <cellStyle name="Note 15 4 2 5" xfId="13442"/>
    <cellStyle name="Note 15 4 3" xfId="4970"/>
    <cellStyle name="Note 15 4 3 2" xfId="15305"/>
    <cellStyle name="Note 15 4 4" xfId="8666"/>
    <cellStyle name="Note 15 4 4 2" xfId="18888"/>
    <cellStyle name="Note 15 4 5" xfId="10855"/>
    <cellStyle name="Note 15 4 5 2" xfId="21059"/>
    <cellStyle name="Note 15 4 6" xfId="12273"/>
    <cellStyle name="Note 15 5" xfId="1302"/>
    <cellStyle name="Note 15 5 2" xfId="2802"/>
    <cellStyle name="Note 15 5 2 2" xfId="6381"/>
    <cellStyle name="Note 15 5 2 2 2" xfId="16712"/>
    <cellStyle name="Note 15 5 2 3" xfId="8384"/>
    <cellStyle name="Note 15 5 2 3 2" xfId="18612"/>
    <cellStyle name="Note 15 5 2 4" xfId="9708"/>
    <cellStyle name="Note 15 5 2 4 2" xfId="19915"/>
    <cellStyle name="Note 15 5 2 5" xfId="13382"/>
    <cellStyle name="Note 15 5 3" xfId="4900"/>
    <cellStyle name="Note 15 5 3 2" xfId="15235"/>
    <cellStyle name="Note 15 5 4" xfId="7957"/>
    <cellStyle name="Note 15 5 4 2" xfId="18234"/>
    <cellStyle name="Note 15 5 5" xfId="4244"/>
    <cellStyle name="Note 15 5 5 2" xfId="14602"/>
    <cellStyle name="Note 15 5 6" xfId="12214"/>
    <cellStyle name="Note 15 6" xfId="2605"/>
    <cellStyle name="Note 15 6 2" xfId="6193"/>
    <cellStyle name="Note 15 6 2 2" xfId="16525"/>
    <cellStyle name="Note 15 6 3" xfId="8217"/>
    <cellStyle name="Note 15 6 3 2" xfId="18450"/>
    <cellStyle name="Note 15 6 4" xfId="9567"/>
    <cellStyle name="Note 15 6 4 2" xfId="19774"/>
    <cellStyle name="Note 15 6 5" xfId="13253"/>
    <cellStyle name="Note 15 7" xfId="4591"/>
    <cellStyle name="Note 15 7 2" xfId="14933"/>
    <cellStyle name="Note 15 8" xfId="4282"/>
    <cellStyle name="Note 15 8 2" xfId="14640"/>
    <cellStyle name="Note 15 9" xfId="5388"/>
    <cellStyle name="Note 16" xfId="976"/>
    <cellStyle name="Note 16 2" xfId="1220"/>
    <cellStyle name="Note 16 2 10" xfId="2463"/>
    <cellStyle name="Note 16 2 10 2" xfId="3918"/>
    <cellStyle name="Note 16 2 10 2 2" xfId="7488"/>
    <cellStyle name="Note 16 2 10 2 2 2" xfId="17817"/>
    <cellStyle name="Note 16 2 10 2 3" xfId="9448"/>
    <cellStyle name="Note 16 2 10 2 3 2" xfId="19655"/>
    <cellStyle name="Note 16 2 10 2 4" xfId="10745"/>
    <cellStyle name="Note 16 2 10 2 4 2" xfId="20951"/>
    <cellStyle name="Note 16 2 10 2 5" xfId="14311"/>
    <cellStyle name="Note 16 2 10 3" xfId="6051"/>
    <cellStyle name="Note 16 2 10 3 2" xfId="16383"/>
    <cellStyle name="Note 16 2 10 4" xfId="8126"/>
    <cellStyle name="Note 16 2 10 4 2" xfId="18363"/>
    <cellStyle name="Note 16 2 10 5" xfId="4585"/>
    <cellStyle name="Note 16 2 10 5 2" xfId="14927"/>
    <cellStyle name="Note 16 2 10 6" xfId="11827"/>
    <cellStyle name="Note 16 2 10 6 2" xfId="22022"/>
    <cellStyle name="Note 16 2 10 7" xfId="13139"/>
    <cellStyle name="Note 16 2 11" xfId="2516"/>
    <cellStyle name="Note 16 2 11 2" xfId="3971"/>
    <cellStyle name="Note 16 2 11 2 2" xfId="7541"/>
    <cellStyle name="Note 16 2 11 2 2 2" xfId="17870"/>
    <cellStyle name="Note 16 2 11 2 3" xfId="9501"/>
    <cellStyle name="Note 16 2 11 2 3 2" xfId="19708"/>
    <cellStyle name="Note 16 2 11 2 4" xfId="10798"/>
    <cellStyle name="Note 16 2 11 2 4 2" xfId="21004"/>
    <cellStyle name="Note 16 2 11 2 5" xfId="14364"/>
    <cellStyle name="Note 16 2 11 3" xfId="6104"/>
    <cellStyle name="Note 16 2 11 3 2" xfId="16436"/>
    <cellStyle name="Note 16 2 11 4" xfId="8151"/>
    <cellStyle name="Note 16 2 11 4 2" xfId="18385"/>
    <cellStyle name="Note 16 2 11 5" xfId="4641"/>
    <cellStyle name="Note 16 2 11 5 2" xfId="14983"/>
    <cellStyle name="Note 16 2 11 6" xfId="11880"/>
    <cellStyle name="Note 16 2 11 6 2" xfId="22075"/>
    <cellStyle name="Note 16 2 11 7" xfId="13192"/>
    <cellStyle name="Note 16 2 12" xfId="2725"/>
    <cellStyle name="Note 16 2 12 2" xfId="6308"/>
    <cellStyle name="Note 16 2 12 2 2" xfId="16640"/>
    <cellStyle name="Note 16 2 12 3" xfId="8320"/>
    <cellStyle name="Note 16 2 12 3 2" xfId="18551"/>
    <cellStyle name="Note 16 2 12 4" xfId="9657"/>
    <cellStyle name="Note 16 2 12 4 2" xfId="19864"/>
    <cellStyle name="Note 16 2 12 5" xfId="13333"/>
    <cellStyle name="Note 16 2 13" xfId="4819"/>
    <cellStyle name="Note 16 2 13 2" xfId="15155"/>
    <cellStyle name="Note 16 2 14" xfId="4142"/>
    <cellStyle name="Note 16 2 14 2" xfId="14511"/>
    <cellStyle name="Note 16 2 15" xfId="8058"/>
    <cellStyle name="Note 16 2 2" xfId="1761"/>
    <cellStyle name="Note 16 2 2 2" xfId="3238"/>
    <cellStyle name="Note 16 2 2 2 2" xfId="6811"/>
    <cellStyle name="Note 16 2 2 2 2 2" xfId="17141"/>
    <cellStyle name="Note 16 2 2 2 3" xfId="8787"/>
    <cellStyle name="Note 16 2 2 2 3 2" xfId="19003"/>
    <cellStyle name="Note 16 2 2 2 4" xfId="10088"/>
    <cellStyle name="Note 16 2 2 2 4 2" xfId="20294"/>
    <cellStyle name="Note 16 2 2 2 5" xfId="13711"/>
    <cellStyle name="Note 16 2 2 3" xfId="5353"/>
    <cellStyle name="Note 16 2 2 3 2" xfId="15686"/>
    <cellStyle name="Note 16 2 2 4" xfId="8822"/>
    <cellStyle name="Note 16 2 2 4 2" xfId="19036"/>
    <cellStyle name="Note 16 2 2 5" xfId="11165"/>
    <cellStyle name="Note 16 2 2 5 2" xfId="21368"/>
    <cellStyle name="Note 16 2 2 6" xfId="12540"/>
    <cellStyle name="Note 16 2 3" xfId="1927"/>
    <cellStyle name="Note 16 2 3 2" xfId="3391"/>
    <cellStyle name="Note 16 2 3 2 2" xfId="6961"/>
    <cellStyle name="Note 16 2 3 2 2 2" xfId="17290"/>
    <cellStyle name="Note 16 2 3 2 3" xfId="8927"/>
    <cellStyle name="Note 16 2 3 2 3 2" xfId="19136"/>
    <cellStyle name="Note 16 2 3 2 4" xfId="10218"/>
    <cellStyle name="Note 16 2 3 2 4 2" xfId="20424"/>
    <cellStyle name="Note 16 2 3 2 5" xfId="13817"/>
    <cellStyle name="Note 16 2 3 3" xfId="5515"/>
    <cellStyle name="Note 16 2 3 3 2" xfId="15847"/>
    <cellStyle name="Note 16 2 3 4" xfId="7747"/>
    <cellStyle name="Note 16 2 3 4 2" xfId="18056"/>
    <cellStyle name="Note 16 2 3 5" xfId="11296"/>
    <cellStyle name="Note 16 2 3 5 2" xfId="21498"/>
    <cellStyle name="Note 16 2 3 6" xfId="12646"/>
    <cellStyle name="Note 16 2 4" xfId="1997"/>
    <cellStyle name="Note 16 2 4 2" xfId="3460"/>
    <cellStyle name="Note 16 2 4 2 2" xfId="7030"/>
    <cellStyle name="Note 16 2 4 2 2 2" xfId="17359"/>
    <cellStyle name="Note 16 2 4 2 3" xfId="8996"/>
    <cellStyle name="Note 16 2 4 2 3 2" xfId="19205"/>
    <cellStyle name="Note 16 2 4 2 4" xfId="10287"/>
    <cellStyle name="Note 16 2 4 2 4 2" xfId="20493"/>
    <cellStyle name="Note 16 2 4 2 5" xfId="13885"/>
    <cellStyle name="Note 16 2 4 3" xfId="5585"/>
    <cellStyle name="Note 16 2 4 3 2" xfId="15917"/>
    <cellStyle name="Note 16 2 4 4" xfId="8067"/>
    <cellStyle name="Note 16 2 4 4 2" xfId="18315"/>
    <cellStyle name="Note 16 2 4 5" xfId="11365"/>
    <cellStyle name="Note 16 2 4 5 2" xfId="21567"/>
    <cellStyle name="Note 16 2 4 6" xfId="12714"/>
    <cellStyle name="Note 16 2 5" xfId="2065"/>
    <cellStyle name="Note 16 2 5 2" xfId="3525"/>
    <cellStyle name="Note 16 2 5 2 2" xfId="7095"/>
    <cellStyle name="Note 16 2 5 2 2 2" xfId="17424"/>
    <cellStyle name="Note 16 2 5 2 3" xfId="9061"/>
    <cellStyle name="Note 16 2 5 2 3 2" xfId="19270"/>
    <cellStyle name="Note 16 2 5 2 4" xfId="10352"/>
    <cellStyle name="Note 16 2 5 2 4 2" xfId="20558"/>
    <cellStyle name="Note 16 2 5 2 5" xfId="13949"/>
    <cellStyle name="Note 16 2 5 3" xfId="5653"/>
    <cellStyle name="Note 16 2 5 3 2" xfId="15985"/>
    <cellStyle name="Note 16 2 5 4" xfId="7853"/>
    <cellStyle name="Note 16 2 5 4 2" xfId="18148"/>
    <cellStyle name="Note 16 2 5 5" xfId="11432"/>
    <cellStyle name="Note 16 2 5 5 2" xfId="21632"/>
    <cellStyle name="Note 16 2 5 6" xfId="12778"/>
    <cellStyle name="Note 16 2 6" xfId="2133"/>
    <cellStyle name="Note 16 2 6 2" xfId="3592"/>
    <cellStyle name="Note 16 2 6 2 2" xfId="7162"/>
    <cellStyle name="Note 16 2 6 2 2 2" xfId="17491"/>
    <cellStyle name="Note 16 2 6 2 3" xfId="9127"/>
    <cellStyle name="Note 16 2 6 2 3 2" xfId="19336"/>
    <cellStyle name="Note 16 2 6 2 4" xfId="10419"/>
    <cellStyle name="Note 16 2 6 2 4 2" xfId="20625"/>
    <cellStyle name="Note 16 2 6 2 5" xfId="14015"/>
    <cellStyle name="Note 16 2 6 3" xfId="5721"/>
    <cellStyle name="Note 16 2 6 3 2" xfId="16053"/>
    <cellStyle name="Note 16 2 6 4" xfId="4466"/>
    <cellStyle name="Note 16 2 6 4 2" xfId="14808"/>
    <cellStyle name="Note 16 2 6 5" xfId="11499"/>
    <cellStyle name="Note 16 2 6 5 2" xfId="21699"/>
    <cellStyle name="Note 16 2 6 6" xfId="12844"/>
    <cellStyle name="Note 16 2 7" xfId="2205"/>
    <cellStyle name="Note 16 2 7 2" xfId="3664"/>
    <cellStyle name="Note 16 2 7 2 2" xfId="7234"/>
    <cellStyle name="Note 16 2 7 2 2 2" xfId="17563"/>
    <cellStyle name="Note 16 2 7 2 3" xfId="9199"/>
    <cellStyle name="Note 16 2 7 2 3 2" xfId="19408"/>
    <cellStyle name="Note 16 2 7 2 4" xfId="10491"/>
    <cellStyle name="Note 16 2 7 2 4 2" xfId="20697"/>
    <cellStyle name="Note 16 2 7 2 5" xfId="14087"/>
    <cellStyle name="Note 16 2 7 3" xfId="5793"/>
    <cellStyle name="Note 16 2 7 3 2" xfId="16125"/>
    <cellStyle name="Note 16 2 7 4" xfId="4514"/>
    <cellStyle name="Note 16 2 7 4 2" xfId="14856"/>
    <cellStyle name="Note 16 2 7 5" xfId="11571"/>
    <cellStyle name="Note 16 2 7 5 2" xfId="21771"/>
    <cellStyle name="Note 16 2 7 6" xfId="12916"/>
    <cellStyle name="Note 16 2 8" xfId="2302"/>
    <cellStyle name="Note 16 2 8 2" xfId="3759"/>
    <cellStyle name="Note 16 2 8 2 2" xfId="7329"/>
    <cellStyle name="Note 16 2 8 2 2 2" xfId="17658"/>
    <cellStyle name="Note 16 2 8 2 3" xfId="9292"/>
    <cellStyle name="Note 16 2 8 2 3 2" xfId="19500"/>
    <cellStyle name="Note 16 2 8 2 4" xfId="10586"/>
    <cellStyle name="Note 16 2 8 2 4 2" xfId="20792"/>
    <cellStyle name="Note 16 2 8 2 5" xfId="14172"/>
    <cellStyle name="Note 16 2 8 3" xfId="5890"/>
    <cellStyle name="Note 16 2 8 3 2" xfId="16222"/>
    <cellStyle name="Note 16 2 8 4" xfId="4024"/>
    <cellStyle name="Note 16 2 8 4 2" xfId="14402"/>
    <cellStyle name="Note 16 2 8 5" xfId="11667"/>
    <cellStyle name="Note 16 2 8 5 2" xfId="21864"/>
    <cellStyle name="Note 16 2 8 6" xfId="13000"/>
    <cellStyle name="Note 16 2 9" xfId="2394"/>
    <cellStyle name="Note 16 2 9 2" xfId="3850"/>
    <cellStyle name="Note 16 2 9 2 2" xfId="7420"/>
    <cellStyle name="Note 16 2 9 2 2 2" xfId="17749"/>
    <cellStyle name="Note 16 2 9 2 3" xfId="9382"/>
    <cellStyle name="Note 16 2 9 2 3 2" xfId="19590"/>
    <cellStyle name="Note 16 2 9 2 4" xfId="10677"/>
    <cellStyle name="Note 16 2 9 2 4 2" xfId="20883"/>
    <cellStyle name="Note 16 2 9 2 5" xfId="14253"/>
    <cellStyle name="Note 16 2 9 3" xfId="5982"/>
    <cellStyle name="Note 16 2 9 3 2" xfId="16314"/>
    <cellStyle name="Note 16 2 9 4" xfId="6713"/>
    <cellStyle name="Note 16 2 9 4 2" xfId="17044"/>
    <cellStyle name="Note 16 2 9 5" xfId="11758"/>
    <cellStyle name="Note 16 2 9 5 2" xfId="21954"/>
    <cellStyle name="Note 16 2 9 6" xfId="13081"/>
    <cellStyle name="Note 16 3" xfId="1581"/>
    <cellStyle name="Note 16 3 2" xfId="3064"/>
    <cellStyle name="Note 16 3 2 2" xfId="6641"/>
    <cellStyle name="Note 16 3 2 2 2" xfId="16972"/>
    <cellStyle name="Note 16 3 2 3" xfId="8629"/>
    <cellStyle name="Note 16 3 2 3 2" xfId="18851"/>
    <cellStyle name="Note 16 3 2 4" xfId="9945"/>
    <cellStyle name="Note 16 3 2 4 2" xfId="20152"/>
    <cellStyle name="Note 16 3 2 5" xfId="13590"/>
    <cellStyle name="Note 16 3 3" xfId="5178"/>
    <cellStyle name="Note 16 3 3 2" xfId="15513"/>
    <cellStyle name="Note 16 3 4" xfId="8746"/>
    <cellStyle name="Note 16 3 4 2" xfId="18963"/>
    <cellStyle name="Note 16 3 5" xfId="11027"/>
    <cellStyle name="Note 16 3 5 2" xfId="21230"/>
    <cellStyle name="Note 16 3 6" xfId="12422"/>
    <cellStyle name="Note 16 4" xfId="1371"/>
    <cellStyle name="Note 16 4 2" xfId="2867"/>
    <cellStyle name="Note 16 4 2 2" xfId="6446"/>
    <cellStyle name="Note 16 4 2 2 2" xfId="16777"/>
    <cellStyle name="Note 16 4 2 3" xfId="8447"/>
    <cellStyle name="Note 16 4 2 3 2" xfId="18675"/>
    <cellStyle name="Note 16 4 2 4" xfId="9772"/>
    <cellStyle name="Note 16 4 2 4 2" xfId="19979"/>
    <cellStyle name="Note 16 4 2 5" xfId="13441"/>
    <cellStyle name="Note 16 4 3" xfId="4969"/>
    <cellStyle name="Note 16 4 3 2" xfId="15304"/>
    <cellStyle name="Note 16 4 4" xfId="7849"/>
    <cellStyle name="Note 16 4 4 2" xfId="18144"/>
    <cellStyle name="Note 16 4 5" xfId="10854"/>
    <cellStyle name="Note 16 4 5 2" xfId="21058"/>
    <cellStyle name="Note 16 4 6" xfId="12272"/>
    <cellStyle name="Note 16 5" xfId="2122"/>
    <cellStyle name="Note 16 5 2" xfId="3581"/>
    <cellStyle name="Note 16 5 2 2" xfId="7151"/>
    <cellStyle name="Note 16 5 2 2 2" xfId="17480"/>
    <cellStyle name="Note 16 5 2 3" xfId="9116"/>
    <cellStyle name="Note 16 5 2 3 2" xfId="19325"/>
    <cellStyle name="Note 16 5 2 4" xfId="10408"/>
    <cellStyle name="Note 16 5 2 4 2" xfId="20614"/>
    <cellStyle name="Note 16 5 2 5" xfId="14004"/>
    <cellStyle name="Note 16 5 3" xfId="5710"/>
    <cellStyle name="Note 16 5 3 2" xfId="16042"/>
    <cellStyle name="Note 16 5 4" xfId="4999"/>
    <cellStyle name="Note 16 5 4 2" xfId="15334"/>
    <cellStyle name="Note 16 5 5" xfId="11488"/>
    <cellStyle name="Note 16 5 5 2" xfId="21688"/>
    <cellStyle name="Note 16 5 6" xfId="12833"/>
    <cellStyle name="Note 16 6" xfId="2606"/>
    <cellStyle name="Note 16 6 2" xfId="6194"/>
    <cellStyle name="Note 16 6 2 2" xfId="16526"/>
    <cellStyle name="Note 16 6 3" xfId="8218"/>
    <cellStyle name="Note 16 6 3 2" xfId="18451"/>
    <cellStyle name="Note 16 6 4" xfId="9568"/>
    <cellStyle name="Note 16 6 4 2" xfId="19775"/>
    <cellStyle name="Note 16 6 5" xfId="13254"/>
    <cellStyle name="Note 16 7" xfId="4592"/>
    <cellStyle name="Note 16 7 2" xfId="14934"/>
    <cellStyle name="Note 16 8" xfId="4281"/>
    <cellStyle name="Note 16 8 2" xfId="14639"/>
    <cellStyle name="Note 16 9" xfId="6846"/>
    <cellStyle name="Note 17" xfId="977"/>
    <cellStyle name="Note 17 2" xfId="1221"/>
    <cellStyle name="Note 17 2 10" xfId="2464"/>
    <cellStyle name="Note 17 2 10 2" xfId="3919"/>
    <cellStyle name="Note 17 2 10 2 2" xfId="7489"/>
    <cellStyle name="Note 17 2 10 2 2 2" xfId="17818"/>
    <cellStyle name="Note 17 2 10 2 3" xfId="9449"/>
    <cellStyle name="Note 17 2 10 2 3 2" xfId="19656"/>
    <cellStyle name="Note 17 2 10 2 4" xfId="10746"/>
    <cellStyle name="Note 17 2 10 2 4 2" xfId="20952"/>
    <cellStyle name="Note 17 2 10 2 5" xfId="14312"/>
    <cellStyle name="Note 17 2 10 3" xfId="6052"/>
    <cellStyle name="Note 17 2 10 3 2" xfId="16384"/>
    <cellStyle name="Note 17 2 10 4" xfId="8127"/>
    <cellStyle name="Note 17 2 10 4 2" xfId="18364"/>
    <cellStyle name="Note 17 2 10 5" xfId="4716"/>
    <cellStyle name="Note 17 2 10 5 2" xfId="15054"/>
    <cellStyle name="Note 17 2 10 6" xfId="11828"/>
    <cellStyle name="Note 17 2 10 6 2" xfId="22023"/>
    <cellStyle name="Note 17 2 10 7" xfId="13140"/>
    <cellStyle name="Note 17 2 11" xfId="2517"/>
    <cellStyle name="Note 17 2 11 2" xfId="3972"/>
    <cellStyle name="Note 17 2 11 2 2" xfId="7542"/>
    <cellStyle name="Note 17 2 11 2 2 2" xfId="17871"/>
    <cellStyle name="Note 17 2 11 2 3" xfId="9502"/>
    <cellStyle name="Note 17 2 11 2 3 2" xfId="19709"/>
    <cellStyle name="Note 17 2 11 2 4" xfId="10799"/>
    <cellStyle name="Note 17 2 11 2 4 2" xfId="21005"/>
    <cellStyle name="Note 17 2 11 2 5" xfId="14365"/>
    <cellStyle name="Note 17 2 11 3" xfId="6105"/>
    <cellStyle name="Note 17 2 11 3 2" xfId="16437"/>
    <cellStyle name="Note 17 2 11 4" xfId="8152"/>
    <cellStyle name="Note 17 2 11 4 2" xfId="18386"/>
    <cellStyle name="Note 17 2 11 5" xfId="4642"/>
    <cellStyle name="Note 17 2 11 5 2" xfId="14984"/>
    <cellStyle name="Note 17 2 11 6" xfId="11881"/>
    <cellStyle name="Note 17 2 11 6 2" xfId="22076"/>
    <cellStyle name="Note 17 2 11 7" xfId="13193"/>
    <cellStyle name="Note 17 2 12" xfId="2726"/>
    <cellStyle name="Note 17 2 12 2" xfId="6309"/>
    <cellStyle name="Note 17 2 12 2 2" xfId="16641"/>
    <cellStyle name="Note 17 2 12 3" xfId="8321"/>
    <cellStyle name="Note 17 2 12 3 2" xfId="18552"/>
    <cellStyle name="Note 17 2 12 4" xfId="9658"/>
    <cellStyle name="Note 17 2 12 4 2" xfId="19865"/>
    <cellStyle name="Note 17 2 12 5" xfId="13334"/>
    <cellStyle name="Note 17 2 13" xfId="4820"/>
    <cellStyle name="Note 17 2 13 2" xfId="15156"/>
    <cellStyle name="Note 17 2 14" xfId="4141"/>
    <cellStyle name="Note 17 2 14 2" xfId="14510"/>
    <cellStyle name="Note 17 2 15" xfId="8014"/>
    <cellStyle name="Note 17 2 2" xfId="1762"/>
    <cellStyle name="Note 17 2 2 2" xfId="3239"/>
    <cellStyle name="Note 17 2 2 2 2" xfId="6812"/>
    <cellStyle name="Note 17 2 2 2 2 2" xfId="17142"/>
    <cellStyle name="Note 17 2 2 2 3" xfId="8788"/>
    <cellStyle name="Note 17 2 2 2 3 2" xfId="19004"/>
    <cellStyle name="Note 17 2 2 2 4" xfId="10089"/>
    <cellStyle name="Note 17 2 2 2 4 2" xfId="20295"/>
    <cellStyle name="Note 17 2 2 2 5" xfId="13712"/>
    <cellStyle name="Note 17 2 2 3" xfId="5354"/>
    <cellStyle name="Note 17 2 2 3 2" xfId="15687"/>
    <cellStyle name="Note 17 2 2 4" xfId="7838"/>
    <cellStyle name="Note 17 2 2 4 2" xfId="18133"/>
    <cellStyle name="Note 17 2 2 5" xfId="11166"/>
    <cellStyle name="Note 17 2 2 5 2" xfId="21369"/>
    <cellStyle name="Note 17 2 2 6" xfId="12541"/>
    <cellStyle name="Note 17 2 3" xfId="1928"/>
    <cellStyle name="Note 17 2 3 2" xfId="3392"/>
    <cellStyle name="Note 17 2 3 2 2" xfId="6962"/>
    <cellStyle name="Note 17 2 3 2 2 2" xfId="17291"/>
    <cellStyle name="Note 17 2 3 2 3" xfId="8928"/>
    <cellStyle name="Note 17 2 3 2 3 2" xfId="19137"/>
    <cellStyle name="Note 17 2 3 2 4" xfId="10219"/>
    <cellStyle name="Note 17 2 3 2 4 2" xfId="20425"/>
    <cellStyle name="Note 17 2 3 2 5" xfId="13818"/>
    <cellStyle name="Note 17 2 3 3" xfId="5516"/>
    <cellStyle name="Note 17 2 3 3 2" xfId="15848"/>
    <cellStyle name="Note 17 2 3 4" xfId="8011"/>
    <cellStyle name="Note 17 2 3 4 2" xfId="18269"/>
    <cellStyle name="Note 17 2 3 5" xfId="11297"/>
    <cellStyle name="Note 17 2 3 5 2" xfId="21499"/>
    <cellStyle name="Note 17 2 3 6" xfId="12647"/>
    <cellStyle name="Note 17 2 4" xfId="1998"/>
    <cellStyle name="Note 17 2 4 2" xfId="3461"/>
    <cellStyle name="Note 17 2 4 2 2" xfId="7031"/>
    <cellStyle name="Note 17 2 4 2 2 2" xfId="17360"/>
    <cellStyle name="Note 17 2 4 2 3" xfId="8997"/>
    <cellStyle name="Note 17 2 4 2 3 2" xfId="19206"/>
    <cellStyle name="Note 17 2 4 2 4" xfId="10288"/>
    <cellStyle name="Note 17 2 4 2 4 2" xfId="20494"/>
    <cellStyle name="Note 17 2 4 2 5" xfId="13886"/>
    <cellStyle name="Note 17 2 4 3" xfId="5586"/>
    <cellStyle name="Note 17 2 4 3 2" xfId="15918"/>
    <cellStyle name="Note 17 2 4 4" xfId="8023"/>
    <cellStyle name="Note 17 2 4 4 2" xfId="18279"/>
    <cellStyle name="Note 17 2 4 5" xfId="11366"/>
    <cellStyle name="Note 17 2 4 5 2" xfId="21568"/>
    <cellStyle name="Note 17 2 4 6" xfId="12715"/>
    <cellStyle name="Note 17 2 5" xfId="2066"/>
    <cellStyle name="Note 17 2 5 2" xfId="3526"/>
    <cellStyle name="Note 17 2 5 2 2" xfId="7096"/>
    <cellStyle name="Note 17 2 5 2 2 2" xfId="17425"/>
    <cellStyle name="Note 17 2 5 2 3" xfId="9062"/>
    <cellStyle name="Note 17 2 5 2 3 2" xfId="19271"/>
    <cellStyle name="Note 17 2 5 2 4" xfId="10353"/>
    <cellStyle name="Note 17 2 5 2 4 2" xfId="20559"/>
    <cellStyle name="Note 17 2 5 2 5" xfId="13950"/>
    <cellStyle name="Note 17 2 5 3" xfId="5654"/>
    <cellStyle name="Note 17 2 5 3 2" xfId="15986"/>
    <cellStyle name="Note 17 2 5 4" xfId="7736"/>
    <cellStyle name="Note 17 2 5 4 2" xfId="18045"/>
    <cellStyle name="Note 17 2 5 5" xfId="11433"/>
    <cellStyle name="Note 17 2 5 5 2" xfId="21633"/>
    <cellStyle name="Note 17 2 5 6" xfId="12779"/>
    <cellStyle name="Note 17 2 6" xfId="2134"/>
    <cellStyle name="Note 17 2 6 2" xfId="3593"/>
    <cellStyle name="Note 17 2 6 2 2" xfId="7163"/>
    <cellStyle name="Note 17 2 6 2 2 2" xfId="17492"/>
    <cellStyle name="Note 17 2 6 2 3" xfId="9128"/>
    <cellStyle name="Note 17 2 6 2 3 2" xfId="19337"/>
    <cellStyle name="Note 17 2 6 2 4" xfId="10420"/>
    <cellStyle name="Note 17 2 6 2 4 2" xfId="20626"/>
    <cellStyle name="Note 17 2 6 2 5" xfId="14016"/>
    <cellStyle name="Note 17 2 6 3" xfId="5722"/>
    <cellStyle name="Note 17 2 6 3 2" xfId="16054"/>
    <cellStyle name="Note 17 2 6 4" xfId="4467"/>
    <cellStyle name="Note 17 2 6 4 2" xfId="14809"/>
    <cellStyle name="Note 17 2 6 5" xfId="11500"/>
    <cellStyle name="Note 17 2 6 5 2" xfId="21700"/>
    <cellStyle name="Note 17 2 6 6" xfId="12845"/>
    <cellStyle name="Note 17 2 7" xfId="2206"/>
    <cellStyle name="Note 17 2 7 2" xfId="3665"/>
    <cellStyle name="Note 17 2 7 2 2" xfId="7235"/>
    <cellStyle name="Note 17 2 7 2 2 2" xfId="17564"/>
    <cellStyle name="Note 17 2 7 2 3" xfId="9200"/>
    <cellStyle name="Note 17 2 7 2 3 2" xfId="19409"/>
    <cellStyle name="Note 17 2 7 2 4" xfId="10492"/>
    <cellStyle name="Note 17 2 7 2 4 2" xfId="20698"/>
    <cellStyle name="Note 17 2 7 2 5" xfId="14088"/>
    <cellStyle name="Note 17 2 7 3" xfId="5794"/>
    <cellStyle name="Note 17 2 7 3 2" xfId="16126"/>
    <cellStyle name="Note 17 2 7 4" xfId="5145"/>
    <cellStyle name="Note 17 2 7 4 2" xfId="15480"/>
    <cellStyle name="Note 17 2 7 5" xfId="11572"/>
    <cellStyle name="Note 17 2 7 5 2" xfId="21772"/>
    <cellStyle name="Note 17 2 7 6" xfId="12917"/>
    <cellStyle name="Note 17 2 8" xfId="2303"/>
    <cellStyle name="Note 17 2 8 2" xfId="3760"/>
    <cellStyle name="Note 17 2 8 2 2" xfId="7330"/>
    <cellStyle name="Note 17 2 8 2 2 2" xfId="17659"/>
    <cellStyle name="Note 17 2 8 2 3" xfId="9293"/>
    <cellStyle name="Note 17 2 8 2 3 2" xfId="19501"/>
    <cellStyle name="Note 17 2 8 2 4" xfId="10587"/>
    <cellStyle name="Note 17 2 8 2 4 2" xfId="20793"/>
    <cellStyle name="Note 17 2 8 2 5" xfId="14173"/>
    <cellStyle name="Note 17 2 8 3" xfId="5891"/>
    <cellStyle name="Note 17 2 8 3 2" xfId="16223"/>
    <cellStyle name="Note 17 2 8 4" xfId="4563"/>
    <cellStyle name="Note 17 2 8 4 2" xfId="14905"/>
    <cellStyle name="Note 17 2 8 5" xfId="11668"/>
    <cellStyle name="Note 17 2 8 5 2" xfId="21865"/>
    <cellStyle name="Note 17 2 8 6" xfId="13001"/>
    <cellStyle name="Note 17 2 9" xfId="2395"/>
    <cellStyle name="Note 17 2 9 2" xfId="3851"/>
    <cellStyle name="Note 17 2 9 2 2" xfId="7421"/>
    <cellStyle name="Note 17 2 9 2 2 2" xfId="17750"/>
    <cellStyle name="Note 17 2 9 2 3" xfId="9383"/>
    <cellStyle name="Note 17 2 9 2 3 2" xfId="19591"/>
    <cellStyle name="Note 17 2 9 2 4" xfId="10678"/>
    <cellStyle name="Note 17 2 9 2 4 2" xfId="20884"/>
    <cellStyle name="Note 17 2 9 2 5" xfId="14254"/>
    <cellStyle name="Note 17 2 9 3" xfId="5983"/>
    <cellStyle name="Note 17 2 9 3 2" xfId="16315"/>
    <cellStyle name="Note 17 2 9 4" xfId="6227"/>
    <cellStyle name="Note 17 2 9 4 2" xfId="16559"/>
    <cellStyle name="Note 17 2 9 5" xfId="11759"/>
    <cellStyle name="Note 17 2 9 5 2" xfId="21955"/>
    <cellStyle name="Note 17 2 9 6" xfId="13082"/>
    <cellStyle name="Note 17 3" xfId="1582"/>
    <cellStyle name="Note 17 3 2" xfId="3065"/>
    <cellStyle name="Note 17 3 2 2" xfId="6642"/>
    <cellStyle name="Note 17 3 2 2 2" xfId="16973"/>
    <cellStyle name="Note 17 3 2 3" xfId="8630"/>
    <cellStyle name="Note 17 3 2 3 2" xfId="18852"/>
    <cellStyle name="Note 17 3 2 4" xfId="9946"/>
    <cellStyle name="Note 17 3 2 4 2" xfId="20153"/>
    <cellStyle name="Note 17 3 2 5" xfId="13591"/>
    <cellStyle name="Note 17 3 3" xfId="5179"/>
    <cellStyle name="Note 17 3 3 2" xfId="15514"/>
    <cellStyle name="Note 17 3 4" xfId="7805"/>
    <cellStyle name="Note 17 3 4 2" xfId="18108"/>
    <cellStyle name="Note 17 3 5" xfId="11028"/>
    <cellStyle name="Note 17 3 5 2" xfId="21231"/>
    <cellStyle name="Note 17 3 6" xfId="12423"/>
    <cellStyle name="Note 17 4" xfId="1370"/>
    <cellStyle name="Note 17 4 2" xfId="2866"/>
    <cellStyle name="Note 17 4 2 2" xfId="6445"/>
    <cellStyle name="Note 17 4 2 2 2" xfId="16776"/>
    <cellStyle name="Note 17 4 2 3" xfId="8446"/>
    <cellStyle name="Note 17 4 2 3 2" xfId="18674"/>
    <cellStyle name="Note 17 4 2 4" xfId="9771"/>
    <cellStyle name="Note 17 4 2 4 2" xfId="19978"/>
    <cellStyle name="Note 17 4 2 5" xfId="13440"/>
    <cellStyle name="Note 17 4 3" xfId="4968"/>
    <cellStyle name="Note 17 4 3 2" xfId="15303"/>
    <cellStyle name="Note 17 4 4" xfId="8833"/>
    <cellStyle name="Note 17 4 4 2" xfId="19046"/>
    <cellStyle name="Note 17 4 5" xfId="10853"/>
    <cellStyle name="Note 17 4 5 2" xfId="21057"/>
    <cellStyle name="Note 17 4 6" xfId="12271"/>
    <cellStyle name="Note 17 5" xfId="2121"/>
    <cellStyle name="Note 17 5 2" xfId="3580"/>
    <cellStyle name="Note 17 5 2 2" xfId="7150"/>
    <cellStyle name="Note 17 5 2 2 2" xfId="17479"/>
    <cellStyle name="Note 17 5 2 3" xfId="9115"/>
    <cellStyle name="Note 17 5 2 3 2" xfId="19324"/>
    <cellStyle name="Note 17 5 2 4" xfId="10407"/>
    <cellStyle name="Note 17 5 2 4 2" xfId="20613"/>
    <cellStyle name="Note 17 5 2 5" xfId="14003"/>
    <cellStyle name="Note 17 5 3" xfId="5709"/>
    <cellStyle name="Note 17 5 3 2" xfId="16041"/>
    <cellStyle name="Note 17 5 4" xfId="4457"/>
    <cellStyle name="Note 17 5 4 2" xfId="14799"/>
    <cellStyle name="Note 17 5 5" xfId="11487"/>
    <cellStyle name="Note 17 5 5 2" xfId="21687"/>
    <cellStyle name="Note 17 5 6" xfId="12832"/>
    <cellStyle name="Note 17 6" xfId="2607"/>
    <cellStyle name="Note 17 6 2" xfId="6195"/>
    <cellStyle name="Note 17 6 2 2" xfId="16527"/>
    <cellStyle name="Note 17 6 3" xfId="8219"/>
    <cellStyle name="Note 17 6 3 2" xfId="18452"/>
    <cellStyle name="Note 17 6 4" xfId="9569"/>
    <cellStyle name="Note 17 6 4 2" xfId="19776"/>
    <cellStyle name="Note 17 6 5" xfId="13255"/>
    <cellStyle name="Note 17 7" xfId="4593"/>
    <cellStyle name="Note 17 7 2" xfId="14935"/>
    <cellStyle name="Note 17 8" xfId="4280"/>
    <cellStyle name="Note 17 8 2" xfId="14638"/>
    <cellStyle name="Note 17 9" xfId="7749"/>
    <cellStyle name="Note 18" xfId="978"/>
    <cellStyle name="Note 18 2" xfId="1222"/>
    <cellStyle name="Note 18 2 10" xfId="2465"/>
    <cellStyle name="Note 18 2 10 2" xfId="3920"/>
    <cellStyle name="Note 18 2 10 2 2" xfId="7490"/>
    <cellStyle name="Note 18 2 10 2 2 2" xfId="17819"/>
    <cellStyle name="Note 18 2 10 2 3" xfId="9450"/>
    <cellStyle name="Note 18 2 10 2 3 2" xfId="19657"/>
    <cellStyle name="Note 18 2 10 2 4" xfId="10747"/>
    <cellStyle name="Note 18 2 10 2 4 2" xfId="20953"/>
    <cellStyle name="Note 18 2 10 2 5" xfId="14313"/>
    <cellStyle name="Note 18 2 10 3" xfId="6053"/>
    <cellStyle name="Note 18 2 10 3 2" xfId="16385"/>
    <cellStyle name="Note 18 2 10 4" xfId="8128"/>
    <cellStyle name="Note 18 2 10 4 2" xfId="18365"/>
    <cellStyle name="Note 18 2 10 5" xfId="4866"/>
    <cellStyle name="Note 18 2 10 5 2" xfId="15201"/>
    <cellStyle name="Note 18 2 10 6" xfId="11829"/>
    <cellStyle name="Note 18 2 10 6 2" xfId="22024"/>
    <cellStyle name="Note 18 2 10 7" xfId="13141"/>
    <cellStyle name="Note 18 2 11" xfId="2518"/>
    <cellStyle name="Note 18 2 11 2" xfId="3973"/>
    <cellStyle name="Note 18 2 11 2 2" xfId="7543"/>
    <cellStyle name="Note 18 2 11 2 2 2" xfId="17872"/>
    <cellStyle name="Note 18 2 11 2 3" xfId="9503"/>
    <cellStyle name="Note 18 2 11 2 3 2" xfId="19710"/>
    <cellStyle name="Note 18 2 11 2 4" xfId="10800"/>
    <cellStyle name="Note 18 2 11 2 4 2" xfId="21006"/>
    <cellStyle name="Note 18 2 11 2 5" xfId="14366"/>
    <cellStyle name="Note 18 2 11 3" xfId="6106"/>
    <cellStyle name="Note 18 2 11 3 2" xfId="16438"/>
    <cellStyle name="Note 18 2 11 4" xfId="8153"/>
    <cellStyle name="Note 18 2 11 4 2" xfId="18387"/>
    <cellStyle name="Note 18 2 11 5" xfId="4643"/>
    <cellStyle name="Note 18 2 11 5 2" xfId="14985"/>
    <cellStyle name="Note 18 2 11 6" xfId="11882"/>
    <cellStyle name="Note 18 2 11 6 2" xfId="22077"/>
    <cellStyle name="Note 18 2 11 7" xfId="13194"/>
    <cellStyle name="Note 18 2 12" xfId="2727"/>
    <cellStyle name="Note 18 2 12 2" xfId="6310"/>
    <cellStyle name="Note 18 2 12 2 2" xfId="16642"/>
    <cellStyle name="Note 18 2 12 3" xfId="8322"/>
    <cellStyle name="Note 18 2 12 3 2" xfId="18553"/>
    <cellStyle name="Note 18 2 12 4" xfId="9659"/>
    <cellStyle name="Note 18 2 12 4 2" xfId="19866"/>
    <cellStyle name="Note 18 2 12 5" xfId="13335"/>
    <cellStyle name="Note 18 2 13" xfId="4821"/>
    <cellStyle name="Note 18 2 13 2" xfId="15157"/>
    <cellStyle name="Note 18 2 14" xfId="4140"/>
    <cellStyle name="Note 18 2 14 2" xfId="14509"/>
    <cellStyle name="Note 18 2 15" xfId="4060"/>
    <cellStyle name="Note 18 2 2" xfId="1763"/>
    <cellStyle name="Note 18 2 2 2" xfId="3240"/>
    <cellStyle name="Note 18 2 2 2 2" xfId="6813"/>
    <cellStyle name="Note 18 2 2 2 2 2" xfId="17143"/>
    <cellStyle name="Note 18 2 2 2 3" xfId="8789"/>
    <cellStyle name="Note 18 2 2 2 3 2" xfId="19005"/>
    <cellStyle name="Note 18 2 2 2 4" xfId="10090"/>
    <cellStyle name="Note 18 2 2 2 4 2" xfId="20296"/>
    <cellStyle name="Note 18 2 2 2 5" xfId="13713"/>
    <cellStyle name="Note 18 2 2 3" xfId="5355"/>
    <cellStyle name="Note 18 2 2 3 2" xfId="15688"/>
    <cellStyle name="Note 18 2 2 4" xfId="4109"/>
    <cellStyle name="Note 18 2 2 4 2" xfId="14480"/>
    <cellStyle name="Note 18 2 2 5" xfId="11167"/>
    <cellStyle name="Note 18 2 2 5 2" xfId="21370"/>
    <cellStyle name="Note 18 2 2 6" xfId="12542"/>
    <cellStyle name="Note 18 2 3" xfId="1929"/>
    <cellStyle name="Note 18 2 3 2" xfId="3393"/>
    <cellStyle name="Note 18 2 3 2 2" xfId="6963"/>
    <cellStyle name="Note 18 2 3 2 2 2" xfId="17292"/>
    <cellStyle name="Note 18 2 3 2 3" xfId="8929"/>
    <cellStyle name="Note 18 2 3 2 3 2" xfId="19138"/>
    <cellStyle name="Note 18 2 3 2 4" xfId="10220"/>
    <cellStyle name="Note 18 2 3 2 4 2" xfId="20426"/>
    <cellStyle name="Note 18 2 3 2 5" xfId="13819"/>
    <cellStyle name="Note 18 2 3 3" xfId="5517"/>
    <cellStyle name="Note 18 2 3 3 2" xfId="15849"/>
    <cellStyle name="Note 18 2 3 4" xfId="7642"/>
    <cellStyle name="Note 18 2 3 4 2" xfId="17965"/>
    <cellStyle name="Note 18 2 3 5" xfId="11298"/>
    <cellStyle name="Note 18 2 3 5 2" xfId="21500"/>
    <cellStyle name="Note 18 2 3 6" xfId="12648"/>
    <cellStyle name="Note 18 2 4" xfId="1999"/>
    <cellStyle name="Note 18 2 4 2" xfId="3462"/>
    <cellStyle name="Note 18 2 4 2 2" xfId="7032"/>
    <cellStyle name="Note 18 2 4 2 2 2" xfId="17361"/>
    <cellStyle name="Note 18 2 4 2 3" xfId="8998"/>
    <cellStyle name="Note 18 2 4 2 3 2" xfId="19207"/>
    <cellStyle name="Note 18 2 4 2 4" xfId="10289"/>
    <cellStyle name="Note 18 2 4 2 4 2" xfId="20495"/>
    <cellStyle name="Note 18 2 4 2 5" xfId="13887"/>
    <cellStyle name="Note 18 2 4 3" xfId="5587"/>
    <cellStyle name="Note 18 2 4 3 2" xfId="15919"/>
    <cellStyle name="Note 18 2 4 4" xfId="7735"/>
    <cellStyle name="Note 18 2 4 4 2" xfId="18044"/>
    <cellStyle name="Note 18 2 4 5" xfId="11367"/>
    <cellStyle name="Note 18 2 4 5 2" xfId="21569"/>
    <cellStyle name="Note 18 2 4 6" xfId="12716"/>
    <cellStyle name="Note 18 2 5" xfId="2067"/>
    <cellStyle name="Note 18 2 5 2" xfId="3527"/>
    <cellStyle name="Note 18 2 5 2 2" xfId="7097"/>
    <cellStyle name="Note 18 2 5 2 2 2" xfId="17426"/>
    <cellStyle name="Note 18 2 5 2 3" xfId="9063"/>
    <cellStyle name="Note 18 2 5 2 3 2" xfId="19272"/>
    <cellStyle name="Note 18 2 5 2 4" xfId="10354"/>
    <cellStyle name="Note 18 2 5 2 4 2" xfId="20560"/>
    <cellStyle name="Note 18 2 5 2 5" xfId="13951"/>
    <cellStyle name="Note 18 2 5 3" xfId="5655"/>
    <cellStyle name="Note 18 2 5 3 2" xfId="15987"/>
    <cellStyle name="Note 18 2 5 4" xfId="7827"/>
    <cellStyle name="Note 18 2 5 4 2" xfId="18125"/>
    <cellStyle name="Note 18 2 5 5" xfId="11434"/>
    <cellStyle name="Note 18 2 5 5 2" xfId="21634"/>
    <cellStyle name="Note 18 2 5 6" xfId="12780"/>
    <cellStyle name="Note 18 2 6" xfId="2135"/>
    <cellStyle name="Note 18 2 6 2" xfId="3594"/>
    <cellStyle name="Note 18 2 6 2 2" xfId="7164"/>
    <cellStyle name="Note 18 2 6 2 2 2" xfId="17493"/>
    <cellStyle name="Note 18 2 6 2 3" xfId="9129"/>
    <cellStyle name="Note 18 2 6 2 3 2" xfId="19338"/>
    <cellStyle name="Note 18 2 6 2 4" xfId="10421"/>
    <cellStyle name="Note 18 2 6 2 4 2" xfId="20627"/>
    <cellStyle name="Note 18 2 6 2 5" xfId="14017"/>
    <cellStyle name="Note 18 2 6 3" xfId="5723"/>
    <cellStyle name="Note 18 2 6 3 2" xfId="16055"/>
    <cellStyle name="Note 18 2 6 4" xfId="4468"/>
    <cellStyle name="Note 18 2 6 4 2" xfId="14810"/>
    <cellStyle name="Note 18 2 6 5" xfId="11501"/>
    <cellStyle name="Note 18 2 6 5 2" xfId="21701"/>
    <cellStyle name="Note 18 2 6 6" xfId="12846"/>
    <cellStyle name="Note 18 2 7" xfId="2207"/>
    <cellStyle name="Note 18 2 7 2" xfId="3666"/>
    <cellStyle name="Note 18 2 7 2 2" xfId="7236"/>
    <cellStyle name="Note 18 2 7 2 2 2" xfId="17565"/>
    <cellStyle name="Note 18 2 7 2 3" xfId="9201"/>
    <cellStyle name="Note 18 2 7 2 3 2" xfId="19410"/>
    <cellStyle name="Note 18 2 7 2 4" xfId="10493"/>
    <cellStyle name="Note 18 2 7 2 4 2" xfId="20699"/>
    <cellStyle name="Note 18 2 7 2 5" xfId="14089"/>
    <cellStyle name="Note 18 2 7 3" xfId="5795"/>
    <cellStyle name="Note 18 2 7 3 2" xfId="16127"/>
    <cellStyle name="Note 18 2 7 4" xfId="6609"/>
    <cellStyle name="Note 18 2 7 4 2" xfId="16940"/>
    <cellStyle name="Note 18 2 7 5" xfId="11573"/>
    <cellStyle name="Note 18 2 7 5 2" xfId="21773"/>
    <cellStyle name="Note 18 2 7 6" xfId="12918"/>
    <cellStyle name="Note 18 2 8" xfId="2304"/>
    <cellStyle name="Note 18 2 8 2" xfId="3761"/>
    <cellStyle name="Note 18 2 8 2 2" xfId="7331"/>
    <cellStyle name="Note 18 2 8 2 2 2" xfId="17660"/>
    <cellStyle name="Note 18 2 8 2 3" xfId="9294"/>
    <cellStyle name="Note 18 2 8 2 3 2" xfId="19502"/>
    <cellStyle name="Note 18 2 8 2 4" xfId="10588"/>
    <cellStyle name="Note 18 2 8 2 4 2" xfId="20794"/>
    <cellStyle name="Note 18 2 8 2 5" xfId="14174"/>
    <cellStyle name="Note 18 2 8 3" xfId="5892"/>
    <cellStyle name="Note 18 2 8 3 2" xfId="16224"/>
    <cellStyle name="Note 18 2 8 4" xfId="4564"/>
    <cellStyle name="Note 18 2 8 4 2" xfId="14906"/>
    <cellStyle name="Note 18 2 8 5" xfId="11669"/>
    <cellStyle name="Note 18 2 8 5 2" xfId="21866"/>
    <cellStyle name="Note 18 2 8 6" xfId="13002"/>
    <cellStyle name="Note 18 2 9" xfId="2396"/>
    <cellStyle name="Note 18 2 9 2" xfId="3852"/>
    <cellStyle name="Note 18 2 9 2 2" xfId="7422"/>
    <cellStyle name="Note 18 2 9 2 2 2" xfId="17751"/>
    <cellStyle name="Note 18 2 9 2 3" xfId="9384"/>
    <cellStyle name="Note 18 2 9 2 3 2" xfId="19592"/>
    <cellStyle name="Note 18 2 9 2 4" xfId="10679"/>
    <cellStyle name="Note 18 2 9 2 4 2" xfId="20885"/>
    <cellStyle name="Note 18 2 9 2 5" xfId="14255"/>
    <cellStyle name="Note 18 2 9 3" xfId="5984"/>
    <cellStyle name="Note 18 2 9 3 2" xfId="16316"/>
    <cellStyle name="Note 18 2 9 4" xfId="4709"/>
    <cellStyle name="Note 18 2 9 4 2" xfId="15047"/>
    <cellStyle name="Note 18 2 9 5" xfId="11760"/>
    <cellStyle name="Note 18 2 9 5 2" xfId="21956"/>
    <cellStyle name="Note 18 2 9 6" xfId="13083"/>
    <cellStyle name="Note 18 3" xfId="1583"/>
    <cellStyle name="Note 18 3 2" xfId="3066"/>
    <cellStyle name="Note 18 3 2 2" xfId="6643"/>
    <cellStyle name="Note 18 3 2 2 2" xfId="16974"/>
    <cellStyle name="Note 18 3 2 3" xfId="8631"/>
    <cellStyle name="Note 18 3 2 3 2" xfId="18853"/>
    <cellStyle name="Note 18 3 2 4" xfId="9947"/>
    <cellStyle name="Note 18 3 2 4 2" xfId="20154"/>
    <cellStyle name="Note 18 3 2 5" xfId="13592"/>
    <cellStyle name="Note 18 3 3" xfId="5180"/>
    <cellStyle name="Note 18 3 3 2" xfId="15515"/>
    <cellStyle name="Note 18 3 4" xfId="8283"/>
    <cellStyle name="Note 18 3 4 2" xfId="18515"/>
    <cellStyle name="Note 18 3 5" xfId="11029"/>
    <cellStyle name="Note 18 3 5 2" xfId="21232"/>
    <cellStyle name="Note 18 3 6" xfId="12424"/>
    <cellStyle name="Note 18 4" xfId="1369"/>
    <cellStyle name="Note 18 4 2" xfId="2865"/>
    <cellStyle name="Note 18 4 2 2" xfId="6444"/>
    <cellStyle name="Note 18 4 2 2 2" xfId="16775"/>
    <cellStyle name="Note 18 4 2 3" xfId="8445"/>
    <cellStyle name="Note 18 4 2 3 2" xfId="18673"/>
    <cellStyle name="Note 18 4 2 4" xfId="9770"/>
    <cellStyle name="Note 18 4 2 4 2" xfId="19977"/>
    <cellStyle name="Note 18 4 2 5" xfId="13439"/>
    <cellStyle name="Note 18 4 3" xfId="4967"/>
    <cellStyle name="Note 18 4 3 2" xfId="15302"/>
    <cellStyle name="Note 18 4 4" xfId="7679"/>
    <cellStyle name="Note 18 4 4 2" xfId="17999"/>
    <cellStyle name="Note 18 4 5" xfId="10852"/>
    <cellStyle name="Note 18 4 5 2" xfId="21056"/>
    <cellStyle name="Note 18 4 6" xfId="12270"/>
    <cellStyle name="Note 18 5" xfId="1449"/>
    <cellStyle name="Note 18 5 2" xfId="2936"/>
    <cellStyle name="Note 18 5 2 2" xfId="6513"/>
    <cellStyle name="Note 18 5 2 2 2" xfId="16844"/>
    <cellStyle name="Note 18 5 2 3" xfId="8516"/>
    <cellStyle name="Note 18 5 2 3 2" xfId="18742"/>
    <cellStyle name="Note 18 5 2 4" xfId="9837"/>
    <cellStyle name="Note 18 5 2 4 2" xfId="20044"/>
    <cellStyle name="Note 18 5 2 5" xfId="13500"/>
    <cellStyle name="Note 18 5 3" xfId="5046"/>
    <cellStyle name="Note 18 5 3 2" xfId="15381"/>
    <cellStyle name="Note 18 5 4" xfId="7678"/>
    <cellStyle name="Note 18 5 4 2" xfId="17998"/>
    <cellStyle name="Note 18 5 5" xfId="10918"/>
    <cellStyle name="Note 18 5 5 2" xfId="21122"/>
    <cellStyle name="Note 18 5 6" xfId="12331"/>
    <cellStyle name="Note 18 6" xfId="2608"/>
    <cellStyle name="Note 18 6 2" xfId="6196"/>
    <cellStyle name="Note 18 6 2 2" xfId="16528"/>
    <cellStyle name="Note 18 6 3" xfId="8220"/>
    <cellStyle name="Note 18 6 3 2" xfId="18453"/>
    <cellStyle name="Note 18 6 4" xfId="9570"/>
    <cellStyle name="Note 18 6 4 2" xfId="19777"/>
    <cellStyle name="Note 18 6 5" xfId="13256"/>
    <cellStyle name="Note 18 7" xfId="4594"/>
    <cellStyle name="Note 18 7 2" xfId="14936"/>
    <cellStyle name="Note 18 8" xfId="4279"/>
    <cellStyle name="Note 18 8 2" xfId="14637"/>
    <cellStyle name="Note 18 9" xfId="8603"/>
    <cellStyle name="Note 19" xfId="979"/>
    <cellStyle name="Note 19 2" xfId="1223"/>
    <cellStyle name="Note 19 2 10" xfId="2466"/>
    <cellStyle name="Note 19 2 10 2" xfId="3921"/>
    <cellStyle name="Note 19 2 10 2 2" xfId="7491"/>
    <cellStyle name="Note 19 2 10 2 2 2" xfId="17820"/>
    <cellStyle name="Note 19 2 10 2 3" xfId="9451"/>
    <cellStyle name="Note 19 2 10 2 3 2" xfId="19658"/>
    <cellStyle name="Note 19 2 10 2 4" xfId="10748"/>
    <cellStyle name="Note 19 2 10 2 4 2" xfId="20954"/>
    <cellStyle name="Note 19 2 10 2 5" xfId="14314"/>
    <cellStyle name="Note 19 2 10 3" xfId="6054"/>
    <cellStyle name="Note 19 2 10 3 2" xfId="16386"/>
    <cellStyle name="Note 19 2 10 4" xfId="8129"/>
    <cellStyle name="Note 19 2 10 4 2" xfId="18366"/>
    <cellStyle name="Note 19 2 10 5" xfId="5395"/>
    <cellStyle name="Note 19 2 10 5 2" xfId="15727"/>
    <cellStyle name="Note 19 2 10 6" xfId="11830"/>
    <cellStyle name="Note 19 2 10 6 2" xfId="22025"/>
    <cellStyle name="Note 19 2 10 7" xfId="13142"/>
    <cellStyle name="Note 19 2 11" xfId="2519"/>
    <cellStyle name="Note 19 2 11 2" xfId="3974"/>
    <cellStyle name="Note 19 2 11 2 2" xfId="7544"/>
    <cellStyle name="Note 19 2 11 2 2 2" xfId="17873"/>
    <cellStyle name="Note 19 2 11 2 3" xfId="9504"/>
    <cellStyle name="Note 19 2 11 2 3 2" xfId="19711"/>
    <cellStyle name="Note 19 2 11 2 4" xfId="10801"/>
    <cellStyle name="Note 19 2 11 2 4 2" xfId="21007"/>
    <cellStyle name="Note 19 2 11 2 5" xfId="14367"/>
    <cellStyle name="Note 19 2 11 3" xfId="6107"/>
    <cellStyle name="Note 19 2 11 3 2" xfId="16439"/>
    <cellStyle name="Note 19 2 11 4" xfId="8154"/>
    <cellStyle name="Note 19 2 11 4 2" xfId="18388"/>
    <cellStyle name="Note 19 2 11 5" xfId="4644"/>
    <cellStyle name="Note 19 2 11 5 2" xfId="14986"/>
    <cellStyle name="Note 19 2 11 6" xfId="11883"/>
    <cellStyle name="Note 19 2 11 6 2" xfId="22078"/>
    <cellStyle name="Note 19 2 11 7" xfId="13195"/>
    <cellStyle name="Note 19 2 12" xfId="2728"/>
    <cellStyle name="Note 19 2 12 2" xfId="6311"/>
    <cellStyle name="Note 19 2 12 2 2" xfId="16643"/>
    <cellStyle name="Note 19 2 12 3" xfId="8323"/>
    <cellStyle name="Note 19 2 12 3 2" xfId="18554"/>
    <cellStyle name="Note 19 2 12 4" xfId="9660"/>
    <cellStyle name="Note 19 2 12 4 2" xfId="19867"/>
    <cellStyle name="Note 19 2 12 5" xfId="13336"/>
    <cellStyle name="Note 19 2 13" xfId="4822"/>
    <cellStyle name="Note 19 2 13 2" xfId="15158"/>
    <cellStyle name="Note 19 2 14" xfId="776"/>
    <cellStyle name="Note 19 2 14 2" xfId="12139"/>
    <cellStyle name="Note 19 2 15" xfId="7645"/>
    <cellStyle name="Note 19 2 2" xfId="1764"/>
    <cellStyle name="Note 19 2 2 2" xfId="3241"/>
    <cellStyle name="Note 19 2 2 2 2" xfId="6814"/>
    <cellStyle name="Note 19 2 2 2 2 2" xfId="17144"/>
    <cellStyle name="Note 19 2 2 2 3" xfId="8790"/>
    <cellStyle name="Note 19 2 2 2 3 2" xfId="19006"/>
    <cellStyle name="Note 19 2 2 2 4" xfId="10091"/>
    <cellStyle name="Note 19 2 2 2 4 2" xfId="20297"/>
    <cellStyle name="Note 19 2 2 2 5" xfId="13714"/>
    <cellStyle name="Note 19 2 2 3" xfId="5356"/>
    <cellStyle name="Note 19 2 2 3 2" xfId="15689"/>
    <cellStyle name="Note 19 2 2 4" xfId="4226"/>
    <cellStyle name="Note 19 2 2 4 2" xfId="14588"/>
    <cellStyle name="Note 19 2 2 5" xfId="11168"/>
    <cellStyle name="Note 19 2 2 5 2" xfId="21371"/>
    <cellStyle name="Note 19 2 2 6" xfId="12543"/>
    <cellStyle name="Note 19 2 3" xfId="1930"/>
    <cellStyle name="Note 19 2 3 2" xfId="3394"/>
    <cellStyle name="Note 19 2 3 2 2" xfId="6964"/>
    <cellStyle name="Note 19 2 3 2 2 2" xfId="17293"/>
    <cellStyle name="Note 19 2 3 2 3" xfId="8930"/>
    <cellStyle name="Note 19 2 3 2 3 2" xfId="19139"/>
    <cellStyle name="Note 19 2 3 2 4" xfId="10221"/>
    <cellStyle name="Note 19 2 3 2 4 2" xfId="20427"/>
    <cellStyle name="Note 19 2 3 2 5" xfId="13820"/>
    <cellStyle name="Note 19 2 3 3" xfId="5518"/>
    <cellStyle name="Note 19 2 3 3 2" xfId="15850"/>
    <cellStyle name="Note 19 2 3 4" xfId="4093"/>
    <cellStyle name="Note 19 2 3 4 2" xfId="14467"/>
    <cellStyle name="Note 19 2 3 5" xfId="11299"/>
    <cellStyle name="Note 19 2 3 5 2" xfId="21501"/>
    <cellStyle name="Note 19 2 3 6" xfId="12649"/>
    <cellStyle name="Note 19 2 4" xfId="2000"/>
    <cellStyle name="Note 19 2 4 2" xfId="3463"/>
    <cellStyle name="Note 19 2 4 2 2" xfId="7033"/>
    <cellStyle name="Note 19 2 4 2 2 2" xfId="17362"/>
    <cellStyle name="Note 19 2 4 2 3" xfId="8999"/>
    <cellStyle name="Note 19 2 4 2 3 2" xfId="19208"/>
    <cellStyle name="Note 19 2 4 2 4" xfId="10290"/>
    <cellStyle name="Note 19 2 4 2 4 2" xfId="20496"/>
    <cellStyle name="Note 19 2 4 2 5" xfId="13888"/>
    <cellStyle name="Note 19 2 4 3" xfId="5588"/>
    <cellStyle name="Note 19 2 4 3 2" xfId="15920"/>
    <cellStyle name="Note 19 2 4 4" xfId="7664"/>
    <cellStyle name="Note 19 2 4 4 2" xfId="17985"/>
    <cellStyle name="Note 19 2 4 5" xfId="11368"/>
    <cellStyle name="Note 19 2 4 5 2" xfId="21570"/>
    <cellStyle name="Note 19 2 4 6" xfId="12717"/>
    <cellStyle name="Note 19 2 5" xfId="2068"/>
    <cellStyle name="Note 19 2 5 2" xfId="3528"/>
    <cellStyle name="Note 19 2 5 2 2" xfId="7098"/>
    <cellStyle name="Note 19 2 5 2 2 2" xfId="17427"/>
    <cellStyle name="Note 19 2 5 2 3" xfId="9064"/>
    <cellStyle name="Note 19 2 5 2 3 2" xfId="19273"/>
    <cellStyle name="Note 19 2 5 2 4" xfId="10355"/>
    <cellStyle name="Note 19 2 5 2 4 2" xfId="20561"/>
    <cellStyle name="Note 19 2 5 2 5" xfId="13952"/>
    <cellStyle name="Note 19 2 5 3" xfId="5656"/>
    <cellStyle name="Note 19 2 5 3 2" xfId="15988"/>
    <cellStyle name="Note 19 2 5 4" xfId="7880"/>
    <cellStyle name="Note 19 2 5 4 2" xfId="18171"/>
    <cellStyle name="Note 19 2 5 5" xfId="11435"/>
    <cellStyle name="Note 19 2 5 5 2" xfId="21635"/>
    <cellStyle name="Note 19 2 5 6" xfId="12781"/>
    <cellStyle name="Note 19 2 6" xfId="2136"/>
    <cellStyle name="Note 19 2 6 2" xfId="3595"/>
    <cellStyle name="Note 19 2 6 2 2" xfId="7165"/>
    <cellStyle name="Note 19 2 6 2 2 2" xfId="17494"/>
    <cellStyle name="Note 19 2 6 2 3" xfId="9130"/>
    <cellStyle name="Note 19 2 6 2 3 2" xfId="19339"/>
    <cellStyle name="Note 19 2 6 2 4" xfId="10422"/>
    <cellStyle name="Note 19 2 6 2 4 2" xfId="20628"/>
    <cellStyle name="Note 19 2 6 2 5" xfId="14018"/>
    <cellStyle name="Note 19 2 6 3" xfId="5724"/>
    <cellStyle name="Note 19 2 6 3 2" xfId="16056"/>
    <cellStyle name="Note 19 2 6 4" xfId="4020"/>
    <cellStyle name="Note 19 2 6 4 2" xfId="14398"/>
    <cellStyle name="Note 19 2 6 5" xfId="11502"/>
    <cellStyle name="Note 19 2 6 5 2" xfId="21702"/>
    <cellStyle name="Note 19 2 6 6" xfId="12847"/>
    <cellStyle name="Note 19 2 7" xfId="2208"/>
    <cellStyle name="Note 19 2 7 2" xfId="3667"/>
    <cellStyle name="Note 19 2 7 2 2" xfId="7237"/>
    <cellStyle name="Note 19 2 7 2 2 2" xfId="17566"/>
    <cellStyle name="Note 19 2 7 2 3" xfId="9202"/>
    <cellStyle name="Note 19 2 7 2 3 2" xfId="19411"/>
    <cellStyle name="Note 19 2 7 2 4" xfId="10494"/>
    <cellStyle name="Note 19 2 7 2 4 2" xfId="20700"/>
    <cellStyle name="Note 19 2 7 2 5" xfId="14090"/>
    <cellStyle name="Note 19 2 7 3" xfId="5796"/>
    <cellStyle name="Note 19 2 7 3 2" xfId="16128"/>
    <cellStyle name="Note 19 2 7 4" xfId="5467"/>
    <cellStyle name="Note 19 2 7 4 2" xfId="15799"/>
    <cellStyle name="Note 19 2 7 5" xfId="11574"/>
    <cellStyle name="Note 19 2 7 5 2" xfId="21774"/>
    <cellStyle name="Note 19 2 7 6" xfId="12919"/>
    <cellStyle name="Note 19 2 8" xfId="2305"/>
    <cellStyle name="Note 19 2 8 2" xfId="3762"/>
    <cellStyle name="Note 19 2 8 2 2" xfId="7332"/>
    <cellStyle name="Note 19 2 8 2 2 2" xfId="17661"/>
    <cellStyle name="Note 19 2 8 2 3" xfId="9295"/>
    <cellStyle name="Note 19 2 8 2 3 2" xfId="19503"/>
    <cellStyle name="Note 19 2 8 2 4" xfId="10589"/>
    <cellStyle name="Note 19 2 8 2 4 2" xfId="20795"/>
    <cellStyle name="Note 19 2 8 2 5" xfId="14175"/>
    <cellStyle name="Note 19 2 8 3" xfId="5893"/>
    <cellStyle name="Note 19 2 8 3 2" xfId="16225"/>
    <cellStyle name="Note 19 2 8 4" xfId="4710"/>
    <cellStyle name="Note 19 2 8 4 2" xfId="15048"/>
    <cellStyle name="Note 19 2 8 5" xfId="11670"/>
    <cellStyle name="Note 19 2 8 5 2" xfId="21867"/>
    <cellStyle name="Note 19 2 8 6" xfId="13003"/>
    <cellStyle name="Note 19 2 9" xfId="2397"/>
    <cellStyle name="Note 19 2 9 2" xfId="3853"/>
    <cellStyle name="Note 19 2 9 2 2" xfId="7423"/>
    <cellStyle name="Note 19 2 9 2 2 2" xfId="17752"/>
    <cellStyle name="Note 19 2 9 2 3" xfId="9385"/>
    <cellStyle name="Note 19 2 9 2 3 2" xfId="19593"/>
    <cellStyle name="Note 19 2 9 2 4" xfId="10680"/>
    <cellStyle name="Note 19 2 9 2 4 2" xfId="20886"/>
    <cellStyle name="Note 19 2 9 2 5" xfId="14256"/>
    <cellStyle name="Note 19 2 9 3" xfId="5985"/>
    <cellStyle name="Note 19 2 9 3 2" xfId="16317"/>
    <cellStyle name="Note 19 2 9 4" xfId="4860"/>
    <cellStyle name="Note 19 2 9 4 2" xfId="15195"/>
    <cellStyle name="Note 19 2 9 5" xfId="11761"/>
    <cellStyle name="Note 19 2 9 5 2" xfId="21957"/>
    <cellStyle name="Note 19 2 9 6" xfId="13084"/>
    <cellStyle name="Note 19 3" xfId="1584"/>
    <cellStyle name="Note 19 3 2" xfId="3067"/>
    <cellStyle name="Note 19 3 2 2" xfId="6644"/>
    <cellStyle name="Note 19 3 2 2 2" xfId="16975"/>
    <cellStyle name="Note 19 3 2 3" xfId="8632"/>
    <cellStyle name="Note 19 3 2 3 2" xfId="18854"/>
    <cellStyle name="Note 19 3 2 4" xfId="9948"/>
    <cellStyle name="Note 19 3 2 4 2" xfId="20155"/>
    <cellStyle name="Note 19 3 2 5" xfId="13593"/>
    <cellStyle name="Note 19 3 3" xfId="5181"/>
    <cellStyle name="Note 19 3 3 2" xfId="15516"/>
    <cellStyle name="Note 19 3 4" xfId="7965"/>
    <cellStyle name="Note 19 3 4 2" xfId="18239"/>
    <cellStyle name="Note 19 3 5" xfId="11030"/>
    <cellStyle name="Note 19 3 5 2" xfId="21233"/>
    <cellStyle name="Note 19 3 6" xfId="12425"/>
    <cellStyle name="Note 19 4" xfId="1509"/>
    <cellStyle name="Note 19 4 2" xfId="2993"/>
    <cellStyle name="Note 19 4 2 2" xfId="6570"/>
    <cellStyle name="Note 19 4 2 2 2" xfId="16901"/>
    <cellStyle name="Note 19 4 2 3" xfId="8571"/>
    <cellStyle name="Note 19 4 2 3 2" xfId="18797"/>
    <cellStyle name="Note 19 4 2 4" xfId="9894"/>
    <cellStyle name="Note 19 4 2 4 2" xfId="20101"/>
    <cellStyle name="Note 19 4 2 5" xfId="13543"/>
    <cellStyle name="Note 19 4 3" xfId="5106"/>
    <cellStyle name="Note 19 4 3 2" xfId="15441"/>
    <cellStyle name="Note 19 4 4" xfId="8008"/>
    <cellStyle name="Note 19 4 4 2" xfId="18266"/>
    <cellStyle name="Note 19 4 5" xfId="10976"/>
    <cellStyle name="Note 19 4 5 2" xfId="21179"/>
    <cellStyle name="Note 19 4 6" xfId="12374"/>
    <cellStyle name="Note 19 5" xfId="1649"/>
    <cellStyle name="Note 19 5 2" xfId="3127"/>
    <cellStyle name="Note 19 5 2 2" xfId="6703"/>
    <cellStyle name="Note 19 5 2 2 2" xfId="17034"/>
    <cellStyle name="Note 19 5 2 3" xfId="8690"/>
    <cellStyle name="Note 19 5 2 3 2" xfId="18910"/>
    <cellStyle name="Note 19 5 2 4" xfId="10003"/>
    <cellStyle name="Note 19 5 2 4 2" xfId="20210"/>
    <cellStyle name="Note 19 5 2 5" xfId="13637"/>
    <cellStyle name="Note 19 5 3" xfId="5243"/>
    <cellStyle name="Note 19 5 3 2" xfId="15578"/>
    <cellStyle name="Note 19 5 4" xfId="7675"/>
    <cellStyle name="Note 19 5 4 2" xfId="17995"/>
    <cellStyle name="Note 19 5 5" xfId="11081"/>
    <cellStyle name="Note 19 5 5 2" xfId="21284"/>
    <cellStyle name="Note 19 5 6" xfId="12466"/>
    <cellStyle name="Note 19 6" xfId="2609"/>
    <cellStyle name="Note 19 6 2" xfId="6197"/>
    <cellStyle name="Note 19 6 2 2" xfId="16529"/>
    <cellStyle name="Note 19 6 3" xfId="8221"/>
    <cellStyle name="Note 19 6 3 2" xfId="18454"/>
    <cellStyle name="Note 19 6 4" xfId="9571"/>
    <cellStyle name="Note 19 6 4 2" xfId="19778"/>
    <cellStyle name="Note 19 6 5" xfId="13257"/>
    <cellStyle name="Note 19 7" xfId="4595"/>
    <cellStyle name="Note 19 7 2" xfId="14937"/>
    <cellStyle name="Note 19 8" xfId="4278"/>
    <cellStyle name="Note 19 8 2" xfId="14636"/>
    <cellStyle name="Note 19 9" xfId="7706"/>
    <cellStyle name="Note 2" xfId="136"/>
    <cellStyle name="Note 2 10" xfId="4661"/>
    <cellStyle name="Note 2 10 2" xfId="15003"/>
    <cellStyle name="Note 2 11" xfId="718"/>
    <cellStyle name="Note 2 12" xfId="12107"/>
    <cellStyle name="Note 2 2" xfId="1125"/>
    <cellStyle name="Note 2 2 10" xfId="2237"/>
    <cellStyle name="Note 2 2 10 2" xfId="3694"/>
    <cellStyle name="Note 2 2 10 2 2" xfId="7264"/>
    <cellStyle name="Note 2 2 10 2 2 2" xfId="17593"/>
    <cellStyle name="Note 2 2 10 2 3" xfId="9229"/>
    <cellStyle name="Note 2 2 10 2 3 2" xfId="19438"/>
    <cellStyle name="Note 2 2 10 2 4" xfId="10521"/>
    <cellStyle name="Note 2 2 10 2 4 2" xfId="20727"/>
    <cellStyle name="Note 2 2 10 2 5" xfId="14117"/>
    <cellStyle name="Note 2 2 10 3" xfId="5825"/>
    <cellStyle name="Note 2 2 10 3 2" xfId="16157"/>
    <cellStyle name="Note 2 2 10 4" xfId="8010"/>
    <cellStyle name="Note 2 2 10 4 2" xfId="18268"/>
    <cellStyle name="Note 2 2 10 5" xfId="4531"/>
    <cellStyle name="Note 2 2 10 5 2" xfId="14873"/>
    <cellStyle name="Note 2 2 10 6" xfId="11603"/>
    <cellStyle name="Note 2 2 10 6 2" xfId="21800"/>
    <cellStyle name="Note 2 2 10 7" xfId="12945"/>
    <cellStyle name="Note 2 2 11" xfId="1382"/>
    <cellStyle name="Note 2 2 11 2" xfId="2878"/>
    <cellStyle name="Note 2 2 11 2 2" xfId="6457"/>
    <cellStyle name="Note 2 2 11 2 2 2" xfId="16788"/>
    <cellStyle name="Note 2 2 11 2 3" xfId="8458"/>
    <cellStyle name="Note 2 2 11 2 3 2" xfId="18686"/>
    <cellStyle name="Note 2 2 11 2 4" xfId="9783"/>
    <cellStyle name="Note 2 2 11 2 4 2" xfId="19990"/>
    <cellStyle name="Note 2 2 11 2 5" xfId="13452"/>
    <cellStyle name="Note 2 2 11 3" xfId="4980"/>
    <cellStyle name="Note 2 2 11 3 2" xfId="15315"/>
    <cellStyle name="Note 2 2 11 4" xfId="7588"/>
    <cellStyle name="Note 2 2 11 4 2" xfId="17917"/>
    <cellStyle name="Note 2 2 11 5" xfId="4326"/>
    <cellStyle name="Note 2 2 11 5 2" xfId="14671"/>
    <cellStyle name="Note 2 2 11 6" xfId="10865"/>
    <cellStyle name="Note 2 2 11 6 2" xfId="21069"/>
    <cellStyle name="Note 2 2 11 7" xfId="12283"/>
    <cellStyle name="Note 2 2 12" xfId="2656"/>
    <cellStyle name="Note 2 2 12 2" xfId="6241"/>
    <cellStyle name="Note 2 2 12 2 2" xfId="16573"/>
    <cellStyle name="Note 2 2 12 3" xfId="8257"/>
    <cellStyle name="Note 2 2 12 3 2" xfId="18489"/>
    <cellStyle name="Note 2 2 12 4" xfId="9598"/>
    <cellStyle name="Note 2 2 12 4 2" xfId="19805"/>
    <cellStyle name="Note 2 2 12 5" xfId="13284"/>
    <cellStyle name="Note 2 2 13" xfId="4726"/>
    <cellStyle name="Note 2 2 13 2" xfId="15064"/>
    <cellStyle name="Note 2 2 14" xfId="4219"/>
    <cellStyle name="Note 2 2 14 2" xfId="14581"/>
    <cellStyle name="Note 2 2 15" xfId="8119"/>
    <cellStyle name="Note 2 2 2" xfId="1680"/>
    <cellStyle name="Note 2 2 2 2" xfId="3158"/>
    <cellStyle name="Note 2 2 2 2 2" xfId="6732"/>
    <cellStyle name="Note 2 2 2 2 2 2" xfId="17062"/>
    <cellStyle name="Note 2 2 2 2 3" xfId="8713"/>
    <cellStyle name="Note 2 2 2 2 3 2" xfId="18930"/>
    <cellStyle name="Note 2 2 2 2 4" xfId="10018"/>
    <cellStyle name="Note 2 2 2 2 4 2" xfId="20224"/>
    <cellStyle name="Note 2 2 2 2 5" xfId="13651"/>
    <cellStyle name="Note 2 2 2 3" xfId="5272"/>
    <cellStyle name="Note 2 2 2 3 2" xfId="15606"/>
    <cellStyle name="Note 2 2 2 4" xfId="4367"/>
    <cellStyle name="Note 2 2 2 4 2" xfId="14710"/>
    <cellStyle name="Note 2 2 2 5" xfId="11095"/>
    <cellStyle name="Note 2 2 2 5 2" xfId="21298"/>
    <cellStyle name="Note 2 2 2 6" xfId="12480"/>
    <cellStyle name="Note 2 2 3" xfId="1850"/>
    <cellStyle name="Note 2 2 3 2" xfId="3322"/>
    <cellStyle name="Note 2 2 3 2 2" xfId="6892"/>
    <cellStyle name="Note 2 2 3 2 2 2" xfId="17221"/>
    <cellStyle name="Note 2 2 3 2 3" xfId="8860"/>
    <cellStyle name="Note 2 2 3 2 3 2" xfId="19071"/>
    <cellStyle name="Note 2 2 3 2 4" xfId="10151"/>
    <cellStyle name="Note 2 2 3 2 4 2" xfId="20357"/>
    <cellStyle name="Note 2 2 3 2 5" xfId="13762"/>
    <cellStyle name="Note 2 2 3 3" xfId="5439"/>
    <cellStyle name="Note 2 2 3 3 2" xfId="15771"/>
    <cellStyle name="Note 2 2 3 4" xfId="8354"/>
    <cellStyle name="Note 2 2 3 4 2" xfId="18583"/>
    <cellStyle name="Note 2 2 3 5" xfId="11229"/>
    <cellStyle name="Note 2 2 3 5 2" xfId="21431"/>
    <cellStyle name="Note 2 2 3 6" xfId="12591"/>
    <cellStyle name="Note 2 2 4" xfId="1749"/>
    <cellStyle name="Note 2 2 4 2" xfId="3226"/>
    <cellStyle name="Note 2 2 4 2 2" xfId="6799"/>
    <cellStyle name="Note 2 2 4 2 2 2" xfId="17129"/>
    <cellStyle name="Note 2 2 4 2 3" xfId="8777"/>
    <cellStyle name="Note 2 2 4 2 3 2" xfId="18994"/>
    <cellStyle name="Note 2 2 4 2 4" xfId="10079"/>
    <cellStyle name="Note 2 2 4 2 4 2" xfId="20285"/>
    <cellStyle name="Note 2 2 4 2 5" xfId="13702"/>
    <cellStyle name="Note 2 2 4 3" xfId="5341"/>
    <cellStyle name="Note 2 2 4 3 2" xfId="15674"/>
    <cellStyle name="Note 2 2 4 4" xfId="5261"/>
    <cellStyle name="Note 2 2 4 4 2" xfId="15595"/>
    <cellStyle name="Note 2 2 4 5" xfId="11156"/>
    <cellStyle name="Note 2 2 4 5 2" xfId="21359"/>
    <cellStyle name="Note 2 2 4 6" xfId="12531"/>
    <cellStyle name="Note 2 2 5" xfId="1273"/>
    <cellStyle name="Note 2 2 5 2" xfId="2774"/>
    <cellStyle name="Note 2 2 5 2 2" xfId="6353"/>
    <cellStyle name="Note 2 2 5 2 2 2" xfId="16684"/>
    <cellStyle name="Note 2 2 5 2 3" xfId="8361"/>
    <cellStyle name="Note 2 2 5 2 3 2" xfId="18590"/>
    <cellStyle name="Note 2 2 5 2 4" xfId="9686"/>
    <cellStyle name="Note 2 2 5 2 4 2" xfId="19893"/>
    <cellStyle name="Note 2 2 5 2 5" xfId="13362"/>
    <cellStyle name="Note 2 2 5 3" xfId="4871"/>
    <cellStyle name="Note 2 2 5 3 2" xfId="15206"/>
    <cellStyle name="Note 2 2 5 4" xfId="8046"/>
    <cellStyle name="Note 2 2 5 4 2" xfId="18301"/>
    <cellStyle name="Note 2 2 5 5" xfId="7839"/>
    <cellStyle name="Note 2 2 5 5 2" xfId="18134"/>
    <cellStyle name="Note 2 2 5 6" xfId="12194"/>
    <cellStyle name="Note 2 2 6" xfId="1473"/>
    <cellStyle name="Note 2 2 6 2" xfId="2958"/>
    <cellStyle name="Note 2 2 6 2 2" xfId="6535"/>
    <cellStyle name="Note 2 2 6 2 2 2" xfId="16866"/>
    <cellStyle name="Note 2 2 6 2 3" xfId="8536"/>
    <cellStyle name="Note 2 2 6 2 3 2" xfId="18762"/>
    <cellStyle name="Note 2 2 6 2 4" xfId="9859"/>
    <cellStyle name="Note 2 2 6 2 4 2" xfId="20066"/>
    <cellStyle name="Note 2 2 6 2 5" xfId="13513"/>
    <cellStyle name="Note 2 2 6 3" xfId="5070"/>
    <cellStyle name="Note 2 2 6 3 2" xfId="15405"/>
    <cellStyle name="Note 2 2 6 4" xfId="8561"/>
    <cellStyle name="Note 2 2 6 4 2" xfId="18787"/>
    <cellStyle name="Note 2 2 6 5" xfId="10940"/>
    <cellStyle name="Note 2 2 6 5 2" xfId="21144"/>
    <cellStyle name="Note 2 2 6 6" xfId="12344"/>
    <cellStyle name="Note 2 2 7" xfId="1341"/>
    <cellStyle name="Note 2 2 7 2" xfId="2839"/>
    <cellStyle name="Note 2 2 7 2 2" xfId="6418"/>
    <cellStyle name="Note 2 2 7 2 2 2" xfId="16749"/>
    <cellStyle name="Note 2 2 7 2 3" xfId="8419"/>
    <cellStyle name="Note 2 2 7 2 3 2" xfId="18647"/>
    <cellStyle name="Note 2 2 7 2 4" xfId="9744"/>
    <cellStyle name="Note 2 2 7 2 4 2" xfId="19951"/>
    <cellStyle name="Note 2 2 7 2 5" xfId="13413"/>
    <cellStyle name="Note 2 2 7 3" xfId="4939"/>
    <cellStyle name="Note 2 2 7 3 2" xfId="15274"/>
    <cellStyle name="Note 2 2 7 4" xfId="7954"/>
    <cellStyle name="Note 2 2 7 4 2" xfId="18231"/>
    <cellStyle name="Note 2 2 7 5" xfId="4239"/>
    <cellStyle name="Note 2 2 7 5 2" xfId="14597"/>
    <cellStyle name="Note 2 2 7 6" xfId="12245"/>
    <cellStyle name="Note 2 2 8" xfId="2243"/>
    <cellStyle name="Note 2 2 8 2" xfId="3700"/>
    <cellStyle name="Note 2 2 8 2 2" xfId="7270"/>
    <cellStyle name="Note 2 2 8 2 2 2" xfId="17599"/>
    <cellStyle name="Note 2 2 8 2 3" xfId="9235"/>
    <cellStyle name="Note 2 2 8 2 3 2" xfId="19444"/>
    <cellStyle name="Note 2 2 8 2 4" xfId="10527"/>
    <cellStyle name="Note 2 2 8 2 4 2" xfId="20733"/>
    <cellStyle name="Note 2 2 8 2 5" xfId="14123"/>
    <cellStyle name="Note 2 2 8 3" xfId="5831"/>
    <cellStyle name="Note 2 2 8 3 2" xfId="16163"/>
    <cellStyle name="Note 2 2 8 4" xfId="4537"/>
    <cellStyle name="Note 2 2 8 4 2" xfId="14879"/>
    <cellStyle name="Note 2 2 8 5" xfId="11609"/>
    <cellStyle name="Note 2 2 8 5 2" xfId="21806"/>
    <cellStyle name="Note 2 2 8 6" xfId="12951"/>
    <cellStyle name="Note 2 2 9" xfId="2335"/>
    <cellStyle name="Note 2 2 9 2" xfId="3791"/>
    <cellStyle name="Note 2 2 9 2 2" xfId="7361"/>
    <cellStyle name="Note 2 2 9 2 2 2" xfId="17690"/>
    <cellStyle name="Note 2 2 9 2 3" xfId="9324"/>
    <cellStyle name="Note 2 2 9 2 3 2" xfId="19532"/>
    <cellStyle name="Note 2 2 9 2 4" xfId="10618"/>
    <cellStyle name="Note 2 2 9 2 4 2" xfId="20824"/>
    <cellStyle name="Note 2 2 9 2 5" xfId="14204"/>
    <cellStyle name="Note 2 2 9 3" xfId="5923"/>
    <cellStyle name="Note 2 2 9 3 2" xfId="16255"/>
    <cellStyle name="Note 2 2 9 4" xfId="4685"/>
    <cellStyle name="Note 2 2 9 4 2" xfId="15027"/>
    <cellStyle name="Note 2 2 9 5" xfId="11700"/>
    <cellStyle name="Note 2 2 9 5 2" xfId="21896"/>
    <cellStyle name="Note 2 2 9 6" xfId="13032"/>
    <cellStyle name="Note 2 3" xfId="1287"/>
    <cellStyle name="Note 2 3 2" xfId="2787"/>
    <cellStyle name="Note 2 3 2 2" xfId="6366"/>
    <cellStyle name="Note 2 3 2 2 2" xfId="16697"/>
    <cellStyle name="Note 2 3 2 3" xfId="8373"/>
    <cellStyle name="Note 2 3 2 3 2" xfId="18602"/>
    <cellStyle name="Note 2 3 2 4" xfId="9698"/>
    <cellStyle name="Note 2 3 2 4 2" xfId="19905"/>
    <cellStyle name="Note 2 3 2 5" xfId="13373"/>
    <cellStyle name="Note 2 3 3" xfId="4885"/>
    <cellStyle name="Note 2 3 3 2" xfId="15220"/>
    <cellStyle name="Note 2 3 4" xfId="7991"/>
    <cellStyle name="Note 2 3 4 2" xfId="18254"/>
    <cellStyle name="Note 2 3 5" xfId="4248"/>
    <cellStyle name="Note 2 3 5 2" xfId="14606"/>
    <cellStyle name="Note 2 3 6" xfId="12205"/>
    <cellStyle name="Note 2 4" xfId="1634"/>
    <cellStyle name="Note 2 4 2" xfId="3115"/>
    <cellStyle name="Note 2 4 2 2" xfId="6691"/>
    <cellStyle name="Note 2 4 2 2 2" xfId="17022"/>
    <cellStyle name="Note 2 4 2 3" xfId="8678"/>
    <cellStyle name="Note 2 4 2 3 2" xfId="18898"/>
    <cellStyle name="Note 2 4 2 4" xfId="9991"/>
    <cellStyle name="Note 2 4 2 4 2" xfId="20198"/>
    <cellStyle name="Note 2 4 2 5" xfId="13626"/>
    <cellStyle name="Note 2 4 3" xfId="5228"/>
    <cellStyle name="Note 2 4 3 2" xfId="15563"/>
    <cellStyle name="Note 2 4 4" xfId="7745"/>
    <cellStyle name="Note 2 4 4 2" xfId="18054"/>
    <cellStyle name="Note 2 4 5" xfId="8097"/>
    <cellStyle name="Note 2 5" xfId="1667"/>
    <cellStyle name="Note 2 5 2" xfId="3145"/>
    <cellStyle name="Note 2 5 2 2" xfId="6721"/>
    <cellStyle name="Note 2 5 2 2 2" xfId="17051"/>
    <cellStyle name="Note 2 5 2 3" xfId="8704"/>
    <cellStyle name="Note 2 5 2 3 2" xfId="18922"/>
    <cellStyle name="Note 2 5 2 4" xfId="10012"/>
    <cellStyle name="Note 2 5 2 4 2" xfId="20218"/>
    <cellStyle name="Note 2 5 2 5" xfId="13645"/>
    <cellStyle name="Note 2 5 3" xfId="5260"/>
    <cellStyle name="Note 2 5 3 2" xfId="15594"/>
    <cellStyle name="Note 2 5 4" xfId="4039"/>
    <cellStyle name="Note 2 5 4 2" xfId="14417"/>
    <cellStyle name="Note 2 5 5" xfId="11089"/>
    <cellStyle name="Note 2 5 5 2" xfId="21292"/>
    <cellStyle name="Note 2 5 6" xfId="12474"/>
    <cellStyle name="Note 2 6" xfId="1346"/>
    <cellStyle name="Note 2 6 2" xfId="2843"/>
    <cellStyle name="Note 2 6 2 2" xfId="6422"/>
    <cellStyle name="Note 2 6 2 2 2" xfId="16753"/>
    <cellStyle name="Note 2 6 2 3" xfId="8423"/>
    <cellStyle name="Note 2 6 2 3 2" xfId="18651"/>
    <cellStyle name="Note 2 6 2 4" xfId="9748"/>
    <cellStyle name="Note 2 6 2 4 2" xfId="19955"/>
    <cellStyle name="Note 2 6 2 5" xfId="13417"/>
    <cellStyle name="Note 2 6 3" xfId="4944"/>
    <cellStyle name="Note 2 6 3 2" xfId="15279"/>
    <cellStyle name="Note 2 6 4" xfId="8107"/>
    <cellStyle name="Note 2 6 4 2" xfId="18349"/>
    <cellStyle name="Note 2 6 5" xfId="10830"/>
    <cellStyle name="Note 2 6 5 2" xfId="21034"/>
    <cellStyle name="Note 2 6 6" xfId="12248"/>
    <cellStyle name="Note 2 7" xfId="2547"/>
    <cellStyle name="Note 2 7 2" xfId="6135"/>
    <cellStyle name="Note 2 7 2 2" xfId="16467"/>
    <cellStyle name="Note 2 7 3" xfId="8164"/>
    <cellStyle name="Note 2 7 3 2" xfId="18398"/>
    <cellStyle name="Note 2 7 4" xfId="6223"/>
    <cellStyle name="Note 2 7 4 2" xfId="16555"/>
    <cellStyle name="Note 2 7 5" xfId="13205"/>
    <cellStyle name="Note 2 8" xfId="187"/>
    <cellStyle name="Note 2 8 2" xfId="12115"/>
    <cellStyle name="Note 2 9" xfId="4028"/>
    <cellStyle name="Note 2 9 2" xfId="14406"/>
    <cellStyle name="Note 3" xfId="980"/>
    <cellStyle name="Note 3 2" xfId="1224"/>
    <cellStyle name="Note 3 2 10" xfId="2467"/>
    <cellStyle name="Note 3 2 10 2" xfId="3922"/>
    <cellStyle name="Note 3 2 10 2 2" xfId="7492"/>
    <cellStyle name="Note 3 2 10 2 2 2" xfId="17821"/>
    <cellStyle name="Note 3 2 10 2 3" xfId="9452"/>
    <cellStyle name="Note 3 2 10 2 3 2" xfId="19659"/>
    <cellStyle name="Note 3 2 10 2 4" xfId="10749"/>
    <cellStyle name="Note 3 2 10 2 4 2" xfId="20955"/>
    <cellStyle name="Note 3 2 10 2 5" xfId="14315"/>
    <cellStyle name="Note 3 2 10 3" xfId="6055"/>
    <cellStyle name="Note 3 2 10 3 2" xfId="16387"/>
    <cellStyle name="Note 3 2 10 4" xfId="8130"/>
    <cellStyle name="Note 3 2 10 4 2" xfId="18367"/>
    <cellStyle name="Note 3 2 10 5" xfId="6853"/>
    <cellStyle name="Note 3 2 10 5 2" xfId="17182"/>
    <cellStyle name="Note 3 2 10 6" xfId="11831"/>
    <cellStyle name="Note 3 2 10 6 2" xfId="22026"/>
    <cellStyle name="Note 3 2 10 7" xfId="13143"/>
    <cellStyle name="Note 3 2 11" xfId="2520"/>
    <cellStyle name="Note 3 2 11 2" xfId="3975"/>
    <cellStyle name="Note 3 2 11 2 2" xfId="7545"/>
    <cellStyle name="Note 3 2 11 2 2 2" xfId="17874"/>
    <cellStyle name="Note 3 2 11 2 3" xfId="9505"/>
    <cellStyle name="Note 3 2 11 2 3 2" xfId="19712"/>
    <cellStyle name="Note 3 2 11 2 4" xfId="10802"/>
    <cellStyle name="Note 3 2 11 2 4 2" xfId="21008"/>
    <cellStyle name="Note 3 2 11 2 5" xfId="14368"/>
    <cellStyle name="Note 3 2 11 3" xfId="6108"/>
    <cellStyle name="Note 3 2 11 3 2" xfId="16440"/>
    <cellStyle name="Note 3 2 11 4" xfId="8155"/>
    <cellStyle name="Note 3 2 11 4 2" xfId="18389"/>
    <cellStyle name="Note 3 2 11 5" xfId="4645"/>
    <cellStyle name="Note 3 2 11 5 2" xfId="14987"/>
    <cellStyle name="Note 3 2 11 6" xfId="11884"/>
    <cellStyle name="Note 3 2 11 6 2" xfId="22079"/>
    <cellStyle name="Note 3 2 11 7" xfId="13196"/>
    <cellStyle name="Note 3 2 12" xfId="2729"/>
    <cellStyle name="Note 3 2 12 2" xfId="6312"/>
    <cellStyle name="Note 3 2 12 2 2" xfId="16644"/>
    <cellStyle name="Note 3 2 12 3" xfId="8324"/>
    <cellStyle name="Note 3 2 12 3 2" xfId="18555"/>
    <cellStyle name="Note 3 2 12 4" xfId="9661"/>
    <cellStyle name="Note 3 2 12 4 2" xfId="19868"/>
    <cellStyle name="Note 3 2 12 5" xfId="13337"/>
    <cellStyle name="Note 3 2 13" xfId="4823"/>
    <cellStyle name="Note 3 2 13 2" xfId="15159"/>
    <cellStyle name="Note 3 2 14" xfId="4139"/>
    <cellStyle name="Note 3 2 14 2" xfId="14508"/>
    <cellStyle name="Note 3 2 15" xfId="4074"/>
    <cellStyle name="Note 3 2 2" xfId="1765"/>
    <cellStyle name="Note 3 2 2 2" xfId="3242"/>
    <cellStyle name="Note 3 2 2 2 2" xfId="6815"/>
    <cellStyle name="Note 3 2 2 2 2 2" xfId="17145"/>
    <cellStyle name="Note 3 2 2 2 3" xfId="8791"/>
    <cellStyle name="Note 3 2 2 2 3 2" xfId="19007"/>
    <cellStyle name="Note 3 2 2 2 4" xfId="10092"/>
    <cellStyle name="Note 3 2 2 2 4 2" xfId="20298"/>
    <cellStyle name="Note 3 2 2 2 5" xfId="13715"/>
    <cellStyle name="Note 3 2 2 3" xfId="5357"/>
    <cellStyle name="Note 3 2 2 3 2" xfId="15690"/>
    <cellStyle name="Note 3 2 2 4" xfId="8187"/>
    <cellStyle name="Note 3 2 2 4 2" xfId="18420"/>
    <cellStyle name="Note 3 2 2 5" xfId="11169"/>
    <cellStyle name="Note 3 2 2 5 2" xfId="21372"/>
    <cellStyle name="Note 3 2 2 6" xfId="12544"/>
    <cellStyle name="Note 3 2 3" xfId="1931"/>
    <cellStyle name="Note 3 2 3 2" xfId="3395"/>
    <cellStyle name="Note 3 2 3 2 2" xfId="6965"/>
    <cellStyle name="Note 3 2 3 2 2 2" xfId="17294"/>
    <cellStyle name="Note 3 2 3 2 3" xfId="8931"/>
    <cellStyle name="Note 3 2 3 2 3 2" xfId="19140"/>
    <cellStyle name="Note 3 2 3 2 4" xfId="10222"/>
    <cellStyle name="Note 3 2 3 2 4 2" xfId="20428"/>
    <cellStyle name="Note 3 2 3 2 5" xfId="13821"/>
    <cellStyle name="Note 3 2 3 3" xfId="5519"/>
    <cellStyle name="Note 3 2 3 3 2" xfId="15851"/>
    <cellStyle name="Note 3 2 3 4" xfId="7625"/>
    <cellStyle name="Note 3 2 3 4 2" xfId="17951"/>
    <cellStyle name="Note 3 2 3 5" xfId="11300"/>
    <cellStyle name="Note 3 2 3 5 2" xfId="21502"/>
    <cellStyle name="Note 3 2 3 6" xfId="12650"/>
    <cellStyle name="Note 3 2 4" xfId="2001"/>
    <cellStyle name="Note 3 2 4 2" xfId="3464"/>
    <cellStyle name="Note 3 2 4 2 2" xfId="7034"/>
    <cellStyle name="Note 3 2 4 2 2 2" xfId="17363"/>
    <cellStyle name="Note 3 2 4 2 3" xfId="9000"/>
    <cellStyle name="Note 3 2 4 2 3 2" xfId="19209"/>
    <cellStyle name="Note 3 2 4 2 4" xfId="10291"/>
    <cellStyle name="Note 3 2 4 2 4 2" xfId="20497"/>
    <cellStyle name="Note 3 2 4 2 5" xfId="13889"/>
    <cellStyle name="Note 3 2 4 3" xfId="5589"/>
    <cellStyle name="Note 3 2 4 3 2" xfId="15921"/>
    <cellStyle name="Note 3 2 4 4" xfId="4083"/>
    <cellStyle name="Note 3 2 4 4 2" xfId="14457"/>
    <cellStyle name="Note 3 2 4 5" xfId="11369"/>
    <cellStyle name="Note 3 2 4 5 2" xfId="21571"/>
    <cellStyle name="Note 3 2 4 6" xfId="12718"/>
    <cellStyle name="Note 3 2 5" xfId="2069"/>
    <cellStyle name="Note 3 2 5 2" xfId="3529"/>
    <cellStyle name="Note 3 2 5 2 2" xfId="7099"/>
    <cellStyle name="Note 3 2 5 2 2 2" xfId="17428"/>
    <cellStyle name="Note 3 2 5 2 3" xfId="9065"/>
    <cellStyle name="Note 3 2 5 2 3 2" xfId="19274"/>
    <cellStyle name="Note 3 2 5 2 4" xfId="10356"/>
    <cellStyle name="Note 3 2 5 2 4 2" xfId="20562"/>
    <cellStyle name="Note 3 2 5 2 5" xfId="13953"/>
    <cellStyle name="Note 3 2 5 3" xfId="5657"/>
    <cellStyle name="Note 3 2 5 3 2" xfId="15989"/>
    <cellStyle name="Note 3 2 5 4" xfId="7783"/>
    <cellStyle name="Note 3 2 5 4 2" xfId="18087"/>
    <cellStyle name="Note 3 2 5 5" xfId="11436"/>
    <cellStyle name="Note 3 2 5 5 2" xfId="21636"/>
    <cellStyle name="Note 3 2 5 6" xfId="12782"/>
    <cellStyle name="Note 3 2 6" xfId="2137"/>
    <cellStyle name="Note 3 2 6 2" xfId="3596"/>
    <cellStyle name="Note 3 2 6 2 2" xfId="7166"/>
    <cellStyle name="Note 3 2 6 2 2 2" xfId="17495"/>
    <cellStyle name="Note 3 2 6 2 3" xfId="9131"/>
    <cellStyle name="Note 3 2 6 2 3 2" xfId="19340"/>
    <cellStyle name="Note 3 2 6 2 4" xfId="10423"/>
    <cellStyle name="Note 3 2 6 2 4 2" xfId="20629"/>
    <cellStyle name="Note 3 2 6 2 5" xfId="14019"/>
    <cellStyle name="Note 3 2 6 3" xfId="5725"/>
    <cellStyle name="Note 3 2 6 3 2" xfId="16057"/>
    <cellStyle name="Note 3 2 6 4" xfId="4674"/>
    <cellStyle name="Note 3 2 6 4 2" xfId="15016"/>
    <cellStyle name="Note 3 2 6 5" xfId="11503"/>
    <cellStyle name="Note 3 2 6 5 2" xfId="21703"/>
    <cellStyle name="Note 3 2 6 6" xfId="12848"/>
    <cellStyle name="Note 3 2 7" xfId="2209"/>
    <cellStyle name="Note 3 2 7 2" xfId="3668"/>
    <cellStyle name="Note 3 2 7 2 2" xfId="7238"/>
    <cellStyle name="Note 3 2 7 2 2 2" xfId="17567"/>
    <cellStyle name="Note 3 2 7 2 3" xfId="9203"/>
    <cellStyle name="Note 3 2 7 2 3 2" xfId="19412"/>
    <cellStyle name="Note 3 2 7 2 4" xfId="10495"/>
    <cellStyle name="Note 3 2 7 2 4 2" xfId="20701"/>
    <cellStyle name="Note 3 2 7 2 5" xfId="14091"/>
    <cellStyle name="Note 3 2 7 3" xfId="5797"/>
    <cellStyle name="Note 3 2 7 3 2" xfId="16129"/>
    <cellStyle name="Note 3 2 7 4" xfId="4678"/>
    <cellStyle name="Note 3 2 7 4 2" xfId="15020"/>
    <cellStyle name="Note 3 2 7 5" xfId="11575"/>
    <cellStyle name="Note 3 2 7 5 2" xfId="21775"/>
    <cellStyle name="Note 3 2 7 6" xfId="12920"/>
    <cellStyle name="Note 3 2 8" xfId="2306"/>
    <cellStyle name="Note 3 2 8 2" xfId="3763"/>
    <cellStyle name="Note 3 2 8 2 2" xfId="7333"/>
    <cellStyle name="Note 3 2 8 2 2 2" xfId="17662"/>
    <cellStyle name="Note 3 2 8 2 3" xfId="9296"/>
    <cellStyle name="Note 3 2 8 2 3 2" xfId="19504"/>
    <cellStyle name="Note 3 2 8 2 4" xfId="10590"/>
    <cellStyle name="Note 3 2 8 2 4 2" xfId="20796"/>
    <cellStyle name="Note 3 2 8 2 5" xfId="14176"/>
    <cellStyle name="Note 3 2 8 3" xfId="5894"/>
    <cellStyle name="Note 3 2 8 3 2" xfId="16226"/>
    <cellStyle name="Note 3 2 8 4" xfId="4861"/>
    <cellStyle name="Note 3 2 8 4 2" xfId="15196"/>
    <cellStyle name="Note 3 2 8 5" xfId="11671"/>
    <cellStyle name="Note 3 2 8 5 2" xfId="21868"/>
    <cellStyle name="Note 3 2 8 6" xfId="13004"/>
    <cellStyle name="Note 3 2 9" xfId="2398"/>
    <cellStyle name="Note 3 2 9 2" xfId="3854"/>
    <cellStyle name="Note 3 2 9 2 2" xfId="7424"/>
    <cellStyle name="Note 3 2 9 2 2 2" xfId="17753"/>
    <cellStyle name="Note 3 2 9 2 3" xfId="9386"/>
    <cellStyle name="Note 3 2 9 2 3 2" xfId="19594"/>
    <cellStyle name="Note 3 2 9 2 4" xfId="10681"/>
    <cellStyle name="Note 3 2 9 2 4 2" xfId="20887"/>
    <cellStyle name="Note 3 2 9 2 5" xfId="14257"/>
    <cellStyle name="Note 3 2 9 3" xfId="5986"/>
    <cellStyle name="Note 3 2 9 3 2" xfId="16318"/>
    <cellStyle name="Note 3 2 9 4" xfId="5390"/>
    <cellStyle name="Note 3 2 9 4 2" xfId="15722"/>
    <cellStyle name="Note 3 2 9 5" xfId="11762"/>
    <cellStyle name="Note 3 2 9 5 2" xfId="21958"/>
    <cellStyle name="Note 3 2 9 6" xfId="13085"/>
    <cellStyle name="Note 3 3" xfId="1585"/>
    <cellStyle name="Note 3 3 2" xfId="3068"/>
    <cellStyle name="Note 3 3 2 2" xfId="6645"/>
    <cellStyle name="Note 3 3 2 2 2" xfId="16976"/>
    <cellStyle name="Note 3 3 2 3" xfId="8633"/>
    <cellStyle name="Note 3 3 2 3 2" xfId="18855"/>
    <cellStyle name="Note 3 3 2 4" xfId="9949"/>
    <cellStyle name="Note 3 3 2 4 2" xfId="20156"/>
    <cellStyle name="Note 3 3 2 5" xfId="13594"/>
    <cellStyle name="Note 3 3 3" xfId="5182"/>
    <cellStyle name="Note 3 3 3 2" xfId="15517"/>
    <cellStyle name="Note 3 3 4" xfId="9413"/>
    <cellStyle name="Note 3 3 4 2" xfId="19620"/>
    <cellStyle name="Note 3 3 5" xfId="11031"/>
    <cellStyle name="Note 3 3 5 2" xfId="21234"/>
    <cellStyle name="Note 3 3 6" xfId="12426"/>
    <cellStyle name="Note 3 4" xfId="1368"/>
    <cellStyle name="Note 3 4 2" xfId="2864"/>
    <cellStyle name="Note 3 4 2 2" xfId="6443"/>
    <cellStyle name="Note 3 4 2 2 2" xfId="16774"/>
    <cellStyle name="Note 3 4 2 3" xfId="8444"/>
    <cellStyle name="Note 3 4 2 3 2" xfId="18672"/>
    <cellStyle name="Note 3 4 2 4" xfId="9769"/>
    <cellStyle name="Note 3 4 2 4 2" xfId="19976"/>
    <cellStyle name="Note 3 4 2 5" xfId="13438"/>
    <cellStyle name="Note 3 4 3" xfId="4966"/>
    <cellStyle name="Note 3 4 3 2" xfId="15301"/>
    <cellStyle name="Note 3 4 4" xfId="8563"/>
    <cellStyle name="Note 3 4 4 2" xfId="18789"/>
    <cellStyle name="Note 3 4 5" xfId="10851"/>
    <cellStyle name="Note 3 4 5 2" xfId="21055"/>
    <cellStyle name="Note 3 4 6" xfId="12269"/>
    <cellStyle name="Note 3 5" xfId="2123"/>
    <cellStyle name="Note 3 5 2" xfId="3582"/>
    <cellStyle name="Note 3 5 2 2" xfId="7152"/>
    <cellStyle name="Note 3 5 2 2 2" xfId="17481"/>
    <cellStyle name="Note 3 5 2 3" xfId="9117"/>
    <cellStyle name="Note 3 5 2 3 2" xfId="19326"/>
    <cellStyle name="Note 3 5 2 4" xfId="10409"/>
    <cellStyle name="Note 3 5 2 4 2" xfId="20615"/>
    <cellStyle name="Note 3 5 2 5" xfId="14005"/>
    <cellStyle name="Note 3 5 3" xfId="5711"/>
    <cellStyle name="Note 3 5 3 2" xfId="16043"/>
    <cellStyle name="Note 3 5 4" xfId="4458"/>
    <cellStyle name="Note 3 5 4 2" xfId="14800"/>
    <cellStyle name="Note 3 5 5" xfId="11489"/>
    <cellStyle name="Note 3 5 5 2" xfId="21689"/>
    <cellStyle name="Note 3 5 6" xfId="12834"/>
    <cellStyle name="Note 3 6" xfId="2610"/>
    <cellStyle name="Note 3 6 2" xfId="6198"/>
    <cellStyle name="Note 3 6 2 2" xfId="16530"/>
    <cellStyle name="Note 3 6 3" xfId="8222"/>
    <cellStyle name="Note 3 6 3 2" xfId="18455"/>
    <cellStyle name="Note 3 6 4" xfId="9572"/>
    <cellStyle name="Note 3 6 4 2" xfId="19779"/>
    <cellStyle name="Note 3 6 5" xfId="13258"/>
    <cellStyle name="Note 3 7" xfId="4596"/>
    <cellStyle name="Note 3 7 2" xfId="14938"/>
    <cellStyle name="Note 3 8" xfId="4277"/>
    <cellStyle name="Note 3 8 2" xfId="14635"/>
    <cellStyle name="Note 3 9" xfId="6341"/>
    <cellStyle name="Note 4" xfId="981"/>
    <cellStyle name="Note 4 2" xfId="1225"/>
    <cellStyle name="Note 4 2 10" xfId="2468"/>
    <cellStyle name="Note 4 2 10 2" xfId="3923"/>
    <cellStyle name="Note 4 2 10 2 2" xfId="7493"/>
    <cellStyle name="Note 4 2 10 2 2 2" xfId="17822"/>
    <cellStyle name="Note 4 2 10 2 3" xfId="9453"/>
    <cellStyle name="Note 4 2 10 2 3 2" xfId="19660"/>
    <cellStyle name="Note 4 2 10 2 4" xfId="10750"/>
    <cellStyle name="Note 4 2 10 2 4 2" xfId="20956"/>
    <cellStyle name="Note 4 2 10 2 5" xfId="14316"/>
    <cellStyle name="Note 4 2 10 3" xfId="6056"/>
    <cellStyle name="Note 4 2 10 3 2" xfId="16388"/>
    <cellStyle name="Note 4 2 10 4" xfId="8131"/>
    <cellStyle name="Note 4 2 10 4 2" xfId="18368"/>
    <cellStyle name="Note 4 2 10 5" xfId="6348"/>
    <cellStyle name="Note 4 2 10 5 2" xfId="16679"/>
    <cellStyle name="Note 4 2 10 6" xfId="11832"/>
    <cellStyle name="Note 4 2 10 6 2" xfId="22027"/>
    <cellStyle name="Note 4 2 10 7" xfId="13144"/>
    <cellStyle name="Note 4 2 11" xfId="2521"/>
    <cellStyle name="Note 4 2 11 2" xfId="3976"/>
    <cellStyle name="Note 4 2 11 2 2" xfId="7546"/>
    <cellStyle name="Note 4 2 11 2 2 2" xfId="17875"/>
    <cellStyle name="Note 4 2 11 2 3" xfId="9506"/>
    <cellStyle name="Note 4 2 11 2 3 2" xfId="19713"/>
    <cellStyle name="Note 4 2 11 2 4" xfId="10803"/>
    <cellStyle name="Note 4 2 11 2 4 2" xfId="21009"/>
    <cellStyle name="Note 4 2 11 2 5" xfId="14369"/>
    <cellStyle name="Note 4 2 11 3" xfId="6109"/>
    <cellStyle name="Note 4 2 11 3 2" xfId="16441"/>
    <cellStyle name="Note 4 2 11 4" xfId="8156"/>
    <cellStyle name="Note 4 2 11 4 2" xfId="18390"/>
    <cellStyle name="Note 4 2 11 5" xfId="4646"/>
    <cellStyle name="Note 4 2 11 5 2" xfId="14988"/>
    <cellStyle name="Note 4 2 11 6" xfId="11885"/>
    <cellStyle name="Note 4 2 11 6 2" xfId="22080"/>
    <cellStyle name="Note 4 2 11 7" xfId="13197"/>
    <cellStyle name="Note 4 2 12" xfId="2730"/>
    <cellStyle name="Note 4 2 12 2" xfId="6313"/>
    <cellStyle name="Note 4 2 12 2 2" xfId="16645"/>
    <cellStyle name="Note 4 2 12 3" xfId="8325"/>
    <cellStyle name="Note 4 2 12 3 2" xfId="18556"/>
    <cellStyle name="Note 4 2 12 4" xfId="9662"/>
    <cellStyle name="Note 4 2 12 4 2" xfId="19869"/>
    <cellStyle name="Note 4 2 12 5" xfId="13338"/>
    <cellStyle name="Note 4 2 13" xfId="4824"/>
    <cellStyle name="Note 4 2 13 2" xfId="15160"/>
    <cellStyle name="Note 4 2 14" xfId="4138"/>
    <cellStyle name="Note 4 2 14 2" xfId="14507"/>
    <cellStyle name="Note 4 2 15" xfId="7715"/>
    <cellStyle name="Note 4 2 2" xfId="1766"/>
    <cellStyle name="Note 4 2 2 2" xfId="3243"/>
    <cellStyle name="Note 4 2 2 2 2" xfId="6816"/>
    <cellStyle name="Note 4 2 2 2 2 2" xfId="17146"/>
    <cellStyle name="Note 4 2 2 2 3" xfId="8792"/>
    <cellStyle name="Note 4 2 2 2 3 2" xfId="19008"/>
    <cellStyle name="Note 4 2 2 2 4" xfId="10093"/>
    <cellStyle name="Note 4 2 2 2 4 2" xfId="20299"/>
    <cellStyle name="Note 4 2 2 2 5" xfId="13716"/>
    <cellStyle name="Note 4 2 2 3" xfId="5358"/>
    <cellStyle name="Note 4 2 2 3 2" xfId="15691"/>
    <cellStyle name="Note 4 2 2 4" xfId="8514"/>
    <cellStyle name="Note 4 2 2 4 2" xfId="18740"/>
    <cellStyle name="Note 4 2 2 5" xfId="11170"/>
    <cellStyle name="Note 4 2 2 5 2" xfId="21373"/>
    <cellStyle name="Note 4 2 2 6" xfId="12545"/>
    <cellStyle name="Note 4 2 3" xfId="1932"/>
    <cellStyle name="Note 4 2 3 2" xfId="3396"/>
    <cellStyle name="Note 4 2 3 2 2" xfId="6966"/>
    <cellStyle name="Note 4 2 3 2 2 2" xfId="17295"/>
    <cellStyle name="Note 4 2 3 2 3" xfId="8932"/>
    <cellStyle name="Note 4 2 3 2 3 2" xfId="19141"/>
    <cellStyle name="Note 4 2 3 2 4" xfId="10223"/>
    <cellStyle name="Note 4 2 3 2 4 2" xfId="20429"/>
    <cellStyle name="Note 4 2 3 2 5" xfId="13822"/>
    <cellStyle name="Note 4 2 3 3" xfId="5520"/>
    <cellStyle name="Note 4 2 3 3 2" xfId="15852"/>
    <cellStyle name="Note 4 2 3 4" xfId="8071"/>
    <cellStyle name="Note 4 2 3 4 2" xfId="18319"/>
    <cellStyle name="Note 4 2 3 5" xfId="11301"/>
    <cellStyle name="Note 4 2 3 5 2" xfId="21503"/>
    <cellStyle name="Note 4 2 3 6" xfId="12651"/>
    <cellStyle name="Note 4 2 4" xfId="2002"/>
    <cellStyle name="Note 4 2 4 2" xfId="3465"/>
    <cellStyle name="Note 4 2 4 2 2" xfId="7035"/>
    <cellStyle name="Note 4 2 4 2 2 2" xfId="17364"/>
    <cellStyle name="Note 4 2 4 2 3" xfId="9001"/>
    <cellStyle name="Note 4 2 4 2 3 2" xfId="19210"/>
    <cellStyle name="Note 4 2 4 2 4" xfId="10292"/>
    <cellStyle name="Note 4 2 4 2 4 2" xfId="20498"/>
    <cellStyle name="Note 4 2 4 2 5" xfId="13890"/>
    <cellStyle name="Note 4 2 4 3" xfId="5590"/>
    <cellStyle name="Note 4 2 4 3 2" xfId="15922"/>
    <cellStyle name="Note 4 2 4 4" xfId="4098"/>
    <cellStyle name="Note 4 2 4 4 2" xfId="14471"/>
    <cellStyle name="Note 4 2 4 5" xfId="11370"/>
    <cellStyle name="Note 4 2 4 5 2" xfId="21572"/>
    <cellStyle name="Note 4 2 4 6" xfId="12719"/>
    <cellStyle name="Note 4 2 5" xfId="2070"/>
    <cellStyle name="Note 4 2 5 2" xfId="3530"/>
    <cellStyle name="Note 4 2 5 2 2" xfId="7100"/>
    <cellStyle name="Note 4 2 5 2 2 2" xfId="17429"/>
    <cellStyle name="Note 4 2 5 2 3" xfId="9066"/>
    <cellStyle name="Note 4 2 5 2 3 2" xfId="19275"/>
    <cellStyle name="Note 4 2 5 2 4" xfId="10357"/>
    <cellStyle name="Note 4 2 5 2 4 2" xfId="20563"/>
    <cellStyle name="Note 4 2 5 2 5" xfId="13954"/>
    <cellStyle name="Note 4 2 5 3" xfId="5658"/>
    <cellStyle name="Note 4 2 5 3 2" xfId="15990"/>
    <cellStyle name="Note 4 2 5 4" xfId="7999"/>
    <cellStyle name="Note 4 2 5 4 2" xfId="18259"/>
    <cellStyle name="Note 4 2 5 5" xfId="11437"/>
    <cellStyle name="Note 4 2 5 5 2" xfId="21637"/>
    <cellStyle name="Note 4 2 5 6" xfId="12783"/>
    <cellStyle name="Note 4 2 6" xfId="2138"/>
    <cellStyle name="Note 4 2 6 2" xfId="3597"/>
    <cellStyle name="Note 4 2 6 2 2" xfId="7167"/>
    <cellStyle name="Note 4 2 6 2 2 2" xfId="17496"/>
    <cellStyle name="Note 4 2 6 2 3" xfId="9132"/>
    <cellStyle name="Note 4 2 6 2 3 2" xfId="19341"/>
    <cellStyle name="Note 4 2 6 2 4" xfId="10424"/>
    <cellStyle name="Note 4 2 6 2 4 2" xfId="20630"/>
    <cellStyle name="Note 4 2 6 2 5" xfId="14020"/>
    <cellStyle name="Note 4 2 6 3" xfId="5726"/>
    <cellStyle name="Note 4 2 6 3 2" xfId="16058"/>
    <cellStyle name="Note 4 2 6 4" xfId="4469"/>
    <cellStyle name="Note 4 2 6 4 2" xfId="14811"/>
    <cellStyle name="Note 4 2 6 5" xfId="11504"/>
    <cellStyle name="Note 4 2 6 5 2" xfId="21704"/>
    <cellStyle name="Note 4 2 6 6" xfId="12849"/>
    <cellStyle name="Note 4 2 7" xfId="2210"/>
    <cellStyle name="Note 4 2 7 2" xfId="3669"/>
    <cellStyle name="Note 4 2 7 2 2" xfId="7239"/>
    <cellStyle name="Note 4 2 7 2 2 2" xfId="17568"/>
    <cellStyle name="Note 4 2 7 2 3" xfId="9204"/>
    <cellStyle name="Note 4 2 7 2 3 2" xfId="19413"/>
    <cellStyle name="Note 4 2 7 2 4" xfId="10496"/>
    <cellStyle name="Note 4 2 7 2 4 2" xfId="20702"/>
    <cellStyle name="Note 4 2 7 2 5" xfId="14092"/>
    <cellStyle name="Note 4 2 7 3" xfId="5798"/>
    <cellStyle name="Note 4 2 7 3 2" xfId="16130"/>
    <cellStyle name="Note 4 2 7 4" xfId="4515"/>
    <cellStyle name="Note 4 2 7 4 2" xfId="14857"/>
    <cellStyle name="Note 4 2 7 5" xfId="11576"/>
    <cellStyle name="Note 4 2 7 5 2" xfId="21776"/>
    <cellStyle name="Note 4 2 7 6" xfId="12921"/>
    <cellStyle name="Note 4 2 8" xfId="2307"/>
    <cellStyle name="Note 4 2 8 2" xfId="3764"/>
    <cellStyle name="Note 4 2 8 2 2" xfId="7334"/>
    <cellStyle name="Note 4 2 8 2 2 2" xfId="17663"/>
    <cellStyle name="Note 4 2 8 2 3" xfId="9297"/>
    <cellStyle name="Note 4 2 8 2 3 2" xfId="19505"/>
    <cellStyle name="Note 4 2 8 2 4" xfId="10591"/>
    <cellStyle name="Note 4 2 8 2 4 2" xfId="20797"/>
    <cellStyle name="Note 4 2 8 2 5" xfId="14177"/>
    <cellStyle name="Note 4 2 8 3" xfId="5895"/>
    <cellStyle name="Note 4 2 8 3 2" xfId="16227"/>
    <cellStyle name="Note 4 2 8 4" xfId="5391"/>
    <cellStyle name="Note 4 2 8 4 2" xfId="15723"/>
    <cellStyle name="Note 4 2 8 5" xfId="11672"/>
    <cellStyle name="Note 4 2 8 5 2" xfId="21869"/>
    <cellStyle name="Note 4 2 8 6" xfId="13005"/>
    <cellStyle name="Note 4 2 9" xfId="2399"/>
    <cellStyle name="Note 4 2 9 2" xfId="3855"/>
    <cellStyle name="Note 4 2 9 2 2" xfId="7425"/>
    <cellStyle name="Note 4 2 9 2 2 2" xfId="17754"/>
    <cellStyle name="Note 4 2 9 2 3" xfId="9387"/>
    <cellStyle name="Note 4 2 9 2 3 2" xfId="19595"/>
    <cellStyle name="Note 4 2 9 2 4" xfId="10682"/>
    <cellStyle name="Note 4 2 9 2 4 2" xfId="20888"/>
    <cellStyle name="Note 4 2 9 2 5" xfId="14258"/>
    <cellStyle name="Note 4 2 9 3" xfId="5987"/>
    <cellStyle name="Note 4 2 9 3 2" xfId="16319"/>
    <cellStyle name="Note 4 2 9 4" xfId="6848"/>
    <cellStyle name="Note 4 2 9 4 2" xfId="17177"/>
    <cellStyle name="Note 4 2 9 5" xfId="11763"/>
    <cellStyle name="Note 4 2 9 5 2" xfId="21959"/>
    <cellStyle name="Note 4 2 9 6" xfId="13086"/>
    <cellStyle name="Note 4 3" xfId="1586"/>
    <cellStyle name="Note 4 3 2" xfId="3069"/>
    <cellStyle name="Note 4 3 2 2" xfId="6646"/>
    <cellStyle name="Note 4 3 2 2 2" xfId="16977"/>
    <cellStyle name="Note 4 3 2 3" xfId="8634"/>
    <cellStyle name="Note 4 3 2 3 2" xfId="18856"/>
    <cellStyle name="Note 4 3 2 4" xfId="9950"/>
    <cellStyle name="Note 4 3 2 4 2" xfId="20157"/>
    <cellStyle name="Note 4 3 2 5" xfId="13595"/>
    <cellStyle name="Note 4 3 3" xfId="5183"/>
    <cellStyle name="Note 4 3 3 2" xfId="15518"/>
    <cellStyle name="Note 4 3 4" xfId="8100"/>
    <cellStyle name="Note 4 3 4 2" xfId="18343"/>
    <cellStyle name="Note 4 3 5" xfId="11032"/>
    <cellStyle name="Note 4 3 5 2" xfId="21235"/>
    <cellStyle name="Note 4 3 6" xfId="12427"/>
    <cellStyle name="Note 4 4" xfId="1367"/>
    <cellStyle name="Note 4 4 2" xfId="2863"/>
    <cellStyle name="Note 4 4 2 2" xfId="6442"/>
    <cellStyle name="Note 4 4 2 2 2" xfId="16773"/>
    <cellStyle name="Note 4 4 2 3" xfId="8443"/>
    <cellStyle name="Note 4 4 2 3 2" xfId="18671"/>
    <cellStyle name="Note 4 4 2 4" xfId="9768"/>
    <cellStyle name="Note 4 4 2 4 2" xfId="19975"/>
    <cellStyle name="Note 4 4 2 5" xfId="13437"/>
    <cellStyle name="Note 4 4 3" xfId="4965"/>
    <cellStyle name="Note 4 4 3 2" xfId="15300"/>
    <cellStyle name="Note 4 4 4" xfId="4096"/>
    <cellStyle name="Note 4 4 4 2" xfId="14469"/>
    <cellStyle name="Note 4 4 5" xfId="10850"/>
    <cellStyle name="Note 4 4 5 2" xfId="21054"/>
    <cellStyle name="Note 4 4 6" xfId="12268"/>
    <cellStyle name="Note 4 5" xfId="1508"/>
    <cellStyle name="Note 4 5 2" xfId="2992"/>
    <cellStyle name="Note 4 5 2 2" xfId="6569"/>
    <cellStyle name="Note 4 5 2 2 2" xfId="16900"/>
    <cellStyle name="Note 4 5 2 3" xfId="8570"/>
    <cellStyle name="Note 4 5 2 3 2" xfId="18796"/>
    <cellStyle name="Note 4 5 2 4" xfId="9893"/>
    <cellStyle name="Note 4 5 2 4 2" xfId="20100"/>
    <cellStyle name="Note 4 5 2 5" xfId="13542"/>
    <cellStyle name="Note 4 5 3" xfId="5105"/>
    <cellStyle name="Note 4 5 3 2" xfId="15440"/>
    <cellStyle name="Note 4 5 4" xfId="8286"/>
    <cellStyle name="Note 4 5 4 2" xfId="18518"/>
    <cellStyle name="Note 4 5 5" xfId="10975"/>
    <cellStyle name="Note 4 5 5 2" xfId="21178"/>
    <cellStyle name="Note 4 5 6" xfId="12373"/>
    <cellStyle name="Note 4 6" xfId="2611"/>
    <cellStyle name="Note 4 6 2" xfId="6199"/>
    <cellStyle name="Note 4 6 2 2" xfId="16531"/>
    <cellStyle name="Note 4 6 3" xfId="8223"/>
    <cellStyle name="Note 4 6 3 2" xfId="18456"/>
    <cellStyle name="Note 4 6 4" xfId="9573"/>
    <cellStyle name="Note 4 6 4 2" xfId="19780"/>
    <cellStyle name="Note 4 6 5" xfId="13259"/>
    <cellStyle name="Note 4 7" xfId="4597"/>
    <cellStyle name="Note 4 7 2" xfId="14939"/>
    <cellStyle name="Note 4 8" xfId="4276"/>
    <cellStyle name="Note 4 8 2" xfId="14634"/>
    <cellStyle name="Note 4 9" xfId="7928"/>
    <cellStyle name="Note 5" xfId="982"/>
    <cellStyle name="Note 5 2" xfId="1226"/>
    <cellStyle name="Note 5 2 10" xfId="2469"/>
    <cellStyle name="Note 5 2 10 2" xfId="3924"/>
    <cellStyle name="Note 5 2 10 2 2" xfId="7494"/>
    <cellStyle name="Note 5 2 10 2 2 2" xfId="17823"/>
    <cellStyle name="Note 5 2 10 2 3" xfId="9454"/>
    <cellStyle name="Note 5 2 10 2 3 2" xfId="19661"/>
    <cellStyle name="Note 5 2 10 2 4" xfId="10751"/>
    <cellStyle name="Note 5 2 10 2 4 2" xfId="20957"/>
    <cellStyle name="Note 5 2 10 2 5" xfId="14317"/>
    <cellStyle name="Note 5 2 10 3" xfId="6057"/>
    <cellStyle name="Note 5 2 10 3 2" xfId="16389"/>
    <cellStyle name="Note 5 2 10 4" xfId="8132"/>
    <cellStyle name="Note 5 2 10 4 2" xfId="18369"/>
    <cellStyle name="Note 5 2 10 5" xfId="5263"/>
    <cellStyle name="Note 5 2 10 5 2" xfId="15597"/>
    <cellStyle name="Note 5 2 10 6" xfId="11833"/>
    <cellStyle name="Note 5 2 10 6 2" xfId="22028"/>
    <cellStyle name="Note 5 2 10 7" xfId="13145"/>
    <cellStyle name="Note 5 2 11" xfId="2522"/>
    <cellStyle name="Note 5 2 11 2" xfId="3977"/>
    <cellStyle name="Note 5 2 11 2 2" xfId="7547"/>
    <cellStyle name="Note 5 2 11 2 2 2" xfId="17876"/>
    <cellStyle name="Note 5 2 11 2 3" xfId="9507"/>
    <cellStyle name="Note 5 2 11 2 3 2" xfId="19714"/>
    <cellStyle name="Note 5 2 11 2 4" xfId="10804"/>
    <cellStyle name="Note 5 2 11 2 4 2" xfId="21010"/>
    <cellStyle name="Note 5 2 11 2 5" xfId="14370"/>
    <cellStyle name="Note 5 2 11 3" xfId="6110"/>
    <cellStyle name="Note 5 2 11 3 2" xfId="16442"/>
    <cellStyle name="Note 5 2 11 4" xfId="8157"/>
    <cellStyle name="Note 5 2 11 4 2" xfId="18391"/>
    <cellStyle name="Note 5 2 11 5" xfId="4647"/>
    <cellStyle name="Note 5 2 11 5 2" xfId="14989"/>
    <cellStyle name="Note 5 2 11 6" xfId="11886"/>
    <cellStyle name="Note 5 2 11 6 2" xfId="22081"/>
    <cellStyle name="Note 5 2 11 7" xfId="13198"/>
    <cellStyle name="Note 5 2 12" xfId="2731"/>
    <cellStyle name="Note 5 2 12 2" xfId="6314"/>
    <cellStyle name="Note 5 2 12 2 2" xfId="16646"/>
    <cellStyle name="Note 5 2 12 3" xfId="8326"/>
    <cellStyle name="Note 5 2 12 3 2" xfId="18557"/>
    <cellStyle name="Note 5 2 12 4" xfId="9663"/>
    <cellStyle name="Note 5 2 12 4 2" xfId="19870"/>
    <cellStyle name="Note 5 2 12 5" xfId="13339"/>
    <cellStyle name="Note 5 2 13" xfId="4825"/>
    <cellStyle name="Note 5 2 13 2" xfId="15161"/>
    <cellStyle name="Note 5 2 14" xfId="4137"/>
    <cellStyle name="Note 5 2 14 2" xfId="14506"/>
    <cellStyle name="Note 5 2 15" xfId="7872"/>
    <cellStyle name="Note 5 2 2" xfId="1767"/>
    <cellStyle name="Note 5 2 2 2" xfId="3244"/>
    <cellStyle name="Note 5 2 2 2 2" xfId="6817"/>
    <cellStyle name="Note 5 2 2 2 2 2" xfId="17147"/>
    <cellStyle name="Note 5 2 2 2 3" xfId="8793"/>
    <cellStyle name="Note 5 2 2 2 3 2" xfId="19009"/>
    <cellStyle name="Note 5 2 2 2 4" xfId="10094"/>
    <cellStyle name="Note 5 2 2 2 4 2" xfId="20300"/>
    <cellStyle name="Note 5 2 2 2 5" xfId="13717"/>
    <cellStyle name="Note 5 2 2 3" xfId="5359"/>
    <cellStyle name="Note 5 2 2 3 2" xfId="15692"/>
    <cellStyle name="Note 5 2 2 4" xfId="7636"/>
    <cellStyle name="Note 5 2 2 4 2" xfId="17960"/>
    <cellStyle name="Note 5 2 2 5" xfId="11171"/>
    <cellStyle name="Note 5 2 2 5 2" xfId="21374"/>
    <cellStyle name="Note 5 2 2 6" xfId="12546"/>
    <cellStyle name="Note 5 2 3" xfId="1933"/>
    <cellStyle name="Note 5 2 3 2" xfId="3397"/>
    <cellStyle name="Note 5 2 3 2 2" xfId="6967"/>
    <cellStyle name="Note 5 2 3 2 2 2" xfId="17296"/>
    <cellStyle name="Note 5 2 3 2 3" xfId="8933"/>
    <cellStyle name="Note 5 2 3 2 3 2" xfId="19142"/>
    <cellStyle name="Note 5 2 3 2 4" xfId="10224"/>
    <cellStyle name="Note 5 2 3 2 4 2" xfId="20430"/>
    <cellStyle name="Note 5 2 3 2 5" xfId="13823"/>
    <cellStyle name="Note 5 2 3 3" xfId="5521"/>
    <cellStyle name="Note 5 2 3 3 2" xfId="15853"/>
    <cellStyle name="Note 5 2 3 4" xfId="8027"/>
    <cellStyle name="Note 5 2 3 4 2" xfId="18283"/>
    <cellStyle name="Note 5 2 3 5" xfId="11302"/>
    <cellStyle name="Note 5 2 3 5 2" xfId="21504"/>
    <cellStyle name="Note 5 2 3 6" xfId="12652"/>
    <cellStyle name="Note 5 2 4" xfId="2003"/>
    <cellStyle name="Note 5 2 4 2" xfId="3466"/>
    <cellStyle name="Note 5 2 4 2 2" xfId="7036"/>
    <cellStyle name="Note 5 2 4 2 2 2" xfId="17365"/>
    <cellStyle name="Note 5 2 4 2 3" xfId="9002"/>
    <cellStyle name="Note 5 2 4 2 3 2" xfId="19211"/>
    <cellStyle name="Note 5 2 4 2 4" xfId="10293"/>
    <cellStyle name="Note 5 2 4 2 4 2" xfId="20499"/>
    <cellStyle name="Note 5 2 4 2 5" xfId="13891"/>
    <cellStyle name="Note 5 2 4 3" xfId="5591"/>
    <cellStyle name="Note 5 2 4 3 2" xfId="15923"/>
    <cellStyle name="Note 5 2 4 4" xfId="7885"/>
    <cellStyle name="Note 5 2 4 4 2" xfId="18176"/>
    <cellStyle name="Note 5 2 4 5" xfId="11371"/>
    <cellStyle name="Note 5 2 4 5 2" xfId="21573"/>
    <cellStyle name="Note 5 2 4 6" xfId="12720"/>
    <cellStyle name="Note 5 2 5" xfId="2071"/>
    <cellStyle name="Note 5 2 5 2" xfId="3531"/>
    <cellStyle name="Note 5 2 5 2 2" xfId="7101"/>
    <cellStyle name="Note 5 2 5 2 2 2" xfId="17430"/>
    <cellStyle name="Note 5 2 5 2 3" xfId="9067"/>
    <cellStyle name="Note 5 2 5 2 3 2" xfId="19276"/>
    <cellStyle name="Note 5 2 5 2 4" xfId="10358"/>
    <cellStyle name="Note 5 2 5 2 4 2" xfId="20564"/>
    <cellStyle name="Note 5 2 5 2 5" xfId="13955"/>
    <cellStyle name="Note 5 2 5 3" xfId="5659"/>
    <cellStyle name="Note 5 2 5 3 2" xfId="15991"/>
    <cellStyle name="Note 5 2 5 4" xfId="7709"/>
    <cellStyle name="Note 5 2 5 4 2" xfId="18022"/>
    <cellStyle name="Note 5 2 5 5" xfId="11438"/>
    <cellStyle name="Note 5 2 5 5 2" xfId="21638"/>
    <cellStyle name="Note 5 2 5 6" xfId="12784"/>
    <cellStyle name="Note 5 2 6" xfId="2139"/>
    <cellStyle name="Note 5 2 6 2" xfId="3598"/>
    <cellStyle name="Note 5 2 6 2 2" xfId="7168"/>
    <cellStyle name="Note 5 2 6 2 2 2" xfId="17497"/>
    <cellStyle name="Note 5 2 6 2 3" xfId="9133"/>
    <cellStyle name="Note 5 2 6 2 3 2" xfId="19342"/>
    <cellStyle name="Note 5 2 6 2 4" xfId="10425"/>
    <cellStyle name="Note 5 2 6 2 4 2" xfId="20631"/>
    <cellStyle name="Note 5 2 6 2 5" xfId="14021"/>
    <cellStyle name="Note 5 2 6 3" xfId="5727"/>
    <cellStyle name="Note 5 2 6 3 2" xfId="16059"/>
    <cellStyle name="Note 5 2 6 4" xfId="4470"/>
    <cellStyle name="Note 5 2 6 4 2" xfId="14812"/>
    <cellStyle name="Note 5 2 6 5" xfId="11505"/>
    <cellStyle name="Note 5 2 6 5 2" xfId="21705"/>
    <cellStyle name="Note 5 2 6 6" xfId="12850"/>
    <cellStyle name="Note 5 2 7" xfId="2211"/>
    <cellStyle name="Note 5 2 7 2" xfId="3670"/>
    <cellStyle name="Note 5 2 7 2 2" xfId="7240"/>
    <cellStyle name="Note 5 2 7 2 2 2" xfId="17569"/>
    <cellStyle name="Note 5 2 7 2 3" xfId="9205"/>
    <cellStyle name="Note 5 2 7 2 3 2" xfId="19414"/>
    <cellStyle name="Note 5 2 7 2 4" xfId="10497"/>
    <cellStyle name="Note 5 2 7 2 4 2" xfId="20703"/>
    <cellStyle name="Note 5 2 7 2 5" xfId="14093"/>
    <cellStyle name="Note 5 2 7 3" xfId="5799"/>
    <cellStyle name="Note 5 2 7 3 2" xfId="16131"/>
    <cellStyle name="Note 5 2 7 4" xfId="5146"/>
    <cellStyle name="Note 5 2 7 4 2" xfId="15481"/>
    <cellStyle name="Note 5 2 7 5" xfId="11577"/>
    <cellStyle name="Note 5 2 7 5 2" xfId="21777"/>
    <cellStyle name="Note 5 2 7 6" xfId="12922"/>
    <cellStyle name="Note 5 2 8" xfId="2308"/>
    <cellStyle name="Note 5 2 8 2" xfId="3765"/>
    <cellStyle name="Note 5 2 8 2 2" xfId="7335"/>
    <cellStyle name="Note 5 2 8 2 2 2" xfId="17664"/>
    <cellStyle name="Note 5 2 8 2 3" xfId="9298"/>
    <cellStyle name="Note 5 2 8 2 3 2" xfId="19506"/>
    <cellStyle name="Note 5 2 8 2 4" xfId="10592"/>
    <cellStyle name="Note 5 2 8 2 4 2" xfId="20798"/>
    <cellStyle name="Note 5 2 8 2 5" xfId="14178"/>
    <cellStyle name="Note 5 2 8 3" xfId="5896"/>
    <cellStyle name="Note 5 2 8 3 2" xfId="16228"/>
    <cellStyle name="Note 5 2 8 4" xfId="6849"/>
    <cellStyle name="Note 5 2 8 4 2" xfId="17178"/>
    <cellStyle name="Note 5 2 8 5" xfId="11673"/>
    <cellStyle name="Note 5 2 8 5 2" xfId="21870"/>
    <cellStyle name="Note 5 2 8 6" xfId="13006"/>
    <cellStyle name="Note 5 2 9" xfId="2400"/>
    <cellStyle name="Note 5 2 9 2" xfId="3856"/>
    <cellStyle name="Note 5 2 9 2 2" xfId="7426"/>
    <cellStyle name="Note 5 2 9 2 2 2" xfId="17755"/>
    <cellStyle name="Note 5 2 9 2 3" xfId="9388"/>
    <cellStyle name="Note 5 2 9 2 3 2" xfId="19596"/>
    <cellStyle name="Note 5 2 9 2 4" xfId="10683"/>
    <cellStyle name="Note 5 2 9 2 4 2" xfId="20889"/>
    <cellStyle name="Note 5 2 9 2 5" xfId="14259"/>
    <cellStyle name="Note 5 2 9 3" xfId="5988"/>
    <cellStyle name="Note 5 2 9 3 2" xfId="16320"/>
    <cellStyle name="Note 5 2 9 4" xfId="6343"/>
    <cellStyle name="Note 5 2 9 4 2" xfId="16674"/>
    <cellStyle name="Note 5 2 9 5" xfId="11764"/>
    <cellStyle name="Note 5 2 9 5 2" xfId="21960"/>
    <cellStyle name="Note 5 2 9 6" xfId="13087"/>
    <cellStyle name="Note 5 3" xfId="1587"/>
    <cellStyle name="Note 5 3 2" xfId="3070"/>
    <cellStyle name="Note 5 3 2 2" xfId="6647"/>
    <cellStyle name="Note 5 3 2 2 2" xfId="16978"/>
    <cellStyle name="Note 5 3 2 3" xfId="8635"/>
    <cellStyle name="Note 5 3 2 3 2" xfId="18857"/>
    <cellStyle name="Note 5 3 2 4" xfId="9951"/>
    <cellStyle name="Note 5 3 2 4 2" xfId="20158"/>
    <cellStyle name="Note 5 3 2 5" xfId="13596"/>
    <cellStyle name="Note 5 3 3" xfId="5184"/>
    <cellStyle name="Note 5 3 3 2" xfId="15519"/>
    <cellStyle name="Note 5 3 4" xfId="8482"/>
    <cellStyle name="Note 5 3 4 2" xfId="18708"/>
    <cellStyle name="Note 5 3 5" xfId="11033"/>
    <cellStyle name="Note 5 3 5 2" xfId="21236"/>
    <cellStyle name="Note 5 3 6" xfId="12428"/>
    <cellStyle name="Note 5 4" xfId="1366"/>
    <cellStyle name="Note 5 4 2" xfId="2862"/>
    <cellStyle name="Note 5 4 2 2" xfId="6441"/>
    <cellStyle name="Note 5 4 2 2 2" xfId="16772"/>
    <cellStyle name="Note 5 4 2 3" xfId="8442"/>
    <cellStyle name="Note 5 4 2 3 2" xfId="18670"/>
    <cellStyle name="Note 5 4 2 4" xfId="9767"/>
    <cellStyle name="Note 5 4 2 4 2" xfId="19974"/>
    <cellStyle name="Note 5 4 2 5" xfId="13436"/>
    <cellStyle name="Note 5 4 3" xfId="4964"/>
    <cellStyle name="Note 5 4 3 2" xfId="15299"/>
    <cellStyle name="Note 5 4 4" xfId="8375"/>
    <cellStyle name="Note 5 4 4 2" xfId="18604"/>
    <cellStyle name="Note 5 4 5" xfId="10849"/>
    <cellStyle name="Note 5 4 5 2" xfId="21053"/>
    <cellStyle name="Note 5 4 6" xfId="12267"/>
    <cellStyle name="Note 5 5" xfId="1460"/>
    <cellStyle name="Note 5 5 2" xfId="2945"/>
    <cellStyle name="Note 5 5 2 2" xfId="6522"/>
    <cellStyle name="Note 5 5 2 2 2" xfId="16853"/>
    <cellStyle name="Note 5 5 2 3" xfId="8525"/>
    <cellStyle name="Note 5 5 2 3 2" xfId="18751"/>
    <cellStyle name="Note 5 5 2 4" xfId="9846"/>
    <cellStyle name="Note 5 5 2 4 2" xfId="20053"/>
    <cellStyle name="Note 5 5 2 5" xfId="13509"/>
    <cellStyle name="Note 5 5 3" xfId="5057"/>
    <cellStyle name="Note 5 5 3 2" xfId="15392"/>
    <cellStyle name="Note 5 5 4" xfId="9417"/>
    <cellStyle name="Note 5 5 4 2" xfId="19624"/>
    <cellStyle name="Note 5 5 5" xfId="10927"/>
    <cellStyle name="Note 5 5 5 2" xfId="21131"/>
    <cellStyle name="Note 5 5 6" xfId="12340"/>
    <cellStyle name="Note 5 6" xfId="2612"/>
    <cellStyle name="Note 5 6 2" xfId="6200"/>
    <cellStyle name="Note 5 6 2 2" xfId="16532"/>
    <cellStyle name="Note 5 6 3" xfId="8224"/>
    <cellStyle name="Note 5 6 3 2" xfId="18457"/>
    <cellStyle name="Note 5 6 4" xfId="9574"/>
    <cellStyle name="Note 5 6 4 2" xfId="19781"/>
    <cellStyle name="Note 5 6 5" xfId="13260"/>
    <cellStyle name="Note 5 7" xfId="4598"/>
    <cellStyle name="Note 5 7 2" xfId="14940"/>
    <cellStyle name="Note 5 8" xfId="4275"/>
    <cellStyle name="Note 5 8 2" xfId="14633"/>
    <cellStyle name="Note 5 9" xfId="8602"/>
    <cellStyle name="Note 6" xfId="983"/>
    <cellStyle name="Note 6 2" xfId="1227"/>
    <cellStyle name="Note 6 2 10" xfId="2470"/>
    <cellStyle name="Note 6 2 10 2" xfId="3925"/>
    <cellStyle name="Note 6 2 10 2 2" xfId="7495"/>
    <cellStyle name="Note 6 2 10 2 2 2" xfId="17824"/>
    <cellStyle name="Note 6 2 10 2 3" xfId="9455"/>
    <cellStyle name="Note 6 2 10 2 3 2" xfId="19662"/>
    <cellStyle name="Note 6 2 10 2 4" xfId="10752"/>
    <cellStyle name="Note 6 2 10 2 4 2" xfId="20958"/>
    <cellStyle name="Note 6 2 10 2 5" xfId="14318"/>
    <cellStyle name="Note 6 2 10 3" xfId="6058"/>
    <cellStyle name="Note 6 2 10 3 2" xfId="16390"/>
    <cellStyle name="Note 6 2 10 4" xfId="8133"/>
    <cellStyle name="Note 6 2 10 4 2" xfId="18370"/>
    <cellStyle name="Note 6 2 10 5" xfId="6723"/>
    <cellStyle name="Note 6 2 10 5 2" xfId="17053"/>
    <cellStyle name="Note 6 2 10 6" xfId="11834"/>
    <cellStyle name="Note 6 2 10 6 2" xfId="22029"/>
    <cellStyle name="Note 6 2 10 7" xfId="13146"/>
    <cellStyle name="Note 6 2 11" xfId="2523"/>
    <cellStyle name="Note 6 2 11 2" xfId="3978"/>
    <cellStyle name="Note 6 2 11 2 2" xfId="7548"/>
    <cellStyle name="Note 6 2 11 2 2 2" xfId="17877"/>
    <cellStyle name="Note 6 2 11 2 3" xfId="9508"/>
    <cellStyle name="Note 6 2 11 2 3 2" xfId="19715"/>
    <cellStyle name="Note 6 2 11 2 4" xfId="10805"/>
    <cellStyle name="Note 6 2 11 2 4 2" xfId="21011"/>
    <cellStyle name="Note 6 2 11 2 5" xfId="14371"/>
    <cellStyle name="Note 6 2 11 3" xfId="6111"/>
    <cellStyle name="Note 6 2 11 3 2" xfId="16443"/>
    <cellStyle name="Note 6 2 11 4" xfId="8158"/>
    <cellStyle name="Note 6 2 11 4 2" xfId="18392"/>
    <cellStyle name="Note 6 2 11 5" xfId="4847"/>
    <cellStyle name="Note 6 2 11 5 2" xfId="15183"/>
    <cellStyle name="Note 6 2 11 6" xfId="11887"/>
    <cellStyle name="Note 6 2 11 6 2" xfId="22082"/>
    <cellStyle name="Note 6 2 11 7" xfId="13199"/>
    <cellStyle name="Note 6 2 12" xfId="2732"/>
    <cellStyle name="Note 6 2 12 2" xfId="6315"/>
    <cellStyle name="Note 6 2 12 2 2" xfId="16647"/>
    <cellStyle name="Note 6 2 12 3" xfId="8327"/>
    <cellStyle name="Note 6 2 12 3 2" xfId="18558"/>
    <cellStyle name="Note 6 2 12 4" xfId="9664"/>
    <cellStyle name="Note 6 2 12 4 2" xfId="19871"/>
    <cellStyle name="Note 6 2 12 5" xfId="13340"/>
    <cellStyle name="Note 6 2 13" xfId="4826"/>
    <cellStyle name="Note 6 2 13 2" xfId="15162"/>
    <cellStyle name="Note 6 2 14" xfId="4136"/>
    <cellStyle name="Note 6 2 14 2" xfId="14505"/>
    <cellStyle name="Note 6 2 15" xfId="7776"/>
    <cellStyle name="Note 6 2 2" xfId="1768"/>
    <cellStyle name="Note 6 2 2 2" xfId="3245"/>
    <cellStyle name="Note 6 2 2 2 2" xfId="6818"/>
    <cellStyle name="Note 6 2 2 2 2 2" xfId="17148"/>
    <cellStyle name="Note 6 2 2 2 3" xfId="8794"/>
    <cellStyle name="Note 6 2 2 2 3 2" xfId="19010"/>
    <cellStyle name="Note 6 2 2 2 4" xfId="10095"/>
    <cellStyle name="Note 6 2 2 2 4 2" xfId="20301"/>
    <cellStyle name="Note 6 2 2 2 5" xfId="13718"/>
    <cellStyle name="Note 6 2 2 3" xfId="5360"/>
    <cellStyle name="Note 6 2 2 3 2" xfId="15693"/>
    <cellStyle name="Note 6 2 2 4" xfId="8279"/>
    <cellStyle name="Note 6 2 2 4 2" xfId="18511"/>
    <cellStyle name="Note 6 2 2 5" xfId="11172"/>
    <cellStyle name="Note 6 2 2 5 2" xfId="21375"/>
    <cellStyle name="Note 6 2 2 6" xfId="12547"/>
    <cellStyle name="Note 6 2 3" xfId="1934"/>
    <cellStyle name="Note 6 2 3 2" xfId="3398"/>
    <cellStyle name="Note 6 2 3 2 2" xfId="6968"/>
    <cellStyle name="Note 6 2 3 2 2 2" xfId="17297"/>
    <cellStyle name="Note 6 2 3 2 3" xfId="8934"/>
    <cellStyle name="Note 6 2 3 2 3 2" xfId="19143"/>
    <cellStyle name="Note 6 2 3 2 4" xfId="10225"/>
    <cellStyle name="Note 6 2 3 2 4 2" xfId="20431"/>
    <cellStyle name="Note 6 2 3 2 5" xfId="13824"/>
    <cellStyle name="Note 6 2 3 3" xfId="5522"/>
    <cellStyle name="Note 6 2 3 3 2" xfId="15854"/>
    <cellStyle name="Note 6 2 3 4" xfId="7734"/>
    <cellStyle name="Note 6 2 3 4 2" xfId="18043"/>
    <cellStyle name="Note 6 2 3 5" xfId="11303"/>
    <cellStyle name="Note 6 2 3 5 2" xfId="21505"/>
    <cellStyle name="Note 6 2 3 6" xfId="12653"/>
    <cellStyle name="Note 6 2 4" xfId="2004"/>
    <cellStyle name="Note 6 2 4 2" xfId="3467"/>
    <cellStyle name="Note 6 2 4 2 2" xfId="7037"/>
    <cellStyle name="Note 6 2 4 2 2 2" xfId="17366"/>
    <cellStyle name="Note 6 2 4 2 3" xfId="9003"/>
    <cellStyle name="Note 6 2 4 2 3 2" xfId="19212"/>
    <cellStyle name="Note 6 2 4 2 4" xfId="10294"/>
    <cellStyle name="Note 6 2 4 2 4 2" xfId="20500"/>
    <cellStyle name="Note 6 2 4 2 5" xfId="13892"/>
    <cellStyle name="Note 6 2 4 3" xfId="5592"/>
    <cellStyle name="Note 6 2 4 3 2" xfId="15924"/>
    <cellStyle name="Note 6 2 4 4" xfId="7788"/>
    <cellStyle name="Note 6 2 4 4 2" xfId="18092"/>
    <cellStyle name="Note 6 2 4 5" xfId="11372"/>
    <cellStyle name="Note 6 2 4 5 2" xfId="21574"/>
    <cellStyle name="Note 6 2 4 6" xfId="12721"/>
    <cellStyle name="Note 6 2 5" xfId="2072"/>
    <cellStyle name="Note 6 2 5 2" xfId="3532"/>
    <cellStyle name="Note 6 2 5 2 2" xfId="7102"/>
    <cellStyle name="Note 6 2 5 2 2 2" xfId="17431"/>
    <cellStyle name="Note 6 2 5 2 3" xfId="9068"/>
    <cellStyle name="Note 6 2 5 2 3 2" xfId="19277"/>
    <cellStyle name="Note 6 2 5 2 4" xfId="10359"/>
    <cellStyle name="Note 6 2 5 2 4 2" xfId="20565"/>
    <cellStyle name="Note 6 2 5 2 5" xfId="13956"/>
    <cellStyle name="Note 6 2 5 3" xfId="5660"/>
    <cellStyle name="Note 6 2 5 3 2" xfId="15992"/>
    <cellStyle name="Note 6 2 5 4" xfId="7927"/>
    <cellStyle name="Note 6 2 5 4 2" xfId="18211"/>
    <cellStyle name="Note 6 2 5 5" xfId="11439"/>
    <cellStyle name="Note 6 2 5 5 2" xfId="21639"/>
    <cellStyle name="Note 6 2 5 6" xfId="12785"/>
    <cellStyle name="Note 6 2 6" xfId="2140"/>
    <cellStyle name="Note 6 2 6 2" xfId="3599"/>
    <cellStyle name="Note 6 2 6 2 2" xfId="7169"/>
    <cellStyle name="Note 6 2 6 2 2 2" xfId="17498"/>
    <cellStyle name="Note 6 2 6 2 3" xfId="9134"/>
    <cellStyle name="Note 6 2 6 2 3 2" xfId="19343"/>
    <cellStyle name="Note 6 2 6 2 4" xfId="10426"/>
    <cellStyle name="Note 6 2 6 2 4 2" xfId="20632"/>
    <cellStyle name="Note 6 2 6 2 5" xfId="14022"/>
    <cellStyle name="Note 6 2 6 3" xfId="5728"/>
    <cellStyle name="Note 6 2 6 3 2" xfId="16060"/>
    <cellStyle name="Note 6 2 6 4" xfId="4471"/>
    <cellStyle name="Note 6 2 6 4 2" xfId="14813"/>
    <cellStyle name="Note 6 2 6 5" xfId="11506"/>
    <cellStyle name="Note 6 2 6 5 2" xfId="21706"/>
    <cellStyle name="Note 6 2 6 6" xfId="12851"/>
    <cellStyle name="Note 6 2 7" xfId="2212"/>
    <cellStyle name="Note 6 2 7 2" xfId="3671"/>
    <cellStyle name="Note 6 2 7 2 2" xfId="7241"/>
    <cellStyle name="Note 6 2 7 2 2 2" xfId="17570"/>
    <cellStyle name="Note 6 2 7 2 3" xfId="9206"/>
    <cellStyle name="Note 6 2 7 2 3 2" xfId="19415"/>
    <cellStyle name="Note 6 2 7 2 4" xfId="10498"/>
    <cellStyle name="Note 6 2 7 2 4 2" xfId="20704"/>
    <cellStyle name="Note 6 2 7 2 5" xfId="14094"/>
    <cellStyle name="Note 6 2 7 3" xfId="5800"/>
    <cellStyle name="Note 6 2 7 3 2" xfId="16132"/>
    <cellStyle name="Note 6 2 7 4" xfId="6610"/>
    <cellStyle name="Note 6 2 7 4 2" xfId="16941"/>
    <cellStyle name="Note 6 2 7 5" xfId="11578"/>
    <cellStyle name="Note 6 2 7 5 2" xfId="21778"/>
    <cellStyle name="Note 6 2 7 6" xfId="12923"/>
    <cellStyle name="Note 6 2 8" xfId="2309"/>
    <cellStyle name="Note 6 2 8 2" xfId="3766"/>
    <cellStyle name="Note 6 2 8 2 2" xfId="7336"/>
    <cellStyle name="Note 6 2 8 2 2 2" xfId="17665"/>
    <cellStyle name="Note 6 2 8 2 3" xfId="9299"/>
    <cellStyle name="Note 6 2 8 2 3 2" xfId="19507"/>
    <cellStyle name="Note 6 2 8 2 4" xfId="10593"/>
    <cellStyle name="Note 6 2 8 2 4 2" xfId="20799"/>
    <cellStyle name="Note 6 2 8 2 5" xfId="14179"/>
    <cellStyle name="Note 6 2 8 3" xfId="5897"/>
    <cellStyle name="Note 6 2 8 3 2" xfId="16229"/>
    <cellStyle name="Note 6 2 8 4" xfId="6344"/>
    <cellStyle name="Note 6 2 8 4 2" xfId="16675"/>
    <cellStyle name="Note 6 2 8 5" xfId="11674"/>
    <cellStyle name="Note 6 2 8 5 2" xfId="21871"/>
    <cellStyle name="Note 6 2 8 6" xfId="13007"/>
    <cellStyle name="Note 6 2 9" xfId="2401"/>
    <cellStyle name="Note 6 2 9 2" xfId="3857"/>
    <cellStyle name="Note 6 2 9 2 2" xfId="7427"/>
    <cellStyle name="Note 6 2 9 2 2 2" xfId="17756"/>
    <cellStyle name="Note 6 2 9 2 3" xfId="9389"/>
    <cellStyle name="Note 6 2 9 2 3 2" xfId="19597"/>
    <cellStyle name="Note 6 2 9 2 4" xfId="10684"/>
    <cellStyle name="Note 6 2 9 2 4 2" xfId="20890"/>
    <cellStyle name="Note 6 2 9 2 5" xfId="14260"/>
    <cellStyle name="Note 6 2 9 3" xfId="5989"/>
    <cellStyle name="Note 6 2 9 3 2" xfId="16321"/>
    <cellStyle name="Note 6 2 9 4" xfId="5256"/>
    <cellStyle name="Note 6 2 9 4 2" xfId="15590"/>
    <cellStyle name="Note 6 2 9 5" xfId="11765"/>
    <cellStyle name="Note 6 2 9 5 2" xfId="21961"/>
    <cellStyle name="Note 6 2 9 6" xfId="13088"/>
    <cellStyle name="Note 6 3" xfId="1588"/>
    <cellStyle name="Note 6 3 2" xfId="3071"/>
    <cellStyle name="Note 6 3 2 2" xfId="6648"/>
    <cellStyle name="Note 6 3 2 2 2" xfId="16979"/>
    <cellStyle name="Note 6 3 2 3" xfId="8636"/>
    <cellStyle name="Note 6 3 2 3 2" xfId="18858"/>
    <cellStyle name="Note 6 3 2 4" xfId="9952"/>
    <cellStyle name="Note 6 3 2 4 2" xfId="20159"/>
    <cellStyle name="Note 6 3 2 5" xfId="13597"/>
    <cellStyle name="Note 6 3 3" xfId="5185"/>
    <cellStyle name="Note 6 3 3 2" xfId="15520"/>
    <cellStyle name="Note 6 3 4" xfId="7610"/>
    <cellStyle name="Note 6 3 4 2" xfId="17936"/>
    <cellStyle name="Note 6 3 5" xfId="11034"/>
    <cellStyle name="Note 6 3 5 2" xfId="21237"/>
    <cellStyle name="Note 6 3 6" xfId="12429"/>
    <cellStyle name="Note 6 4" xfId="1636"/>
    <cellStyle name="Note 6 4 2" xfId="3117"/>
    <cellStyle name="Note 6 4 2 2" xfId="6693"/>
    <cellStyle name="Note 6 4 2 2 2" xfId="17024"/>
    <cellStyle name="Note 6 4 2 3" xfId="8680"/>
    <cellStyle name="Note 6 4 2 3 2" xfId="18900"/>
    <cellStyle name="Note 6 4 2 4" xfId="9993"/>
    <cellStyle name="Note 6 4 2 4 2" xfId="20200"/>
    <cellStyle name="Note 6 4 2 5" xfId="13628"/>
    <cellStyle name="Note 6 4 3" xfId="5230"/>
    <cellStyle name="Note 6 4 3 2" xfId="15565"/>
    <cellStyle name="Note 6 4 4" xfId="8098"/>
    <cellStyle name="Note 6 4 4 2" xfId="18341"/>
    <cellStyle name="Note 6 4 5" xfId="11072"/>
    <cellStyle name="Note 6 4 5 2" xfId="21275"/>
    <cellStyle name="Note 6 4 6" xfId="12458"/>
    <cellStyle name="Note 6 5" xfId="1712"/>
    <cellStyle name="Note 6 5 2" xfId="3189"/>
    <cellStyle name="Note 6 5 2 2" xfId="6762"/>
    <cellStyle name="Note 6 5 2 2 2" xfId="17092"/>
    <cellStyle name="Note 6 5 2 3" xfId="8740"/>
    <cellStyle name="Note 6 5 2 3 2" xfId="18957"/>
    <cellStyle name="Note 6 5 2 4" xfId="10042"/>
    <cellStyle name="Note 6 5 2 4 2" xfId="20248"/>
    <cellStyle name="Note 6 5 2 5" xfId="13675"/>
    <cellStyle name="Note 6 5 3" xfId="5304"/>
    <cellStyle name="Note 6 5 3 2" xfId="15637"/>
    <cellStyle name="Note 6 5 4" xfId="4387"/>
    <cellStyle name="Note 6 5 4 2" xfId="14730"/>
    <cellStyle name="Note 6 5 5" xfId="11119"/>
    <cellStyle name="Note 6 5 5 2" xfId="21322"/>
    <cellStyle name="Note 6 5 6" xfId="12504"/>
    <cellStyle name="Note 6 6" xfId="2613"/>
    <cellStyle name="Note 6 6 2" xfId="6201"/>
    <cellStyle name="Note 6 6 2 2" xfId="16533"/>
    <cellStyle name="Note 6 6 3" xfId="8225"/>
    <cellStyle name="Note 6 6 3 2" xfId="18458"/>
    <cellStyle name="Note 6 6 4" xfId="9575"/>
    <cellStyle name="Note 6 6 4 2" xfId="19782"/>
    <cellStyle name="Note 6 6 5" xfId="13261"/>
    <cellStyle name="Note 6 7" xfId="4599"/>
    <cellStyle name="Note 6 7 2" xfId="14941"/>
    <cellStyle name="Note 6 8" xfId="4274"/>
    <cellStyle name="Note 6 8 2" xfId="14632"/>
    <cellStyle name="Note 6 9" xfId="7705"/>
    <cellStyle name="Note 7" xfId="984"/>
    <cellStyle name="Note 7 2" xfId="1228"/>
    <cellStyle name="Note 7 2 10" xfId="2471"/>
    <cellStyle name="Note 7 2 10 2" xfId="3926"/>
    <cellStyle name="Note 7 2 10 2 2" xfId="7496"/>
    <cellStyle name="Note 7 2 10 2 2 2" xfId="17825"/>
    <cellStyle name="Note 7 2 10 2 3" xfId="9456"/>
    <cellStyle name="Note 7 2 10 2 3 2" xfId="19663"/>
    <cellStyle name="Note 7 2 10 2 4" xfId="10753"/>
    <cellStyle name="Note 7 2 10 2 4 2" xfId="20959"/>
    <cellStyle name="Note 7 2 10 2 5" xfId="14319"/>
    <cellStyle name="Note 7 2 10 3" xfId="6059"/>
    <cellStyle name="Note 7 2 10 3 2" xfId="16391"/>
    <cellStyle name="Note 7 2 10 4" xfId="8134"/>
    <cellStyle name="Note 7 2 10 4 2" xfId="18371"/>
    <cellStyle name="Note 7 2 10 5" xfId="6235"/>
    <cellStyle name="Note 7 2 10 5 2" xfId="16567"/>
    <cellStyle name="Note 7 2 10 6" xfId="11835"/>
    <cellStyle name="Note 7 2 10 6 2" xfId="22030"/>
    <cellStyle name="Note 7 2 10 7" xfId="13147"/>
    <cellStyle name="Note 7 2 11" xfId="2524"/>
    <cellStyle name="Note 7 2 11 2" xfId="3979"/>
    <cellStyle name="Note 7 2 11 2 2" xfId="7549"/>
    <cellStyle name="Note 7 2 11 2 2 2" xfId="17878"/>
    <cellStyle name="Note 7 2 11 2 3" xfId="9509"/>
    <cellStyle name="Note 7 2 11 2 3 2" xfId="19716"/>
    <cellStyle name="Note 7 2 11 2 4" xfId="10806"/>
    <cellStyle name="Note 7 2 11 2 4 2" xfId="21012"/>
    <cellStyle name="Note 7 2 11 2 5" xfId="14372"/>
    <cellStyle name="Note 7 2 11 3" xfId="6112"/>
    <cellStyle name="Note 7 2 11 3 2" xfId="16444"/>
    <cellStyle name="Note 7 2 11 4" xfId="8159"/>
    <cellStyle name="Note 7 2 11 4 2" xfId="18393"/>
    <cellStyle name="Note 7 2 11 5" xfId="5381"/>
    <cellStyle name="Note 7 2 11 5 2" xfId="15714"/>
    <cellStyle name="Note 7 2 11 6" xfId="11888"/>
    <cellStyle name="Note 7 2 11 6 2" xfId="22083"/>
    <cellStyle name="Note 7 2 11 7" xfId="13200"/>
    <cellStyle name="Note 7 2 12" xfId="2733"/>
    <cellStyle name="Note 7 2 12 2" xfId="6316"/>
    <cellStyle name="Note 7 2 12 2 2" xfId="16648"/>
    <cellStyle name="Note 7 2 12 3" xfId="8328"/>
    <cellStyle name="Note 7 2 12 3 2" xfId="18559"/>
    <cellStyle name="Note 7 2 12 4" xfId="9665"/>
    <cellStyle name="Note 7 2 12 4 2" xfId="19872"/>
    <cellStyle name="Note 7 2 12 5" xfId="13341"/>
    <cellStyle name="Note 7 2 13" xfId="4827"/>
    <cellStyle name="Note 7 2 13 2" xfId="15163"/>
    <cellStyle name="Note 7 2 14" xfId="4135"/>
    <cellStyle name="Note 7 2 14 2" xfId="14504"/>
    <cellStyle name="Note 7 2 15" xfId="7640"/>
    <cellStyle name="Note 7 2 2" xfId="1769"/>
    <cellStyle name="Note 7 2 2 2" xfId="3246"/>
    <cellStyle name="Note 7 2 2 2 2" xfId="6819"/>
    <cellStyle name="Note 7 2 2 2 2 2" xfId="17149"/>
    <cellStyle name="Note 7 2 2 2 3" xfId="8795"/>
    <cellStyle name="Note 7 2 2 2 3 2" xfId="19011"/>
    <cellStyle name="Note 7 2 2 2 4" xfId="10096"/>
    <cellStyle name="Note 7 2 2 2 4 2" xfId="20302"/>
    <cellStyle name="Note 7 2 2 2 5" xfId="13719"/>
    <cellStyle name="Note 7 2 2 3" xfId="5361"/>
    <cellStyle name="Note 7 2 2 3 2" xfId="15694"/>
    <cellStyle name="Note 7 2 2 4" xfId="8738"/>
    <cellStyle name="Note 7 2 2 4 2" xfId="18955"/>
    <cellStyle name="Note 7 2 2 5" xfId="11173"/>
    <cellStyle name="Note 7 2 2 5 2" xfId="21376"/>
    <cellStyle name="Note 7 2 2 6" xfId="12548"/>
    <cellStyle name="Note 7 2 3" xfId="1935"/>
    <cellStyle name="Note 7 2 3 2" xfId="3399"/>
    <cellStyle name="Note 7 2 3 2 2" xfId="6969"/>
    <cellStyle name="Note 7 2 3 2 2 2" xfId="17298"/>
    <cellStyle name="Note 7 2 3 2 3" xfId="8935"/>
    <cellStyle name="Note 7 2 3 2 3 2" xfId="19144"/>
    <cellStyle name="Note 7 2 3 2 4" xfId="10226"/>
    <cellStyle name="Note 7 2 3 2 4 2" xfId="20432"/>
    <cellStyle name="Note 7 2 3 2 5" xfId="13825"/>
    <cellStyle name="Note 7 2 3 3" xfId="5523"/>
    <cellStyle name="Note 7 2 3 3 2" xfId="15855"/>
    <cellStyle name="Note 7 2 3 4" xfId="7667"/>
    <cellStyle name="Note 7 2 3 4 2" xfId="17988"/>
    <cellStyle name="Note 7 2 3 5" xfId="11304"/>
    <cellStyle name="Note 7 2 3 5 2" xfId="21506"/>
    <cellStyle name="Note 7 2 3 6" xfId="12654"/>
    <cellStyle name="Note 7 2 4" xfId="2005"/>
    <cellStyle name="Note 7 2 4 2" xfId="3468"/>
    <cellStyle name="Note 7 2 4 2 2" xfId="7038"/>
    <cellStyle name="Note 7 2 4 2 2 2" xfId="17367"/>
    <cellStyle name="Note 7 2 4 2 3" xfId="9004"/>
    <cellStyle name="Note 7 2 4 2 3 2" xfId="19213"/>
    <cellStyle name="Note 7 2 4 2 4" xfId="10295"/>
    <cellStyle name="Note 7 2 4 2 4 2" xfId="20501"/>
    <cellStyle name="Note 7 2 4 2 5" xfId="13893"/>
    <cellStyle name="Note 7 2 4 3" xfId="5593"/>
    <cellStyle name="Note 7 2 4 3 2" xfId="15925"/>
    <cellStyle name="Note 7 2 4 4" xfId="4054"/>
    <cellStyle name="Note 7 2 4 4 2" xfId="14431"/>
    <cellStyle name="Note 7 2 4 5" xfId="11373"/>
    <cellStyle name="Note 7 2 4 5 2" xfId="21575"/>
    <cellStyle name="Note 7 2 4 6" xfId="12722"/>
    <cellStyle name="Note 7 2 5" xfId="2073"/>
    <cellStyle name="Note 7 2 5 2" xfId="3533"/>
    <cellStyle name="Note 7 2 5 2 2" xfId="7103"/>
    <cellStyle name="Note 7 2 5 2 2 2" xfId="17432"/>
    <cellStyle name="Note 7 2 5 2 3" xfId="9069"/>
    <cellStyle name="Note 7 2 5 2 3 2" xfId="19278"/>
    <cellStyle name="Note 7 2 5 2 4" xfId="10360"/>
    <cellStyle name="Note 7 2 5 2 4 2" xfId="20566"/>
    <cellStyle name="Note 7 2 5 2 5" xfId="13957"/>
    <cellStyle name="Note 7 2 5 3" xfId="5661"/>
    <cellStyle name="Note 7 2 5 3 2" xfId="15993"/>
    <cellStyle name="Note 7 2 5 4" xfId="7671"/>
    <cellStyle name="Note 7 2 5 4 2" xfId="17991"/>
    <cellStyle name="Note 7 2 5 5" xfId="11440"/>
    <cellStyle name="Note 7 2 5 5 2" xfId="21640"/>
    <cellStyle name="Note 7 2 5 6" xfId="12786"/>
    <cellStyle name="Note 7 2 6" xfId="2141"/>
    <cellStyle name="Note 7 2 6 2" xfId="3600"/>
    <cellStyle name="Note 7 2 6 2 2" xfId="7170"/>
    <cellStyle name="Note 7 2 6 2 2 2" xfId="17499"/>
    <cellStyle name="Note 7 2 6 2 3" xfId="9135"/>
    <cellStyle name="Note 7 2 6 2 3 2" xfId="19344"/>
    <cellStyle name="Note 7 2 6 2 4" xfId="10427"/>
    <cellStyle name="Note 7 2 6 2 4 2" xfId="20633"/>
    <cellStyle name="Note 7 2 6 2 5" xfId="14023"/>
    <cellStyle name="Note 7 2 6 3" xfId="5729"/>
    <cellStyle name="Note 7 2 6 3 2" xfId="16061"/>
    <cellStyle name="Note 7 2 6 4" xfId="4472"/>
    <cellStyle name="Note 7 2 6 4 2" xfId="14814"/>
    <cellStyle name="Note 7 2 6 5" xfId="11507"/>
    <cellStyle name="Note 7 2 6 5 2" xfId="21707"/>
    <cellStyle name="Note 7 2 6 6" xfId="12852"/>
    <cellStyle name="Note 7 2 7" xfId="2213"/>
    <cellStyle name="Note 7 2 7 2" xfId="3672"/>
    <cellStyle name="Note 7 2 7 2 2" xfId="7242"/>
    <cellStyle name="Note 7 2 7 2 2 2" xfId="17571"/>
    <cellStyle name="Note 7 2 7 2 3" xfId="9207"/>
    <cellStyle name="Note 7 2 7 2 3 2" xfId="19416"/>
    <cellStyle name="Note 7 2 7 2 4" xfId="10499"/>
    <cellStyle name="Note 7 2 7 2 4 2" xfId="20705"/>
    <cellStyle name="Note 7 2 7 2 5" xfId="14095"/>
    <cellStyle name="Note 7 2 7 3" xfId="5801"/>
    <cellStyle name="Note 7 2 7 3 2" xfId="16133"/>
    <cellStyle name="Note 7 2 7 4" xfId="5428"/>
    <cellStyle name="Note 7 2 7 4 2" xfId="15760"/>
    <cellStyle name="Note 7 2 7 5" xfId="11579"/>
    <cellStyle name="Note 7 2 7 5 2" xfId="21779"/>
    <cellStyle name="Note 7 2 7 6" xfId="12924"/>
    <cellStyle name="Note 7 2 8" xfId="2310"/>
    <cellStyle name="Note 7 2 8 2" xfId="3767"/>
    <cellStyle name="Note 7 2 8 2 2" xfId="7337"/>
    <cellStyle name="Note 7 2 8 2 2 2" xfId="17666"/>
    <cellStyle name="Note 7 2 8 2 3" xfId="9300"/>
    <cellStyle name="Note 7 2 8 2 3 2" xfId="19508"/>
    <cellStyle name="Note 7 2 8 2 4" xfId="10594"/>
    <cellStyle name="Note 7 2 8 2 4 2" xfId="20800"/>
    <cellStyle name="Note 7 2 8 2 5" xfId="14180"/>
    <cellStyle name="Note 7 2 8 3" xfId="5898"/>
    <cellStyle name="Note 7 2 8 3 2" xfId="16230"/>
    <cellStyle name="Note 7 2 8 4" xfId="5257"/>
    <cellStyle name="Note 7 2 8 4 2" xfId="15591"/>
    <cellStyle name="Note 7 2 8 5" xfId="11675"/>
    <cellStyle name="Note 7 2 8 5 2" xfId="21872"/>
    <cellStyle name="Note 7 2 8 6" xfId="13008"/>
    <cellStyle name="Note 7 2 9" xfId="2402"/>
    <cellStyle name="Note 7 2 9 2" xfId="3858"/>
    <cellStyle name="Note 7 2 9 2 2" xfId="7428"/>
    <cellStyle name="Note 7 2 9 2 2 2" xfId="17757"/>
    <cellStyle name="Note 7 2 9 2 3" xfId="9390"/>
    <cellStyle name="Note 7 2 9 2 3 2" xfId="19598"/>
    <cellStyle name="Note 7 2 9 2 4" xfId="10685"/>
    <cellStyle name="Note 7 2 9 2 4 2" xfId="20891"/>
    <cellStyle name="Note 7 2 9 2 5" xfId="14261"/>
    <cellStyle name="Note 7 2 9 3" xfId="5990"/>
    <cellStyle name="Note 7 2 9 3 2" xfId="16322"/>
    <cellStyle name="Note 7 2 9 4" xfId="6717"/>
    <cellStyle name="Note 7 2 9 4 2" xfId="17047"/>
    <cellStyle name="Note 7 2 9 5" xfId="11766"/>
    <cellStyle name="Note 7 2 9 5 2" xfId="21962"/>
    <cellStyle name="Note 7 2 9 6" xfId="13089"/>
    <cellStyle name="Note 7 3" xfId="1589"/>
    <cellStyle name="Note 7 3 2" xfId="3072"/>
    <cellStyle name="Note 7 3 2 2" xfId="6649"/>
    <cellStyle name="Note 7 3 2 2 2" xfId="16980"/>
    <cellStyle name="Note 7 3 2 3" xfId="8637"/>
    <cellStyle name="Note 7 3 2 3 2" xfId="18859"/>
    <cellStyle name="Note 7 3 2 4" xfId="9953"/>
    <cellStyle name="Note 7 3 2 4 2" xfId="20160"/>
    <cellStyle name="Note 7 3 2 5" xfId="13598"/>
    <cellStyle name="Note 7 3 3" xfId="5186"/>
    <cellStyle name="Note 7 3 3 2" xfId="15521"/>
    <cellStyle name="Note 7 3 4" xfId="4094"/>
    <cellStyle name="Note 7 3 4 2" xfId="14468"/>
    <cellStyle name="Note 7 3 5" xfId="11035"/>
    <cellStyle name="Note 7 3 5 2" xfId="21238"/>
    <cellStyle name="Note 7 3 6" xfId="12430"/>
    <cellStyle name="Note 7 4" xfId="1365"/>
    <cellStyle name="Note 7 4 2" xfId="2861"/>
    <cellStyle name="Note 7 4 2 2" xfId="6440"/>
    <cellStyle name="Note 7 4 2 2 2" xfId="16771"/>
    <cellStyle name="Note 7 4 2 3" xfId="8441"/>
    <cellStyle name="Note 7 4 2 3 2" xfId="18669"/>
    <cellStyle name="Note 7 4 2 4" xfId="9766"/>
    <cellStyle name="Note 7 4 2 4 2" xfId="19973"/>
    <cellStyle name="Note 7 4 2 5" xfId="13435"/>
    <cellStyle name="Note 7 4 3" xfId="4963"/>
    <cellStyle name="Note 7 4 3 2" xfId="15298"/>
    <cellStyle name="Note 7 4 4" xfId="8039"/>
    <cellStyle name="Note 7 4 4 2" xfId="18294"/>
    <cellStyle name="Note 7 4 5" xfId="10848"/>
    <cellStyle name="Note 7 4 5 2" xfId="21052"/>
    <cellStyle name="Note 7 4 6" xfId="12266"/>
    <cellStyle name="Note 7 5" xfId="2124"/>
    <cellStyle name="Note 7 5 2" xfId="3583"/>
    <cellStyle name="Note 7 5 2 2" xfId="7153"/>
    <cellStyle name="Note 7 5 2 2 2" xfId="17482"/>
    <cellStyle name="Note 7 5 2 3" xfId="9118"/>
    <cellStyle name="Note 7 5 2 3 2" xfId="19327"/>
    <cellStyle name="Note 7 5 2 4" xfId="10410"/>
    <cellStyle name="Note 7 5 2 4 2" xfId="20616"/>
    <cellStyle name="Note 7 5 2 5" xfId="14006"/>
    <cellStyle name="Note 7 5 3" xfId="5712"/>
    <cellStyle name="Note 7 5 3 2" xfId="16044"/>
    <cellStyle name="Note 7 5 4" xfId="4998"/>
    <cellStyle name="Note 7 5 4 2" xfId="15333"/>
    <cellStyle name="Note 7 5 5" xfId="11490"/>
    <cellStyle name="Note 7 5 5 2" xfId="21690"/>
    <cellStyle name="Note 7 5 6" xfId="12835"/>
    <cellStyle name="Note 7 6" xfId="2614"/>
    <cellStyle name="Note 7 6 2" xfId="6202"/>
    <cellStyle name="Note 7 6 2 2" xfId="16534"/>
    <cellStyle name="Note 7 6 3" xfId="8226"/>
    <cellStyle name="Note 7 6 3 2" xfId="18459"/>
    <cellStyle name="Note 7 6 4" xfId="9576"/>
    <cellStyle name="Note 7 6 4 2" xfId="19783"/>
    <cellStyle name="Note 7 6 5" xfId="13262"/>
    <cellStyle name="Note 7 7" xfId="4600"/>
    <cellStyle name="Note 7 7 2" xfId="14942"/>
    <cellStyle name="Note 7 8" xfId="4273"/>
    <cellStyle name="Note 7 8 2" xfId="14631"/>
    <cellStyle name="Note 7 9" xfId="5254"/>
    <cellStyle name="Note 8" xfId="985"/>
    <cellStyle name="Note 8 2" xfId="1229"/>
    <cellStyle name="Note 8 2 10" xfId="2472"/>
    <cellStyle name="Note 8 2 10 2" xfId="3927"/>
    <cellStyle name="Note 8 2 10 2 2" xfId="7497"/>
    <cellStyle name="Note 8 2 10 2 2 2" xfId="17826"/>
    <cellStyle name="Note 8 2 10 2 3" xfId="9457"/>
    <cellStyle name="Note 8 2 10 2 3 2" xfId="19664"/>
    <cellStyle name="Note 8 2 10 2 4" xfId="10754"/>
    <cellStyle name="Note 8 2 10 2 4 2" xfId="20960"/>
    <cellStyle name="Note 8 2 10 2 5" xfId="14320"/>
    <cellStyle name="Note 8 2 10 3" xfId="6060"/>
    <cellStyle name="Note 8 2 10 3 2" xfId="16392"/>
    <cellStyle name="Note 8 2 10 4" xfId="8135"/>
    <cellStyle name="Note 8 2 10 4 2" xfId="18372"/>
    <cellStyle name="Note 8 2 10 5" xfId="4734"/>
    <cellStyle name="Note 8 2 10 5 2" xfId="15072"/>
    <cellStyle name="Note 8 2 10 6" xfId="11836"/>
    <cellStyle name="Note 8 2 10 6 2" xfId="22031"/>
    <cellStyle name="Note 8 2 10 7" xfId="13148"/>
    <cellStyle name="Note 8 2 11" xfId="2525"/>
    <cellStyle name="Note 8 2 11 2" xfId="3980"/>
    <cellStyle name="Note 8 2 11 2 2" xfId="7550"/>
    <cellStyle name="Note 8 2 11 2 2 2" xfId="17879"/>
    <cellStyle name="Note 8 2 11 2 3" xfId="9510"/>
    <cellStyle name="Note 8 2 11 2 3 2" xfId="19717"/>
    <cellStyle name="Note 8 2 11 2 4" xfId="10807"/>
    <cellStyle name="Note 8 2 11 2 4 2" xfId="21013"/>
    <cellStyle name="Note 8 2 11 2 5" xfId="14373"/>
    <cellStyle name="Note 8 2 11 3" xfId="6113"/>
    <cellStyle name="Note 8 2 11 3 2" xfId="16445"/>
    <cellStyle name="Note 8 2 11 4" xfId="8160"/>
    <cellStyle name="Note 8 2 11 4 2" xfId="18394"/>
    <cellStyle name="Note 8 2 11 5" xfId="6839"/>
    <cellStyle name="Note 8 2 11 5 2" xfId="17169"/>
    <cellStyle name="Note 8 2 11 6" xfId="11889"/>
    <cellStyle name="Note 8 2 11 6 2" xfId="22084"/>
    <cellStyle name="Note 8 2 11 7" xfId="13201"/>
    <cellStyle name="Note 8 2 12" xfId="2734"/>
    <cellStyle name="Note 8 2 12 2" xfId="6317"/>
    <cellStyle name="Note 8 2 12 2 2" xfId="16649"/>
    <cellStyle name="Note 8 2 12 3" xfId="8329"/>
    <cellStyle name="Note 8 2 12 3 2" xfId="18560"/>
    <cellStyle name="Note 8 2 12 4" xfId="9666"/>
    <cellStyle name="Note 8 2 12 4 2" xfId="19873"/>
    <cellStyle name="Note 8 2 12 5" xfId="13342"/>
    <cellStyle name="Note 8 2 13" xfId="4828"/>
    <cellStyle name="Note 8 2 13 2" xfId="15164"/>
    <cellStyle name="Note 8 2 14" xfId="4134"/>
    <cellStyle name="Note 8 2 14 2" xfId="14503"/>
    <cellStyle name="Note 8 2 15" xfId="8056"/>
    <cellStyle name="Note 8 2 2" xfId="1770"/>
    <cellStyle name="Note 8 2 2 2" xfId="3247"/>
    <cellStyle name="Note 8 2 2 2 2" xfId="6820"/>
    <cellStyle name="Note 8 2 2 2 2 2" xfId="17150"/>
    <cellStyle name="Note 8 2 2 2 3" xfId="8796"/>
    <cellStyle name="Note 8 2 2 2 3 2" xfId="19012"/>
    <cellStyle name="Note 8 2 2 2 4" xfId="10097"/>
    <cellStyle name="Note 8 2 2 2 4 2" xfId="20303"/>
    <cellStyle name="Note 8 2 2 2 5" xfId="13720"/>
    <cellStyle name="Note 8 2 2 3" xfId="5362"/>
    <cellStyle name="Note 8 2 2 3 2" xfId="15695"/>
    <cellStyle name="Note 8 2 2 4" xfId="7798"/>
    <cellStyle name="Note 8 2 2 4 2" xfId="18102"/>
    <cellStyle name="Note 8 2 2 5" xfId="11174"/>
    <cellStyle name="Note 8 2 2 5 2" xfId="21377"/>
    <cellStyle name="Note 8 2 2 6" xfId="12549"/>
    <cellStyle name="Note 8 2 3" xfId="1936"/>
    <cellStyle name="Note 8 2 3 2" xfId="3400"/>
    <cellStyle name="Note 8 2 3 2 2" xfId="6970"/>
    <cellStyle name="Note 8 2 3 2 2 2" xfId="17299"/>
    <cellStyle name="Note 8 2 3 2 3" xfId="8936"/>
    <cellStyle name="Note 8 2 3 2 3 2" xfId="19145"/>
    <cellStyle name="Note 8 2 3 2 4" xfId="10227"/>
    <cellStyle name="Note 8 2 3 2 4 2" xfId="20433"/>
    <cellStyle name="Note 8 2 3 2 5" xfId="13826"/>
    <cellStyle name="Note 8 2 3 3" xfId="5524"/>
    <cellStyle name="Note 8 2 3 3 2" xfId="15856"/>
    <cellStyle name="Note 8 2 3 4" xfId="4086"/>
    <cellStyle name="Note 8 2 3 4 2" xfId="14460"/>
    <cellStyle name="Note 8 2 3 5" xfId="11305"/>
    <cellStyle name="Note 8 2 3 5 2" xfId="21507"/>
    <cellStyle name="Note 8 2 3 6" xfId="12655"/>
    <cellStyle name="Note 8 2 4" xfId="2006"/>
    <cellStyle name="Note 8 2 4 2" xfId="3469"/>
    <cellStyle name="Note 8 2 4 2 2" xfId="7039"/>
    <cellStyle name="Note 8 2 4 2 2 2" xfId="17368"/>
    <cellStyle name="Note 8 2 4 2 3" xfId="9005"/>
    <cellStyle name="Note 8 2 4 2 3 2" xfId="19214"/>
    <cellStyle name="Note 8 2 4 2 4" xfId="10296"/>
    <cellStyle name="Note 8 2 4 2 4 2" xfId="20502"/>
    <cellStyle name="Note 8 2 4 2 5" xfId="13894"/>
    <cellStyle name="Note 8 2 4 3" xfId="5594"/>
    <cellStyle name="Note 8 2 4 3 2" xfId="15926"/>
    <cellStyle name="Note 8 2 4 4" xfId="7800"/>
    <cellStyle name="Note 8 2 4 4 2" xfId="18104"/>
    <cellStyle name="Note 8 2 4 5" xfId="11374"/>
    <cellStyle name="Note 8 2 4 5 2" xfId="21576"/>
    <cellStyle name="Note 8 2 4 6" xfId="12723"/>
    <cellStyle name="Note 8 2 5" xfId="2074"/>
    <cellStyle name="Note 8 2 5 2" xfId="3534"/>
    <cellStyle name="Note 8 2 5 2 2" xfId="7104"/>
    <cellStyle name="Note 8 2 5 2 2 2" xfId="17433"/>
    <cellStyle name="Note 8 2 5 2 3" xfId="9070"/>
    <cellStyle name="Note 8 2 5 2 3 2" xfId="19279"/>
    <cellStyle name="Note 8 2 5 2 4" xfId="10361"/>
    <cellStyle name="Note 8 2 5 2 4 2" xfId="20567"/>
    <cellStyle name="Note 8 2 5 2 5" xfId="13958"/>
    <cellStyle name="Note 8 2 5 3" xfId="5662"/>
    <cellStyle name="Note 8 2 5 3 2" xfId="15994"/>
    <cellStyle name="Note 8 2 5 4" xfId="7615"/>
    <cellStyle name="Note 8 2 5 4 2" xfId="17941"/>
    <cellStyle name="Note 8 2 5 5" xfId="11441"/>
    <cellStyle name="Note 8 2 5 5 2" xfId="21641"/>
    <cellStyle name="Note 8 2 5 6" xfId="12787"/>
    <cellStyle name="Note 8 2 6" xfId="2142"/>
    <cellStyle name="Note 8 2 6 2" xfId="3601"/>
    <cellStyle name="Note 8 2 6 2 2" xfId="7171"/>
    <cellStyle name="Note 8 2 6 2 2 2" xfId="17500"/>
    <cellStyle name="Note 8 2 6 2 3" xfId="9136"/>
    <cellStyle name="Note 8 2 6 2 3 2" xfId="19345"/>
    <cellStyle name="Note 8 2 6 2 4" xfId="10428"/>
    <cellStyle name="Note 8 2 6 2 4 2" xfId="20634"/>
    <cellStyle name="Note 8 2 6 2 5" xfId="14024"/>
    <cellStyle name="Note 8 2 6 3" xfId="5730"/>
    <cellStyle name="Note 8 2 6 3 2" xfId="16062"/>
    <cellStyle name="Note 8 2 6 4" xfId="4473"/>
    <cellStyle name="Note 8 2 6 4 2" xfId="14815"/>
    <cellStyle name="Note 8 2 6 5" xfId="11508"/>
    <cellStyle name="Note 8 2 6 5 2" xfId="21708"/>
    <cellStyle name="Note 8 2 6 6" xfId="12853"/>
    <cellStyle name="Note 8 2 7" xfId="2214"/>
    <cellStyle name="Note 8 2 7 2" xfId="3673"/>
    <cellStyle name="Note 8 2 7 2 2" xfId="7243"/>
    <cellStyle name="Note 8 2 7 2 2 2" xfId="17572"/>
    <cellStyle name="Note 8 2 7 2 3" xfId="9208"/>
    <cellStyle name="Note 8 2 7 2 3 2" xfId="19417"/>
    <cellStyle name="Note 8 2 7 2 4" xfId="10500"/>
    <cellStyle name="Note 8 2 7 2 4 2" xfId="20706"/>
    <cellStyle name="Note 8 2 7 2 5" xfId="14096"/>
    <cellStyle name="Note 8 2 7 3" xfId="5802"/>
    <cellStyle name="Note 8 2 7 3 2" xfId="16134"/>
    <cellStyle name="Note 8 2 7 4" xfId="4516"/>
    <cellStyle name="Note 8 2 7 4 2" xfId="14858"/>
    <cellStyle name="Note 8 2 7 5" xfId="11580"/>
    <cellStyle name="Note 8 2 7 5 2" xfId="21780"/>
    <cellStyle name="Note 8 2 7 6" xfId="12925"/>
    <cellStyle name="Note 8 2 8" xfId="2311"/>
    <cellStyle name="Note 8 2 8 2" xfId="3768"/>
    <cellStyle name="Note 8 2 8 2 2" xfId="7338"/>
    <cellStyle name="Note 8 2 8 2 2 2" xfId="17667"/>
    <cellStyle name="Note 8 2 8 2 3" xfId="9301"/>
    <cellStyle name="Note 8 2 8 2 3 2" xfId="19509"/>
    <cellStyle name="Note 8 2 8 2 4" xfId="10595"/>
    <cellStyle name="Note 8 2 8 2 4 2" xfId="20801"/>
    <cellStyle name="Note 8 2 8 2 5" xfId="14181"/>
    <cellStyle name="Note 8 2 8 3" xfId="5899"/>
    <cellStyle name="Note 8 2 8 3 2" xfId="16231"/>
    <cellStyle name="Note 8 2 8 4" xfId="6718"/>
    <cellStyle name="Note 8 2 8 4 2" xfId="17048"/>
    <cellStyle name="Note 8 2 8 5" xfId="11676"/>
    <cellStyle name="Note 8 2 8 5 2" xfId="21873"/>
    <cellStyle name="Note 8 2 8 6" xfId="13009"/>
    <cellStyle name="Note 8 2 9" xfId="2403"/>
    <cellStyle name="Note 8 2 9 2" xfId="3859"/>
    <cellStyle name="Note 8 2 9 2 2" xfId="7429"/>
    <cellStyle name="Note 8 2 9 2 2 2" xfId="17758"/>
    <cellStyle name="Note 8 2 9 2 3" xfId="9391"/>
    <cellStyle name="Note 8 2 9 2 3 2" xfId="19599"/>
    <cellStyle name="Note 8 2 9 2 4" xfId="10686"/>
    <cellStyle name="Note 8 2 9 2 4 2" xfId="20892"/>
    <cellStyle name="Note 8 2 9 2 5" xfId="14262"/>
    <cellStyle name="Note 8 2 9 3" xfId="5991"/>
    <cellStyle name="Note 8 2 9 3 2" xfId="16323"/>
    <cellStyle name="Note 8 2 9 4" xfId="6230"/>
    <cellStyle name="Note 8 2 9 4 2" xfId="16562"/>
    <cellStyle name="Note 8 2 9 5" xfId="11767"/>
    <cellStyle name="Note 8 2 9 5 2" xfId="21963"/>
    <cellStyle name="Note 8 2 9 6" xfId="13090"/>
    <cellStyle name="Note 8 3" xfId="1590"/>
    <cellStyle name="Note 8 3 2" xfId="3073"/>
    <cellStyle name="Note 8 3 2 2" xfId="6650"/>
    <cellStyle name="Note 8 3 2 2 2" xfId="16981"/>
    <cellStyle name="Note 8 3 2 3" xfId="8638"/>
    <cellStyle name="Note 8 3 2 3 2" xfId="18860"/>
    <cellStyle name="Note 8 3 2 4" xfId="9954"/>
    <cellStyle name="Note 8 3 2 4 2" xfId="20161"/>
    <cellStyle name="Note 8 3 2 5" xfId="13599"/>
    <cellStyle name="Note 8 3 3" xfId="5187"/>
    <cellStyle name="Note 8 3 3 2" xfId="15522"/>
    <cellStyle name="Note 8 3 4" xfId="8529"/>
    <cellStyle name="Note 8 3 4 2" xfId="18755"/>
    <cellStyle name="Note 8 3 5" xfId="11036"/>
    <cellStyle name="Note 8 3 5 2" xfId="21239"/>
    <cellStyle name="Note 8 3 6" xfId="12431"/>
    <cellStyle name="Note 8 4" xfId="1364"/>
    <cellStyle name="Note 8 4 2" xfId="2860"/>
    <cellStyle name="Note 8 4 2 2" xfId="6439"/>
    <cellStyle name="Note 8 4 2 2 2" xfId="16770"/>
    <cellStyle name="Note 8 4 2 3" xfId="8440"/>
    <cellStyle name="Note 8 4 2 3 2" xfId="18668"/>
    <cellStyle name="Note 8 4 2 4" xfId="9765"/>
    <cellStyle name="Note 8 4 2 4 2" xfId="19972"/>
    <cellStyle name="Note 8 4 2 5" xfId="13434"/>
    <cellStyle name="Note 8 4 3" xfId="4962"/>
    <cellStyle name="Note 8 4 3 2" xfId="15297"/>
    <cellStyle name="Note 8 4 4" xfId="9262"/>
    <cellStyle name="Note 8 4 4 2" xfId="19470"/>
    <cellStyle name="Note 8 4 5" xfId="10847"/>
    <cellStyle name="Note 8 4 5 2" xfId="21051"/>
    <cellStyle name="Note 8 4 6" xfId="12265"/>
    <cellStyle name="Note 8 5" xfId="1689"/>
    <cellStyle name="Note 8 5 2" xfId="3167"/>
    <cellStyle name="Note 8 5 2 2" xfId="6741"/>
    <cellStyle name="Note 8 5 2 2 2" xfId="17071"/>
    <cellStyle name="Note 8 5 2 3" xfId="8718"/>
    <cellStyle name="Note 8 5 2 3 2" xfId="18935"/>
    <cellStyle name="Note 8 5 2 4" xfId="10023"/>
    <cellStyle name="Note 8 5 2 4 2" xfId="20229"/>
    <cellStyle name="Note 8 5 2 5" xfId="13656"/>
    <cellStyle name="Note 8 5 3" xfId="5281"/>
    <cellStyle name="Note 8 5 3 2" xfId="15615"/>
    <cellStyle name="Note 8 5 4" xfId="4372"/>
    <cellStyle name="Note 8 5 4 2" xfId="14715"/>
    <cellStyle name="Note 8 5 5" xfId="11100"/>
    <cellStyle name="Note 8 5 5 2" xfId="21303"/>
    <cellStyle name="Note 8 5 6" xfId="12485"/>
    <cellStyle name="Note 8 6" xfId="2615"/>
    <cellStyle name="Note 8 6 2" xfId="6203"/>
    <cellStyle name="Note 8 6 2 2" xfId="16535"/>
    <cellStyle name="Note 8 6 3" xfId="8227"/>
    <cellStyle name="Note 8 6 3 2" xfId="18460"/>
    <cellStyle name="Note 8 6 4" xfId="9577"/>
    <cellStyle name="Note 8 6 4 2" xfId="19784"/>
    <cellStyle name="Note 8 6 5" xfId="13263"/>
    <cellStyle name="Note 8 7" xfId="4601"/>
    <cellStyle name="Note 8 7 2" xfId="14943"/>
    <cellStyle name="Note 8 8" xfId="4272"/>
    <cellStyle name="Note 8 8 2" xfId="14630"/>
    <cellStyle name="Note 8 9" xfId="7863"/>
    <cellStyle name="Note 9" xfId="986"/>
    <cellStyle name="Note 9 2" xfId="1230"/>
    <cellStyle name="Note 9 2 10" xfId="2473"/>
    <cellStyle name="Note 9 2 10 2" xfId="3928"/>
    <cellStyle name="Note 9 2 10 2 2" xfId="7498"/>
    <cellStyle name="Note 9 2 10 2 2 2" xfId="17827"/>
    <cellStyle name="Note 9 2 10 2 3" xfId="9458"/>
    <cellStyle name="Note 9 2 10 2 3 2" xfId="19665"/>
    <cellStyle name="Note 9 2 10 2 4" xfId="10755"/>
    <cellStyle name="Note 9 2 10 2 4 2" xfId="20961"/>
    <cellStyle name="Note 9 2 10 2 5" xfId="14321"/>
    <cellStyle name="Note 9 2 10 3" xfId="6061"/>
    <cellStyle name="Note 9 2 10 3 2" xfId="16393"/>
    <cellStyle name="Note 9 2 10 4" xfId="8136"/>
    <cellStyle name="Note 9 2 10 4 2" xfId="18373"/>
    <cellStyle name="Note 9 2 10 5" xfId="5279"/>
    <cellStyle name="Note 9 2 10 5 2" xfId="15613"/>
    <cellStyle name="Note 9 2 10 6" xfId="11837"/>
    <cellStyle name="Note 9 2 10 6 2" xfId="22032"/>
    <cellStyle name="Note 9 2 10 7" xfId="13149"/>
    <cellStyle name="Note 9 2 11" xfId="2526"/>
    <cellStyle name="Note 9 2 11 2" xfId="3981"/>
    <cellStyle name="Note 9 2 11 2 2" xfId="7551"/>
    <cellStyle name="Note 9 2 11 2 2 2" xfId="17880"/>
    <cellStyle name="Note 9 2 11 2 3" xfId="9511"/>
    <cellStyle name="Note 9 2 11 2 3 2" xfId="19718"/>
    <cellStyle name="Note 9 2 11 2 4" xfId="10808"/>
    <cellStyle name="Note 9 2 11 2 4 2" xfId="21014"/>
    <cellStyle name="Note 9 2 11 2 5" xfId="14374"/>
    <cellStyle name="Note 9 2 11 3" xfId="6114"/>
    <cellStyle name="Note 9 2 11 3 2" xfId="16446"/>
    <cellStyle name="Note 9 2 11 4" xfId="8161"/>
    <cellStyle name="Note 9 2 11 4 2" xfId="18395"/>
    <cellStyle name="Note 9 2 11 5" xfId="6336"/>
    <cellStyle name="Note 9 2 11 5 2" xfId="16668"/>
    <cellStyle name="Note 9 2 11 6" xfId="11890"/>
    <cellStyle name="Note 9 2 11 6 2" xfId="22085"/>
    <cellStyle name="Note 9 2 11 7" xfId="13202"/>
    <cellStyle name="Note 9 2 12" xfId="2735"/>
    <cellStyle name="Note 9 2 12 2" xfId="6318"/>
    <cellStyle name="Note 9 2 12 2 2" xfId="16650"/>
    <cellStyle name="Note 9 2 12 3" xfId="8330"/>
    <cellStyle name="Note 9 2 12 3 2" xfId="18561"/>
    <cellStyle name="Note 9 2 12 4" xfId="9667"/>
    <cellStyle name="Note 9 2 12 4 2" xfId="19874"/>
    <cellStyle name="Note 9 2 12 5" xfId="13343"/>
    <cellStyle name="Note 9 2 13" xfId="4829"/>
    <cellStyle name="Note 9 2 13 2" xfId="15165"/>
    <cellStyle name="Note 9 2 14" xfId="4133"/>
    <cellStyle name="Note 9 2 14 2" xfId="14502"/>
    <cellStyle name="Note 9 2 15" xfId="7711"/>
    <cellStyle name="Note 9 2 2" xfId="1771"/>
    <cellStyle name="Note 9 2 2 2" xfId="3248"/>
    <cellStyle name="Note 9 2 2 2 2" xfId="6821"/>
    <cellStyle name="Note 9 2 2 2 2 2" xfId="17151"/>
    <cellStyle name="Note 9 2 2 2 3" xfId="8797"/>
    <cellStyle name="Note 9 2 2 2 3 2" xfId="19013"/>
    <cellStyle name="Note 9 2 2 2 4" xfId="10098"/>
    <cellStyle name="Note 9 2 2 2 4 2" xfId="20304"/>
    <cellStyle name="Note 9 2 2 2 5" xfId="13721"/>
    <cellStyle name="Note 9 2 2 3" xfId="5363"/>
    <cellStyle name="Note 9 2 2 3 2" xfId="15696"/>
    <cellStyle name="Note 9 2 2 4" xfId="4190"/>
    <cellStyle name="Note 9 2 2 4 2" xfId="14552"/>
    <cellStyle name="Note 9 2 2 5" xfId="11175"/>
    <cellStyle name="Note 9 2 2 5 2" xfId="21378"/>
    <cellStyle name="Note 9 2 2 6" xfId="12550"/>
    <cellStyle name="Note 9 2 3" xfId="1937"/>
    <cellStyle name="Note 9 2 3 2" xfId="3401"/>
    <cellStyle name="Note 9 2 3 2 2" xfId="6971"/>
    <cellStyle name="Note 9 2 3 2 2 2" xfId="17300"/>
    <cellStyle name="Note 9 2 3 2 3" xfId="8937"/>
    <cellStyle name="Note 9 2 3 2 3 2" xfId="19146"/>
    <cellStyle name="Note 9 2 3 2 4" xfId="10228"/>
    <cellStyle name="Note 9 2 3 2 4 2" xfId="20434"/>
    <cellStyle name="Note 9 2 3 2 5" xfId="13827"/>
    <cellStyle name="Note 9 2 3 3" xfId="5525"/>
    <cellStyle name="Note 9 2 3 3 2" xfId="15857"/>
    <cellStyle name="Note 9 2 3 4" xfId="7719"/>
    <cellStyle name="Note 9 2 3 4 2" xfId="18029"/>
    <cellStyle name="Note 9 2 3 5" xfId="11306"/>
    <cellStyle name="Note 9 2 3 5 2" xfId="21508"/>
    <cellStyle name="Note 9 2 3 6" xfId="12656"/>
    <cellStyle name="Note 9 2 4" xfId="2007"/>
    <cellStyle name="Note 9 2 4 2" xfId="3470"/>
    <cellStyle name="Note 9 2 4 2 2" xfId="7040"/>
    <cellStyle name="Note 9 2 4 2 2 2" xfId="17369"/>
    <cellStyle name="Note 9 2 4 2 3" xfId="9006"/>
    <cellStyle name="Note 9 2 4 2 3 2" xfId="19215"/>
    <cellStyle name="Note 9 2 4 2 4" xfId="10297"/>
    <cellStyle name="Note 9 2 4 2 4 2" xfId="20503"/>
    <cellStyle name="Note 9 2 4 2 5" xfId="13895"/>
    <cellStyle name="Note 9 2 4 3" xfId="5595"/>
    <cellStyle name="Note 9 2 4 3 2" xfId="15927"/>
    <cellStyle name="Note 9 2 4 4" xfId="7716"/>
    <cellStyle name="Note 9 2 4 4 2" xfId="18027"/>
    <cellStyle name="Note 9 2 4 5" xfId="11375"/>
    <cellStyle name="Note 9 2 4 5 2" xfId="21577"/>
    <cellStyle name="Note 9 2 4 6" xfId="12724"/>
    <cellStyle name="Note 9 2 5" xfId="2075"/>
    <cellStyle name="Note 9 2 5 2" xfId="3535"/>
    <cellStyle name="Note 9 2 5 2 2" xfId="7105"/>
    <cellStyle name="Note 9 2 5 2 2 2" xfId="17434"/>
    <cellStyle name="Note 9 2 5 2 3" xfId="9071"/>
    <cellStyle name="Note 9 2 5 2 3 2" xfId="19280"/>
    <cellStyle name="Note 9 2 5 2 4" xfId="10362"/>
    <cellStyle name="Note 9 2 5 2 4 2" xfId="20568"/>
    <cellStyle name="Note 9 2 5 2 5" xfId="13959"/>
    <cellStyle name="Note 9 2 5 3" xfId="5663"/>
    <cellStyle name="Note 9 2 5 3 2" xfId="15995"/>
    <cellStyle name="Note 9 2 5 4" xfId="8061"/>
    <cellStyle name="Note 9 2 5 4 2" xfId="18309"/>
    <cellStyle name="Note 9 2 5 5" xfId="11442"/>
    <cellStyle name="Note 9 2 5 5 2" xfId="21642"/>
    <cellStyle name="Note 9 2 5 6" xfId="12788"/>
    <cellStyle name="Note 9 2 6" xfId="2143"/>
    <cellStyle name="Note 9 2 6 2" xfId="3602"/>
    <cellStyle name="Note 9 2 6 2 2" xfId="7172"/>
    <cellStyle name="Note 9 2 6 2 2 2" xfId="17501"/>
    <cellStyle name="Note 9 2 6 2 3" xfId="9137"/>
    <cellStyle name="Note 9 2 6 2 3 2" xfId="19346"/>
    <cellStyle name="Note 9 2 6 2 4" xfId="10429"/>
    <cellStyle name="Note 9 2 6 2 4 2" xfId="20635"/>
    <cellStyle name="Note 9 2 6 2 5" xfId="14025"/>
    <cellStyle name="Note 9 2 6 3" xfId="5731"/>
    <cellStyle name="Note 9 2 6 3 2" xfId="16063"/>
    <cellStyle name="Note 9 2 6 4" xfId="4474"/>
    <cellStyle name="Note 9 2 6 4 2" xfId="14816"/>
    <cellStyle name="Note 9 2 6 5" xfId="11509"/>
    <cellStyle name="Note 9 2 6 5 2" xfId="21709"/>
    <cellStyle name="Note 9 2 6 6" xfId="12854"/>
    <cellStyle name="Note 9 2 7" xfId="2215"/>
    <cellStyle name="Note 9 2 7 2" xfId="3674"/>
    <cellStyle name="Note 9 2 7 2 2" xfId="7244"/>
    <cellStyle name="Note 9 2 7 2 2 2" xfId="17573"/>
    <cellStyle name="Note 9 2 7 2 3" xfId="9209"/>
    <cellStyle name="Note 9 2 7 2 3 2" xfId="19418"/>
    <cellStyle name="Note 9 2 7 2 4" xfId="10501"/>
    <cellStyle name="Note 9 2 7 2 4 2" xfId="20707"/>
    <cellStyle name="Note 9 2 7 2 5" xfId="14097"/>
    <cellStyle name="Note 9 2 7 3" xfId="5803"/>
    <cellStyle name="Note 9 2 7 3 2" xfId="16135"/>
    <cellStyle name="Note 9 2 7 4" xfId="5147"/>
    <cellStyle name="Note 9 2 7 4 2" xfId="15482"/>
    <cellStyle name="Note 9 2 7 5" xfId="11581"/>
    <cellStyle name="Note 9 2 7 5 2" xfId="21781"/>
    <cellStyle name="Note 9 2 7 6" xfId="12926"/>
    <cellStyle name="Note 9 2 8" xfId="2312"/>
    <cellStyle name="Note 9 2 8 2" xfId="3769"/>
    <cellStyle name="Note 9 2 8 2 2" xfId="7339"/>
    <cellStyle name="Note 9 2 8 2 2 2" xfId="17668"/>
    <cellStyle name="Note 9 2 8 2 3" xfId="9302"/>
    <cellStyle name="Note 9 2 8 2 3 2" xfId="19510"/>
    <cellStyle name="Note 9 2 8 2 4" xfId="10596"/>
    <cellStyle name="Note 9 2 8 2 4 2" xfId="20802"/>
    <cellStyle name="Note 9 2 8 2 5" xfId="14182"/>
    <cellStyle name="Note 9 2 8 3" xfId="5900"/>
    <cellStyle name="Note 9 2 8 3 2" xfId="16232"/>
    <cellStyle name="Note 9 2 8 4" xfId="6231"/>
    <cellStyle name="Note 9 2 8 4 2" xfId="16563"/>
    <cellStyle name="Note 9 2 8 5" xfId="11677"/>
    <cellStyle name="Note 9 2 8 5 2" xfId="21874"/>
    <cellStyle name="Note 9 2 8 6" xfId="13010"/>
    <cellStyle name="Note 9 2 9" xfId="2404"/>
    <cellStyle name="Note 9 2 9 2" xfId="3860"/>
    <cellStyle name="Note 9 2 9 2 2" xfId="7430"/>
    <cellStyle name="Note 9 2 9 2 2 2" xfId="17759"/>
    <cellStyle name="Note 9 2 9 2 3" xfId="9392"/>
    <cellStyle name="Note 9 2 9 2 3 2" xfId="19600"/>
    <cellStyle name="Note 9 2 9 2 4" xfId="10687"/>
    <cellStyle name="Note 9 2 9 2 4 2" xfId="20893"/>
    <cellStyle name="Note 9 2 9 2 5" xfId="14263"/>
    <cellStyle name="Note 9 2 9 3" xfId="5992"/>
    <cellStyle name="Note 9 2 9 3 2" xfId="16324"/>
    <cellStyle name="Note 9 2 9 4" xfId="4714"/>
    <cellStyle name="Note 9 2 9 4 2" xfId="15052"/>
    <cellStyle name="Note 9 2 9 5" xfId="11768"/>
    <cellStyle name="Note 9 2 9 5 2" xfId="21964"/>
    <cellStyle name="Note 9 2 9 6" xfId="13091"/>
    <cellStyle name="Note 9 3" xfId="1591"/>
    <cellStyle name="Note 9 3 2" xfId="3074"/>
    <cellStyle name="Note 9 3 2 2" xfId="6651"/>
    <cellStyle name="Note 9 3 2 2 2" xfId="16982"/>
    <cellStyle name="Note 9 3 2 3" xfId="8639"/>
    <cellStyle name="Note 9 3 2 3 2" xfId="18861"/>
    <cellStyle name="Note 9 3 2 4" xfId="9955"/>
    <cellStyle name="Note 9 3 2 4 2" xfId="20162"/>
    <cellStyle name="Note 9 3 2 5" xfId="13600"/>
    <cellStyle name="Note 9 3 3" xfId="5188"/>
    <cellStyle name="Note 9 3 3 2" xfId="15523"/>
    <cellStyle name="Note 9 3 4" xfId="7648"/>
    <cellStyle name="Note 9 3 4 2" xfId="17969"/>
    <cellStyle name="Note 9 3 5" xfId="11037"/>
    <cellStyle name="Note 9 3 5 2" xfId="21240"/>
    <cellStyle name="Note 9 3 6" xfId="12432"/>
    <cellStyle name="Note 9 4" xfId="1363"/>
    <cellStyle name="Note 9 4 2" xfId="2859"/>
    <cellStyle name="Note 9 4 2 2" xfId="6438"/>
    <cellStyle name="Note 9 4 2 2 2" xfId="16769"/>
    <cellStyle name="Note 9 4 2 3" xfId="8439"/>
    <cellStyle name="Note 9 4 2 3 2" xfId="18667"/>
    <cellStyle name="Note 9 4 2 4" xfId="9764"/>
    <cellStyle name="Note 9 4 2 4 2" xfId="19971"/>
    <cellStyle name="Note 9 4 2 5" xfId="13433"/>
    <cellStyle name="Note 9 4 3" xfId="4961"/>
    <cellStyle name="Note 9 4 3 2" xfId="15296"/>
    <cellStyle name="Note 9 4 4" xfId="8082"/>
    <cellStyle name="Note 9 4 4 2" xfId="18330"/>
    <cellStyle name="Note 9 4 5" xfId="10846"/>
    <cellStyle name="Note 9 4 5 2" xfId="21050"/>
    <cellStyle name="Note 9 4 6" xfId="12264"/>
    <cellStyle name="Note 9 5" xfId="2125"/>
    <cellStyle name="Note 9 5 2" xfId="3584"/>
    <cellStyle name="Note 9 5 2 2" xfId="7154"/>
    <cellStyle name="Note 9 5 2 2 2" xfId="17483"/>
    <cellStyle name="Note 9 5 2 3" xfId="9119"/>
    <cellStyle name="Note 9 5 2 3 2" xfId="19328"/>
    <cellStyle name="Note 9 5 2 4" xfId="10411"/>
    <cellStyle name="Note 9 5 2 4 2" xfId="20617"/>
    <cellStyle name="Note 9 5 2 5" xfId="14007"/>
    <cellStyle name="Note 9 5 3" xfId="5713"/>
    <cellStyle name="Note 9 5 3 2" xfId="16045"/>
    <cellStyle name="Note 9 5 4" xfId="4459"/>
    <cellStyle name="Note 9 5 4 2" xfId="14801"/>
    <cellStyle name="Note 9 5 5" xfId="11491"/>
    <cellStyle name="Note 9 5 5 2" xfId="21691"/>
    <cellStyle name="Note 9 5 6" xfId="12836"/>
    <cellStyle name="Note 9 6" xfId="2616"/>
    <cellStyle name="Note 9 6 2" xfId="6204"/>
    <cellStyle name="Note 9 6 2 2" xfId="16536"/>
    <cellStyle name="Note 9 6 3" xfId="8228"/>
    <cellStyle name="Note 9 6 3 2" xfId="18461"/>
    <cellStyle name="Note 9 6 4" xfId="9578"/>
    <cellStyle name="Note 9 6 4 2" xfId="19785"/>
    <cellStyle name="Note 9 6 5" xfId="13264"/>
    <cellStyle name="Note 9 7" xfId="4602"/>
    <cellStyle name="Note 9 7 2" xfId="14944"/>
    <cellStyle name="Note 9 8" xfId="4271"/>
    <cellStyle name="Note 9 8 2" xfId="14629"/>
    <cellStyle name="Note 9 9" xfId="8601"/>
    <cellStyle name="Output" xfId="102" builtinId="21" customBuiltin="1"/>
    <cellStyle name="Output 10" xfId="987"/>
    <cellStyle name="Output 10 2" xfId="1231"/>
    <cellStyle name="Output 10 2 10" xfId="2474"/>
    <cellStyle name="Output 10 2 10 2" xfId="3929"/>
    <cellStyle name="Output 10 2 10 2 2" xfId="7499"/>
    <cellStyle name="Output 10 2 10 2 2 2" xfId="17828"/>
    <cellStyle name="Output 10 2 10 2 3" xfId="9459"/>
    <cellStyle name="Output 10 2 10 2 3 2" xfId="19666"/>
    <cellStyle name="Output 10 2 10 2 4" xfId="10756"/>
    <cellStyle name="Output 10 2 10 2 4 2" xfId="20962"/>
    <cellStyle name="Output 10 2 10 2 5" xfId="14322"/>
    <cellStyle name="Output 10 2 10 3" xfId="6062"/>
    <cellStyle name="Output 10 2 10 3 2" xfId="16394"/>
    <cellStyle name="Output 10 2 10 4" xfId="6739"/>
    <cellStyle name="Output 10 2 10 4 2" xfId="17069"/>
    <cellStyle name="Output 10 2 10 5" xfId="11838"/>
    <cellStyle name="Output 10 2 10 5 2" xfId="22033"/>
    <cellStyle name="Output 10 2 10 6" xfId="13150"/>
    <cellStyle name="Output 10 2 11" xfId="2527"/>
    <cellStyle name="Output 10 2 11 2" xfId="3982"/>
    <cellStyle name="Output 10 2 11 2 2" xfId="7552"/>
    <cellStyle name="Output 10 2 11 2 2 2" xfId="17881"/>
    <cellStyle name="Output 10 2 11 2 3" xfId="9512"/>
    <cellStyle name="Output 10 2 11 2 3 2" xfId="19719"/>
    <cellStyle name="Output 10 2 11 2 4" xfId="10809"/>
    <cellStyle name="Output 10 2 11 2 4 2" xfId="21015"/>
    <cellStyle name="Output 10 2 11 2 5" xfId="14375"/>
    <cellStyle name="Output 10 2 11 3" xfId="6115"/>
    <cellStyle name="Output 10 2 11 3 2" xfId="16447"/>
    <cellStyle name="Output 10 2 11 4" xfId="5221"/>
    <cellStyle name="Output 10 2 11 4 2" xfId="15556"/>
    <cellStyle name="Output 10 2 11 5" xfId="11891"/>
    <cellStyle name="Output 10 2 12" xfId="2736"/>
    <cellStyle name="Output 10 2 12 2" xfId="6319"/>
    <cellStyle name="Output 10 2 12 2 2" xfId="16651"/>
    <cellStyle name="Output 10 2 12 3" xfId="8331"/>
    <cellStyle name="Output 10 2 12 3 2" xfId="18562"/>
    <cellStyle name="Output 10 2 12 4" xfId="9668"/>
    <cellStyle name="Output 10 2 12 4 2" xfId="19875"/>
    <cellStyle name="Output 10 2 12 5" xfId="13344"/>
    <cellStyle name="Output 10 2 13" xfId="4830"/>
    <cellStyle name="Output 10 2 13 2" xfId="15166"/>
    <cellStyle name="Output 10 2 14" xfId="4132"/>
    <cellStyle name="Output 10 2 14 2" xfId="14501"/>
    <cellStyle name="Output 10 2 15" xfId="7593"/>
    <cellStyle name="Output 10 2 15 2" xfId="17919"/>
    <cellStyle name="Output 10 2 2" xfId="1772"/>
    <cellStyle name="Output 10 2 2 2" xfId="3249"/>
    <cellStyle name="Output 10 2 2 2 2" xfId="6822"/>
    <cellStyle name="Output 10 2 2 2 2 2" xfId="17152"/>
    <cellStyle name="Output 10 2 2 2 3" xfId="8798"/>
    <cellStyle name="Output 10 2 2 2 3 2" xfId="19014"/>
    <cellStyle name="Output 10 2 2 2 4" xfId="10099"/>
    <cellStyle name="Output 10 2 2 2 4 2" xfId="20305"/>
    <cellStyle name="Output 10 2 2 2 5" xfId="13722"/>
    <cellStyle name="Output 10 2 2 3" xfId="5364"/>
    <cellStyle name="Output 10 2 2 3 2" xfId="15697"/>
    <cellStyle name="Output 10 2 2 4" xfId="6475"/>
    <cellStyle name="Output 10 2 2 4 2" xfId="16806"/>
    <cellStyle name="Output 10 2 2 5" xfId="11176"/>
    <cellStyle name="Output 10 2 2 5 2" xfId="21379"/>
    <cellStyle name="Output 10 2 2 6" xfId="12551"/>
    <cellStyle name="Output 10 2 3" xfId="1938"/>
    <cellStyle name="Output 10 2 3 2" xfId="3402"/>
    <cellStyle name="Output 10 2 3 2 2" xfId="6972"/>
    <cellStyle name="Output 10 2 3 2 2 2" xfId="17301"/>
    <cellStyle name="Output 10 2 3 2 3" xfId="8938"/>
    <cellStyle name="Output 10 2 3 2 3 2" xfId="19147"/>
    <cellStyle name="Output 10 2 3 2 4" xfId="10229"/>
    <cellStyle name="Output 10 2 3 2 4 2" xfId="20435"/>
    <cellStyle name="Output 10 2 3 2 5" xfId="13828"/>
    <cellStyle name="Output 10 2 3 3" xfId="5526"/>
    <cellStyle name="Output 10 2 3 3 2" xfId="15858"/>
    <cellStyle name="Output 10 2 3 4" xfId="7889"/>
    <cellStyle name="Output 10 2 3 4 2" xfId="18180"/>
    <cellStyle name="Output 10 2 3 5" xfId="11307"/>
    <cellStyle name="Output 10 2 3 5 2" xfId="21509"/>
    <cellStyle name="Output 10 2 3 6" xfId="12657"/>
    <cellStyle name="Output 10 2 4" xfId="2008"/>
    <cellStyle name="Output 10 2 4 2" xfId="3471"/>
    <cellStyle name="Output 10 2 4 2 2" xfId="7041"/>
    <cellStyle name="Output 10 2 4 2 2 2" xfId="17370"/>
    <cellStyle name="Output 10 2 4 2 3" xfId="9007"/>
    <cellStyle name="Output 10 2 4 2 3 2" xfId="19216"/>
    <cellStyle name="Output 10 2 4 2 4" xfId="10298"/>
    <cellStyle name="Output 10 2 4 2 4 2" xfId="20504"/>
    <cellStyle name="Output 10 2 4 2 5" xfId="13896"/>
    <cellStyle name="Output 10 2 4 3" xfId="5596"/>
    <cellStyle name="Output 10 2 4 3 2" xfId="15928"/>
    <cellStyle name="Output 10 2 4 4" xfId="7724"/>
    <cellStyle name="Output 10 2 4 4 2" xfId="18033"/>
    <cellStyle name="Output 10 2 4 5" xfId="11376"/>
    <cellStyle name="Output 10 2 4 5 2" xfId="21578"/>
    <cellStyle name="Output 10 2 4 6" xfId="12725"/>
    <cellStyle name="Output 10 2 5" xfId="2076"/>
    <cellStyle name="Output 10 2 5 2" xfId="3536"/>
    <cellStyle name="Output 10 2 5 2 2" xfId="7106"/>
    <cellStyle name="Output 10 2 5 2 2 2" xfId="17435"/>
    <cellStyle name="Output 10 2 5 2 3" xfId="9072"/>
    <cellStyle name="Output 10 2 5 2 3 2" xfId="19281"/>
    <cellStyle name="Output 10 2 5 2 4" xfId="10363"/>
    <cellStyle name="Output 10 2 5 2 4 2" xfId="20569"/>
    <cellStyle name="Output 10 2 5 2 5" xfId="13960"/>
    <cellStyle name="Output 10 2 5 3" xfId="5664"/>
    <cellStyle name="Output 10 2 5 3 2" xfId="15996"/>
    <cellStyle name="Output 10 2 5 4" xfId="8017"/>
    <cellStyle name="Output 10 2 5 4 2" xfId="18273"/>
    <cellStyle name="Output 10 2 5 5" xfId="11443"/>
    <cellStyle name="Output 10 2 5 5 2" xfId="21643"/>
    <cellStyle name="Output 10 2 5 6" xfId="12789"/>
    <cellStyle name="Output 10 2 6" xfId="2144"/>
    <cellStyle name="Output 10 2 6 2" xfId="3603"/>
    <cellStyle name="Output 10 2 6 2 2" xfId="7173"/>
    <cellStyle name="Output 10 2 6 2 2 2" xfId="17502"/>
    <cellStyle name="Output 10 2 6 2 3" xfId="9138"/>
    <cellStyle name="Output 10 2 6 2 3 2" xfId="19347"/>
    <cellStyle name="Output 10 2 6 2 4" xfId="10430"/>
    <cellStyle name="Output 10 2 6 2 4 2" xfId="20636"/>
    <cellStyle name="Output 10 2 6 2 5" xfId="14026"/>
    <cellStyle name="Output 10 2 6 3" xfId="5732"/>
    <cellStyle name="Output 10 2 6 3 2" xfId="16064"/>
    <cellStyle name="Output 10 2 6 4" xfId="4475"/>
    <cellStyle name="Output 10 2 6 4 2" xfId="14817"/>
    <cellStyle name="Output 10 2 6 5" xfId="11510"/>
    <cellStyle name="Output 10 2 6 5 2" xfId="21710"/>
    <cellStyle name="Output 10 2 6 6" xfId="12855"/>
    <cellStyle name="Output 10 2 7" xfId="2216"/>
    <cellStyle name="Output 10 2 7 2" xfId="3675"/>
    <cellStyle name="Output 10 2 7 2 2" xfId="7245"/>
    <cellStyle name="Output 10 2 7 2 2 2" xfId="17574"/>
    <cellStyle name="Output 10 2 7 2 3" xfId="9210"/>
    <cellStyle name="Output 10 2 7 2 3 2" xfId="19419"/>
    <cellStyle name="Output 10 2 7 2 4" xfId="10502"/>
    <cellStyle name="Output 10 2 7 2 4 2" xfId="20708"/>
    <cellStyle name="Output 10 2 7 2 5" xfId="14098"/>
    <cellStyle name="Output 10 2 7 3" xfId="5804"/>
    <cellStyle name="Output 10 2 7 3 2" xfId="16136"/>
    <cellStyle name="Output 10 2 7 4" xfId="6611"/>
    <cellStyle name="Output 10 2 7 4 2" xfId="16942"/>
    <cellStyle name="Output 10 2 7 5" xfId="11582"/>
    <cellStyle name="Output 10 2 7 5 2" xfId="21782"/>
    <cellStyle name="Output 10 2 7 6" xfId="12927"/>
    <cellStyle name="Output 10 2 8" xfId="2313"/>
    <cellStyle name="Output 10 2 8 2" xfId="3770"/>
    <cellStyle name="Output 10 2 8 2 2" xfId="7340"/>
    <cellStyle name="Output 10 2 8 2 2 2" xfId="17669"/>
    <cellStyle name="Output 10 2 8 2 3" xfId="9303"/>
    <cellStyle name="Output 10 2 8 2 3 2" xfId="19511"/>
    <cellStyle name="Output 10 2 8 2 4" xfId="10597"/>
    <cellStyle name="Output 10 2 8 2 4 2" xfId="20803"/>
    <cellStyle name="Output 10 2 8 2 5" xfId="14183"/>
    <cellStyle name="Output 10 2 8 3" xfId="5901"/>
    <cellStyle name="Output 10 2 8 3 2" xfId="16233"/>
    <cellStyle name="Output 10 2 8 4" xfId="4042"/>
    <cellStyle name="Output 10 2 8 4 2" xfId="14420"/>
    <cellStyle name="Output 10 2 8 5" xfId="11678"/>
    <cellStyle name="Output 10 2 8 5 2" xfId="21875"/>
    <cellStyle name="Output 10 2 8 6" xfId="13011"/>
    <cellStyle name="Output 10 2 9" xfId="2405"/>
    <cellStyle name="Output 10 2 9 2" xfId="3861"/>
    <cellStyle name="Output 10 2 9 2 2" xfId="7431"/>
    <cellStyle name="Output 10 2 9 2 2 2" xfId="17760"/>
    <cellStyle name="Output 10 2 9 2 3" xfId="9393"/>
    <cellStyle name="Output 10 2 9 2 3 2" xfId="19601"/>
    <cellStyle name="Output 10 2 9 2 4" xfId="10688"/>
    <cellStyle name="Output 10 2 9 2 4 2" xfId="20894"/>
    <cellStyle name="Output 10 2 9 2 5" xfId="14264"/>
    <cellStyle name="Output 10 2 9 3" xfId="5993"/>
    <cellStyle name="Output 10 2 9 3 2" xfId="16325"/>
    <cellStyle name="Output 10 2 9 4" xfId="4864"/>
    <cellStyle name="Output 10 2 9 4 2" xfId="15199"/>
    <cellStyle name="Output 10 2 9 5" xfId="11769"/>
    <cellStyle name="Output 10 2 9 5 2" xfId="21965"/>
    <cellStyle name="Output 10 2 9 6" xfId="13092"/>
    <cellStyle name="Output 10 3" xfId="1592"/>
    <cellStyle name="Output 10 3 2" xfId="3075"/>
    <cellStyle name="Output 10 3 2 2" xfId="6652"/>
    <cellStyle name="Output 10 3 2 2 2" xfId="16983"/>
    <cellStyle name="Output 10 3 2 3" xfId="8640"/>
    <cellStyle name="Output 10 3 2 3 2" xfId="18862"/>
    <cellStyle name="Output 10 3 2 4" xfId="9956"/>
    <cellStyle name="Output 10 3 2 4 2" xfId="20163"/>
    <cellStyle name="Output 10 3 2 5" xfId="13601"/>
    <cellStyle name="Output 10 3 3" xfId="5189"/>
    <cellStyle name="Output 10 3 3 2" xfId="15524"/>
    <cellStyle name="Output 10 3 4" xfId="9346"/>
    <cellStyle name="Output 10 3 4 2" xfId="19554"/>
    <cellStyle name="Output 10 3 5" xfId="11038"/>
    <cellStyle name="Output 10 3 5 2" xfId="21241"/>
    <cellStyle name="Output 10 3 6" xfId="12433"/>
    <cellStyle name="Output 10 4" xfId="1558"/>
    <cellStyle name="Output 10 4 2" xfId="3042"/>
    <cellStyle name="Output 10 4 2 2" xfId="6619"/>
    <cellStyle name="Output 10 4 2 2 2" xfId="16950"/>
    <cellStyle name="Output 10 4 2 3" xfId="8610"/>
    <cellStyle name="Output 10 4 2 3 2" xfId="18833"/>
    <cellStyle name="Output 10 4 2 4" xfId="9926"/>
    <cellStyle name="Output 10 4 2 4 2" xfId="20133"/>
    <cellStyle name="Output 10 4 2 5" xfId="13573"/>
    <cellStyle name="Output 10 4 3" xfId="5155"/>
    <cellStyle name="Output 10 4 3 2" xfId="15490"/>
    <cellStyle name="Output 10 4 4" xfId="8284"/>
    <cellStyle name="Output 10 4 4 2" xfId="18516"/>
    <cellStyle name="Output 10 4 5" xfId="11008"/>
    <cellStyle name="Output 10 4 5 2" xfId="21211"/>
    <cellStyle name="Output 10 4 6" xfId="12404"/>
    <cellStyle name="Output 10 5" xfId="1450"/>
    <cellStyle name="Output 10 5 2" xfId="2937"/>
    <cellStyle name="Output 10 5 2 2" xfId="6514"/>
    <cellStyle name="Output 10 5 2 2 2" xfId="16845"/>
    <cellStyle name="Output 10 5 2 3" xfId="8517"/>
    <cellStyle name="Output 10 5 2 3 2" xfId="18743"/>
    <cellStyle name="Output 10 5 2 4" xfId="9838"/>
    <cellStyle name="Output 10 5 2 4 2" xfId="20045"/>
    <cellStyle name="Output 10 5 2 5" xfId="13501"/>
    <cellStyle name="Output 10 5 3" xfId="5047"/>
    <cellStyle name="Output 10 5 3 2" xfId="15382"/>
    <cellStyle name="Output 10 5 4" xfId="8955"/>
    <cellStyle name="Output 10 5 4 2" xfId="19164"/>
    <cellStyle name="Output 10 5 5" xfId="10919"/>
    <cellStyle name="Output 10 5 5 2" xfId="21123"/>
    <cellStyle name="Output 10 5 6" xfId="12332"/>
    <cellStyle name="Output 10 6" xfId="2617"/>
    <cellStyle name="Output 10 6 2" xfId="6205"/>
    <cellStyle name="Output 10 6 2 2" xfId="16537"/>
    <cellStyle name="Output 10 6 3" xfId="8229"/>
    <cellStyle name="Output 10 6 3 2" xfId="18462"/>
    <cellStyle name="Output 10 6 4" xfId="9579"/>
    <cellStyle name="Output 10 6 4 2" xfId="19786"/>
    <cellStyle name="Output 10 6 5" xfId="13265"/>
    <cellStyle name="Output 10 7" xfId="4603"/>
    <cellStyle name="Output 10 7 2" xfId="14945"/>
    <cellStyle name="Output 10 8" xfId="4270"/>
    <cellStyle name="Output 10 8 2" xfId="14628"/>
    <cellStyle name="Output 10 9" xfId="7704"/>
    <cellStyle name="Output 10 9 2" xfId="18019"/>
    <cellStyle name="Output 11" xfId="988"/>
    <cellStyle name="Output 11 2" xfId="1232"/>
    <cellStyle name="Output 11 2 10" xfId="2475"/>
    <cellStyle name="Output 11 2 10 2" xfId="3930"/>
    <cellStyle name="Output 11 2 10 2 2" xfId="7500"/>
    <cellStyle name="Output 11 2 10 2 2 2" xfId="17829"/>
    <cellStyle name="Output 11 2 10 2 3" xfId="9460"/>
    <cellStyle name="Output 11 2 10 2 3 2" xfId="19667"/>
    <cellStyle name="Output 11 2 10 2 4" xfId="10757"/>
    <cellStyle name="Output 11 2 10 2 4 2" xfId="20963"/>
    <cellStyle name="Output 11 2 10 2 5" xfId="14323"/>
    <cellStyle name="Output 11 2 10 3" xfId="6063"/>
    <cellStyle name="Output 11 2 10 3 2" xfId="16395"/>
    <cellStyle name="Output 11 2 10 4" xfId="6246"/>
    <cellStyle name="Output 11 2 10 4 2" xfId="16578"/>
    <cellStyle name="Output 11 2 10 5" xfId="11839"/>
    <cellStyle name="Output 11 2 10 5 2" xfId="22034"/>
    <cellStyle name="Output 11 2 10 6" xfId="13151"/>
    <cellStyle name="Output 11 2 11" xfId="2528"/>
    <cellStyle name="Output 11 2 11 2" xfId="3983"/>
    <cellStyle name="Output 11 2 11 2 2" xfId="7553"/>
    <cellStyle name="Output 11 2 11 2 2 2" xfId="17882"/>
    <cellStyle name="Output 11 2 11 2 3" xfId="9513"/>
    <cellStyle name="Output 11 2 11 2 3 2" xfId="19720"/>
    <cellStyle name="Output 11 2 11 2 4" xfId="10810"/>
    <cellStyle name="Output 11 2 11 2 4 2" xfId="21016"/>
    <cellStyle name="Output 11 2 11 2 5" xfId="14376"/>
    <cellStyle name="Output 11 2 11 3" xfId="6116"/>
    <cellStyle name="Output 11 2 11 3 2" xfId="16448"/>
    <cellStyle name="Output 11 2 11 4" xfId="6684"/>
    <cellStyle name="Output 11 2 11 4 2" xfId="17015"/>
    <cellStyle name="Output 11 2 11 5" xfId="11892"/>
    <cellStyle name="Output 11 2 12" xfId="2737"/>
    <cellStyle name="Output 11 2 12 2" xfId="6320"/>
    <cellStyle name="Output 11 2 12 2 2" xfId="16652"/>
    <cellStyle name="Output 11 2 12 3" xfId="8332"/>
    <cellStyle name="Output 11 2 12 3 2" xfId="18563"/>
    <cellStyle name="Output 11 2 12 4" xfId="9669"/>
    <cellStyle name="Output 11 2 12 4 2" xfId="19876"/>
    <cellStyle name="Output 11 2 12 5" xfId="13345"/>
    <cellStyle name="Output 11 2 13" xfId="4831"/>
    <cellStyle name="Output 11 2 13 2" xfId="15167"/>
    <cellStyle name="Output 11 2 14" xfId="4131"/>
    <cellStyle name="Output 11 2 14 2" xfId="14500"/>
    <cellStyle name="Output 11 2 15" xfId="7695"/>
    <cellStyle name="Output 11 2 15 2" xfId="18014"/>
    <cellStyle name="Output 11 2 2" xfId="1773"/>
    <cellStyle name="Output 11 2 2 2" xfId="3250"/>
    <cellStyle name="Output 11 2 2 2 2" xfId="6823"/>
    <cellStyle name="Output 11 2 2 2 2 2" xfId="17153"/>
    <cellStyle name="Output 11 2 2 2 3" xfId="8799"/>
    <cellStyle name="Output 11 2 2 2 3 2" xfId="19015"/>
    <cellStyle name="Output 11 2 2 2 4" xfId="10100"/>
    <cellStyle name="Output 11 2 2 2 4 2" xfId="20306"/>
    <cellStyle name="Output 11 2 2 2 5" xfId="13723"/>
    <cellStyle name="Output 11 2 2 3" xfId="5365"/>
    <cellStyle name="Output 11 2 2 3 2" xfId="15698"/>
    <cellStyle name="Output 11 2 2 4" xfId="4228"/>
    <cellStyle name="Output 11 2 2 4 2" xfId="14590"/>
    <cellStyle name="Output 11 2 2 5" xfId="11177"/>
    <cellStyle name="Output 11 2 2 5 2" xfId="21380"/>
    <cellStyle name="Output 11 2 2 6" xfId="12552"/>
    <cellStyle name="Output 11 2 3" xfId="1939"/>
    <cellStyle name="Output 11 2 3 2" xfId="3403"/>
    <cellStyle name="Output 11 2 3 2 2" xfId="6973"/>
    <cellStyle name="Output 11 2 3 2 2 2" xfId="17302"/>
    <cellStyle name="Output 11 2 3 2 3" xfId="8939"/>
    <cellStyle name="Output 11 2 3 2 3 2" xfId="19148"/>
    <cellStyle name="Output 11 2 3 2 4" xfId="10230"/>
    <cellStyle name="Output 11 2 3 2 4 2" xfId="20436"/>
    <cellStyle name="Output 11 2 3 2 5" xfId="13829"/>
    <cellStyle name="Output 11 2 3 3" xfId="5527"/>
    <cellStyle name="Output 11 2 3 3 2" xfId="15859"/>
    <cellStyle name="Output 11 2 3 4" xfId="7792"/>
    <cellStyle name="Output 11 2 3 4 2" xfId="18096"/>
    <cellStyle name="Output 11 2 3 5" xfId="11308"/>
    <cellStyle name="Output 11 2 3 5 2" xfId="21510"/>
    <cellStyle name="Output 11 2 3 6" xfId="12658"/>
    <cellStyle name="Output 11 2 4" xfId="2009"/>
    <cellStyle name="Output 11 2 4 2" xfId="3472"/>
    <cellStyle name="Output 11 2 4 2 2" xfId="7042"/>
    <cellStyle name="Output 11 2 4 2 2 2" xfId="17371"/>
    <cellStyle name="Output 11 2 4 2 3" xfId="9008"/>
    <cellStyle name="Output 11 2 4 2 3 2" xfId="19217"/>
    <cellStyle name="Output 11 2 4 2 4" xfId="10299"/>
    <cellStyle name="Output 11 2 4 2 4 2" xfId="20505"/>
    <cellStyle name="Output 11 2 4 2 5" xfId="13897"/>
    <cellStyle name="Output 11 2 4 3" xfId="5597"/>
    <cellStyle name="Output 11 2 4 3 2" xfId="15929"/>
    <cellStyle name="Output 11 2 4 4" xfId="7620"/>
    <cellStyle name="Output 11 2 4 4 2" xfId="17946"/>
    <cellStyle name="Output 11 2 4 5" xfId="11377"/>
    <cellStyle name="Output 11 2 4 5 2" xfId="21579"/>
    <cellStyle name="Output 11 2 4 6" xfId="12726"/>
    <cellStyle name="Output 11 2 5" xfId="2077"/>
    <cellStyle name="Output 11 2 5 2" xfId="3537"/>
    <cellStyle name="Output 11 2 5 2 2" xfId="7107"/>
    <cellStyle name="Output 11 2 5 2 2 2" xfId="17436"/>
    <cellStyle name="Output 11 2 5 2 3" xfId="9073"/>
    <cellStyle name="Output 11 2 5 2 3 2" xfId="19282"/>
    <cellStyle name="Output 11 2 5 2 4" xfId="10364"/>
    <cellStyle name="Output 11 2 5 2 4 2" xfId="20570"/>
    <cellStyle name="Output 11 2 5 2 5" xfId="13961"/>
    <cellStyle name="Output 11 2 5 3" xfId="5665"/>
    <cellStyle name="Output 11 2 5 3 2" xfId="15997"/>
    <cellStyle name="Output 11 2 5 4" xfId="4063"/>
    <cellStyle name="Output 11 2 5 4 2" xfId="14438"/>
    <cellStyle name="Output 11 2 5 5" xfId="11444"/>
    <cellStyle name="Output 11 2 5 5 2" xfId="21644"/>
    <cellStyle name="Output 11 2 5 6" xfId="12790"/>
    <cellStyle name="Output 11 2 6" xfId="2145"/>
    <cellStyle name="Output 11 2 6 2" xfId="3604"/>
    <cellStyle name="Output 11 2 6 2 2" xfId="7174"/>
    <cellStyle name="Output 11 2 6 2 2 2" xfId="17503"/>
    <cellStyle name="Output 11 2 6 2 3" xfId="9139"/>
    <cellStyle name="Output 11 2 6 2 3 2" xfId="19348"/>
    <cellStyle name="Output 11 2 6 2 4" xfId="10431"/>
    <cellStyle name="Output 11 2 6 2 4 2" xfId="20637"/>
    <cellStyle name="Output 11 2 6 2 5" xfId="14027"/>
    <cellStyle name="Output 11 2 6 3" xfId="5733"/>
    <cellStyle name="Output 11 2 6 3 2" xfId="16065"/>
    <cellStyle name="Output 11 2 6 4" xfId="4476"/>
    <cellStyle name="Output 11 2 6 4 2" xfId="14818"/>
    <cellStyle name="Output 11 2 6 5" xfId="11511"/>
    <cellStyle name="Output 11 2 6 5 2" xfId="21711"/>
    <cellStyle name="Output 11 2 6 6" xfId="12856"/>
    <cellStyle name="Output 11 2 7" xfId="2217"/>
    <cellStyle name="Output 11 2 7 2" xfId="3676"/>
    <cellStyle name="Output 11 2 7 2 2" xfId="7246"/>
    <cellStyle name="Output 11 2 7 2 2 2" xfId="17575"/>
    <cellStyle name="Output 11 2 7 2 3" xfId="9211"/>
    <cellStyle name="Output 11 2 7 2 3 2" xfId="19420"/>
    <cellStyle name="Output 11 2 7 2 4" xfId="10503"/>
    <cellStyle name="Output 11 2 7 2 4 2" xfId="20709"/>
    <cellStyle name="Output 11 2 7 2 5" xfId="14099"/>
    <cellStyle name="Output 11 2 7 3" xfId="5805"/>
    <cellStyle name="Output 11 2 7 3 2" xfId="16137"/>
    <cellStyle name="Output 11 2 7 4" xfId="5548"/>
    <cellStyle name="Output 11 2 7 4 2" xfId="15880"/>
    <cellStyle name="Output 11 2 7 5" xfId="11583"/>
    <cellStyle name="Output 11 2 7 5 2" xfId="21783"/>
    <cellStyle name="Output 11 2 7 6" xfId="12928"/>
    <cellStyle name="Output 11 2 8" xfId="2314"/>
    <cellStyle name="Output 11 2 8 2" xfId="3771"/>
    <cellStyle name="Output 11 2 8 2 2" xfId="7341"/>
    <cellStyle name="Output 11 2 8 2 2 2" xfId="17670"/>
    <cellStyle name="Output 11 2 8 2 3" xfId="9304"/>
    <cellStyle name="Output 11 2 8 2 3 2" xfId="19512"/>
    <cellStyle name="Output 11 2 8 2 4" xfId="10598"/>
    <cellStyle name="Output 11 2 8 2 4 2" xfId="20804"/>
    <cellStyle name="Output 11 2 8 2 5" xfId="14184"/>
    <cellStyle name="Output 11 2 8 3" xfId="5902"/>
    <cellStyle name="Output 11 2 8 3 2" xfId="16234"/>
    <cellStyle name="Output 11 2 8 4" xfId="4565"/>
    <cellStyle name="Output 11 2 8 4 2" xfId="14907"/>
    <cellStyle name="Output 11 2 8 5" xfId="11679"/>
    <cellStyle name="Output 11 2 8 5 2" xfId="21876"/>
    <cellStyle name="Output 11 2 8 6" xfId="13012"/>
    <cellStyle name="Output 11 2 9" xfId="2406"/>
    <cellStyle name="Output 11 2 9 2" xfId="3862"/>
    <cellStyle name="Output 11 2 9 2 2" xfId="7432"/>
    <cellStyle name="Output 11 2 9 2 2 2" xfId="17761"/>
    <cellStyle name="Output 11 2 9 2 3" xfId="9394"/>
    <cellStyle name="Output 11 2 9 2 3 2" xfId="19602"/>
    <cellStyle name="Output 11 2 9 2 4" xfId="10689"/>
    <cellStyle name="Output 11 2 9 2 4 2" xfId="20895"/>
    <cellStyle name="Output 11 2 9 2 5" xfId="14265"/>
    <cellStyle name="Output 11 2 9 3" xfId="5994"/>
    <cellStyle name="Output 11 2 9 3 2" xfId="16326"/>
    <cellStyle name="Output 11 2 9 4" xfId="5394"/>
    <cellStyle name="Output 11 2 9 4 2" xfId="15726"/>
    <cellStyle name="Output 11 2 9 5" xfId="11770"/>
    <cellStyle name="Output 11 2 9 5 2" xfId="21966"/>
    <cellStyle name="Output 11 2 9 6" xfId="13093"/>
    <cellStyle name="Output 11 3" xfId="1593"/>
    <cellStyle name="Output 11 3 2" xfId="3076"/>
    <cellStyle name="Output 11 3 2 2" xfId="6653"/>
    <cellStyle name="Output 11 3 2 2 2" xfId="16984"/>
    <cellStyle name="Output 11 3 2 3" xfId="8641"/>
    <cellStyle name="Output 11 3 2 3 2" xfId="18863"/>
    <cellStyle name="Output 11 3 2 4" xfId="9957"/>
    <cellStyle name="Output 11 3 2 4 2" xfId="20164"/>
    <cellStyle name="Output 11 3 2 5" xfId="13602"/>
    <cellStyle name="Output 11 3 3" xfId="5190"/>
    <cellStyle name="Output 11 3 3 2" xfId="15525"/>
    <cellStyle name="Output 11 3 4" xfId="8077"/>
    <cellStyle name="Output 11 3 4 2" xfId="18325"/>
    <cellStyle name="Output 11 3 5" xfId="11039"/>
    <cellStyle name="Output 11 3 5 2" xfId="21242"/>
    <cellStyle name="Output 11 3 6" xfId="12434"/>
    <cellStyle name="Output 11 4" xfId="1828"/>
    <cellStyle name="Output 11 4 2" xfId="3305"/>
    <cellStyle name="Output 11 4 2 2" xfId="6875"/>
    <cellStyle name="Output 11 4 2 2 2" xfId="17204"/>
    <cellStyle name="Output 11 4 2 3" xfId="8843"/>
    <cellStyle name="Output 11 4 2 3 2" xfId="19055"/>
    <cellStyle name="Output 11 4 2 4" xfId="10135"/>
    <cellStyle name="Output 11 4 2 4 2" xfId="20341"/>
    <cellStyle name="Output 11 4 2 5" xfId="13747"/>
    <cellStyle name="Output 11 4 3" xfId="5417"/>
    <cellStyle name="Output 11 4 3 2" xfId="15749"/>
    <cellStyle name="Output 11 4 4" xfId="4427"/>
    <cellStyle name="Output 11 4 4 2" xfId="14770"/>
    <cellStyle name="Output 11 4 5" xfId="11212"/>
    <cellStyle name="Output 11 4 5 2" xfId="21415"/>
    <cellStyle name="Output 11 4 6" xfId="12576"/>
    <cellStyle name="Output 11 5" xfId="2126"/>
    <cellStyle name="Output 11 5 2" xfId="3585"/>
    <cellStyle name="Output 11 5 2 2" xfId="7155"/>
    <cellStyle name="Output 11 5 2 2 2" xfId="17484"/>
    <cellStyle name="Output 11 5 2 3" xfId="9120"/>
    <cellStyle name="Output 11 5 2 3 2" xfId="19329"/>
    <cellStyle name="Output 11 5 2 4" xfId="10412"/>
    <cellStyle name="Output 11 5 2 4 2" xfId="20618"/>
    <cellStyle name="Output 11 5 2 5" xfId="14008"/>
    <cellStyle name="Output 11 5 3" xfId="5714"/>
    <cellStyle name="Output 11 5 3 2" xfId="16046"/>
    <cellStyle name="Output 11 5 4" xfId="4460"/>
    <cellStyle name="Output 11 5 4 2" xfId="14802"/>
    <cellStyle name="Output 11 5 5" xfId="11492"/>
    <cellStyle name="Output 11 5 5 2" xfId="21692"/>
    <cellStyle name="Output 11 5 6" xfId="12837"/>
    <cellStyle name="Output 11 6" xfId="2618"/>
    <cellStyle name="Output 11 6 2" xfId="6206"/>
    <cellStyle name="Output 11 6 2 2" xfId="16538"/>
    <cellStyle name="Output 11 6 3" xfId="8230"/>
    <cellStyle name="Output 11 6 3 2" xfId="18463"/>
    <cellStyle name="Output 11 6 4" xfId="9580"/>
    <cellStyle name="Output 11 6 4 2" xfId="19787"/>
    <cellStyle name="Output 11 6 5" xfId="13266"/>
    <cellStyle name="Output 11 7" xfId="4604"/>
    <cellStyle name="Output 11 7 2" xfId="14946"/>
    <cellStyle name="Output 11 8" xfId="4269"/>
    <cellStyle name="Output 11 8 2" xfId="14627"/>
    <cellStyle name="Output 11 9" xfId="6714"/>
    <cellStyle name="Output 11 9 2" xfId="17045"/>
    <cellStyle name="Output 12" xfId="989"/>
    <cellStyle name="Output 12 2" xfId="1233"/>
    <cellStyle name="Output 12 2 10" xfId="2476"/>
    <cellStyle name="Output 12 2 10 2" xfId="3931"/>
    <cellStyle name="Output 12 2 10 2 2" xfId="7501"/>
    <cellStyle name="Output 12 2 10 2 2 2" xfId="17830"/>
    <cellStyle name="Output 12 2 10 2 3" xfId="9461"/>
    <cellStyle name="Output 12 2 10 2 3 2" xfId="19668"/>
    <cellStyle name="Output 12 2 10 2 4" xfId="10758"/>
    <cellStyle name="Output 12 2 10 2 4 2" xfId="20964"/>
    <cellStyle name="Output 12 2 10 2 5" xfId="14324"/>
    <cellStyle name="Output 12 2 10 3" xfId="6064"/>
    <cellStyle name="Output 12 2 10 3 2" xfId="16396"/>
    <cellStyle name="Output 12 2 10 4" xfId="4898"/>
    <cellStyle name="Output 12 2 10 4 2" xfId="15233"/>
    <cellStyle name="Output 12 2 10 5" xfId="11840"/>
    <cellStyle name="Output 12 2 10 5 2" xfId="22035"/>
    <cellStyle name="Output 12 2 10 6" xfId="13152"/>
    <cellStyle name="Output 12 2 11" xfId="2529"/>
    <cellStyle name="Output 12 2 11 2" xfId="3984"/>
    <cellStyle name="Output 12 2 11 2 2" xfId="7554"/>
    <cellStyle name="Output 12 2 11 2 2 2" xfId="17883"/>
    <cellStyle name="Output 12 2 11 2 3" xfId="9514"/>
    <cellStyle name="Output 12 2 11 2 3 2" xfId="19721"/>
    <cellStyle name="Output 12 2 11 2 4" xfId="10811"/>
    <cellStyle name="Output 12 2 11 2 4 2" xfId="21017"/>
    <cellStyle name="Output 12 2 11 2 5" xfId="14377"/>
    <cellStyle name="Output 12 2 11 3" xfId="6117"/>
    <cellStyle name="Output 12 2 11 3 2" xfId="16449"/>
    <cellStyle name="Output 12 2 11 4" xfId="6222"/>
    <cellStyle name="Output 12 2 11 4 2" xfId="16554"/>
    <cellStyle name="Output 12 2 11 5" xfId="11893"/>
    <cellStyle name="Output 12 2 12" xfId="2738"/>
    <cellStyle name="Output 12 2 12 2" xfId="6321"/>
    <cellStyle name="Output 12 2 12 2 2" xfId="16653"/>
    <cellStyle name="Output 12 2 12 3" xfId="8333"/>
    <cellStyle name="Output 12 2 12 3 2" xfId="18564"/>
    <cellStyle name="Output 12 2 12 4" xfId="9670"/>
    <cellStyle name="Output 12 2 12 4 2" xfId="19877"/>
    <cellStyle name="Output 12 2 12 5" xfId="13346"/>
    <cellStyle name="Output 12 2 13" xfId="4832"/>
    <cellStyle name="Output 12 2 13 2" xfId="15168"/>
    <cellStyle name="Output 12 2 14" xfId="4130"/>
    <cellStyle name="Output 12 2 14 2" xfId="14499"/>
    <cellStyle name="Output 12 2 15" xfId="8090"/>
    <cellStyle name="Output 12 2 15 2" xfId="18338"/>
    <cellStyle name="Output 12 2 2" xfId="1774"/>
    <cellStyle name="Output 12 2 2 2" xfId="3251"/>
    <cellStyle name="Output 12 2 2 2 2" xfId="6824"/>
    <cellStyle name="Output 12 2 2 2 2 2" xfId="17154"/>
    <cellStyle name="Output 12 2 2 2 3" xfId="8800"/>
    <cellStyle name="Output 12 2 2 2 3 2" xfId="19016"/>
    <cellStyle name="Output 12 2 2 2 4" xfId="10101"/>
    <cellStyle name="Output 12 2 2 2 4 2" xfId="20307"/>
    <cellStyle name="Output 12 2 2 2 5" xfId="13724"/>
    <cellStyle name="Output 12 2 2 3" xfId="5366"/>
    <cellStyle name="Output 12 2 2 3 2" xfId="15699"/>
    <cellStyle name="Output 12 2 2 4" xfId="4191"/>
    <cellStyle name="Output 12 2 2 4 2" xfId="14553"/>
    <cellStyle name="Output 12 2 2 5" xfId="11178"/>
    <cellStyle name="Output 12 2 2 5 2" xfId="21381"/>
    <cellStyle name="Output 12 2 2 6" xfId="12553"/>
    <cellStyle name="Output 12 2 3" xfId="1940"/>
    <cellStyle name="Output 12 2 3 2" xfId="3404"/>
    <cellStyle name="Output 12 2 3 2 2" xfId="6974"/>
    <cellStyle name="Output 12 2 3 2 2 2" xfId="17303"/>
    <cellStyle name="Output 12 2 3 2 3" xfId="8940"/>
    <cellStyle name="Output 12 2 3 2 3 2" xfId="19149"/>
    <cellStyle name="Output 12 2 3 2 4" xfId="10231"/>
    <cellStyle name="Output 12 2 3 2 4 2" xfId="20437"/>
    <cellStyle name="Output 12 2 3 2 5" xfId="13830"/>
    <cellStyle name="Output 12 2 3 3" xfId="5528"/>
    <cellStyle name="Output 12 2 3 3 2" xfId="15860"/>
    <cellStyle name="Output 12 2 3 4" xfId="4055"/>
    <cellStyle name="Output 12 2 3 4 2" xfId="14432"/>
    <cellStyle name="Output 12 2 3 5" xfId="11309"/>
    <cellStyle name="Output 12 2 3 5 2" xfId="21511"/>
    <cellStyle name="Output 12 2 3 6" xfId="12659"/>
    <cellStyle name="Output 12 2 4" xfId="2010"/>
    <cellStyle name="Output 12 2 4 2" xfId="3473"/>
    <cellStyle name="Output 12 2 4 2 2" xfId="7043"/>
    <cellStyle name="Output 12 2 4 2 2 2" xfId="17372"/>
    <cellStyle name="Output 12 2 4 2 3" xfId="9009"/>
    <cellStyle name="Output 12 2 4 2 3 2" xfId="19218"/>
    <cellStyle name="Output 12 2 4 2 4" xfId="10300"/>
    <cellStyle name="Output 12 2 4 2 4 2" xfId="20506"/>
    <cellStyle name="Output 12 2 4 2 5" xfId="13898"/>
    <cellStyle name="Output 12 2 4 3" xfId="5598"/>
    <cellStyle name="Output 12 2 4 3 2" xfId="15930"/>
    <cellStyle name="Output 12 2 4 4" xfId="8066"/>
    <cellStyle name="Output 12 2 4 4 2" xfId="18314"/>
    <cellStyle name="Output 12 2 4 5" xfId="11378"/>
    <cellStyle name="Output 12 2 4 5 2" xfId="21580"/>
    <cellStyle name="Output 12 2 4 6" xfId="12727"/>
    <cellStyle name="Output 12 2 5" xfId="2078"/>
    <cellStyle name="Output 12 2 5 2" xfId="3538"/>
    <cellStyle name="Output 12 2 5 2 2" xfId="7108"/>
    <cellStyle name="Output 12 2 5 2 2 2" xfId="17437"/>
    <cellStyle name="Output 12 2 5 2 3" xfId="9074"/>
    <cellStyle name="Output 12 2 5 2 3 2" xfId="19283"/>
    <cellStyle name="Output 12 2 5 2 4" xfId="10365"/>
    <cellStyle name="Output 12 2 5 2 4 2" xfId="20571"/>
    <cellStyle name="Output 12 2 5 2 5" xfId="13962"/>
    <cellStyle name="Output 12 2 5 3" xfId="5666"/>
    <cellStyle name="Output 12 2 5 3 2" xfId="15998"/>
    <cellStyle name="Output 12 2 5 4" xfId="7659"/>
    <cellStyle name="Output 12 2 5 4 2" xfId="17980"/>
    <cellStyle name="Output 12 2 5 5" xfId="11445"/>
    <cellStyle name="Output 12 2 5 5 2" xfId="21645"/>
    <cellStyle name="Output 12 2 5 6" xfId="12791"/>
    <cellStyle name="Output 12 2 6" xfId="2146"/>
    <cellStyle name="Output 12 2 6 2" xfId="3605"/>
    <cellStyle name="Output 12 2 6 2 2" xfId="7175"/>
    <cellStyle name="Output 12 2 6 2 2 2" xfId="17504"/>
    <cellStyle name="Output 12 2 6 2 3" xfId="9140"/>
    <cellStyle name="Output 12 2 6 2 3 2" xfId="19349"/>
    <cellStyle name="Output 12 2 6 2 4" xfId="10432"/>
    <cellStyle name="Output 12 2 6 2 4 2" xfId="20638"/>
    <cellStyle name="Output 12 2 6 2 5" xfId="14028"/>
    <cellStyle name="Output 12 2 6 3" xfId="5734"/>
    <cellStyle name="Output 12 2 6 3 2" xfId="16066"/>
    <cellStyle name="Output 12 2 6 4" xfId="4501"/>
    <cellStyle name="Output 12 2 6 4 2" xfId="14843"/>
    <cellStyle name="Output 12 2 6 5" xfId="11512"/>
    <cellStyle name="Output 12 2 6 5 2" xfId="21712"/>
    <cellStyle name="Output 12 2 6 6" xfId="12857"/>
    <cellStyle name="Output 12 2 7" xfId="2218"/>
    <cellStyle name="Output 12 2 7 2" xfId="3677"/>
    <cellStyle name="Output 12 2 7 2 2" xfId="7247"/>
    <cellStyle name="Output 12 2 7 2 2 2" xfId="17576"/>
    <cellStyle name="Output 12 2 7 2 3" xfId="9212"/>
    <cellStyle name="Output 12 2 7 2 3 2" xfId="19421"/>
    <cellStyle name="Output 12 2 7 2 4" xfId="10504"/>
    <cellStyle name="Output 12 2 7 2 4 2" xfId="20710"/>
    <cellStyle name="Output 12 2 7 2 5" xfId="14100"/>
    <cellStyle name="Output 12 2 7 3" xfId="5806"/>
    <cellStyle name="Output 12 2 7 3 2" xfId="16138"/>
    <cellStyle name="Output 12 2 7 4" xfId="4517"/>
    <cellStyle name="Output 12 2 7 4 2" xfId="14859"/>
    <cellStyle name="Output 12 2 7 5" xfId="11584"/>
    <cellStyle name="Output 12 2 7 5 2" xfId="21784"/>
    <cellStyle name="Output 12 2 7 6" xfId="12929"/>
    <cellStyle name="Output 12 2 8" xfId="2315"/>
    <cellStyle name="Output 12 2 8 2" xfId="3772"/>
    <cellStyle name="Output 12 2 8 2 2" xfId="7342"/>
    <cellStyle name="Output 12 2 8 2 2 2" xfId="17671"/>
    <cellStyle name="Output 12 2 8 2 3" xfId="9305"/>
    <cellStyle name="Output 12 2 8 2 3 2" xfId="19513"/>
    <cellStyle name="Output 12 2 8 2 4" xfId="10599"/>
    <cellStyle name="Output 12 2 8 2 4 2" xfId="20805"/>
    <cellStyle name="Output 12 2 8 2 5" xfId="14185"/>
    <cellStyle name="Output 12 2 8 3" xfId="5903"/>
    <cellStyle name="Output 12 2 8 3 2" xfId="16235"/>
    <cellStyle name="Output 12 2 8 4" xfId="4802"/>
    <cellStyle name="Output 12 2 8 4 2" xfId="15138"/>
    <cellStyle name="Output 12 2 8 5" xfId="11680"/>
    <cellStyle name="Output 12 2 8 5 2" xfId="21877"/>
    <cellStyle name="Output 12 2 8 6" xfId="13013"/>
    <cellStyle name="Output 12 2 9" xfId="2407"/>
    <cellStyle name="Output 12 2 9 2" xfId="3863"/>
    <cellStyle name="Output 12 2 9 2 2" xfId="7433"/>
    <cellStyle name="Output 12 2 9 2 2 2" xfId="17762"/>
    <cellStyle name="Output 12 2 9 2 3" xfId="9395"/>
    <cellStyle name="Output 12 2 9 2 3 2" xfId="19603"/>
    <cellStyle name="Output 12 2 9 2 4" xfId="10690"/>
    <cellStyle name="Output 12 2 9 2 4 2" xfId="20896"/>
    <cellStyle name="Output 12 2 9 2 5" xfId="14266"/>
    <cellStyle name="Output 12 2 9 3" xfId="5995"/>
    <cellStyle name="Output 12 2 9 3 2" xfId="16327"/>
    <cellStyle name="Output 12 2 9 4" xfId="4689"/>
    <cellStyle name="Output 12 2 9 4 2" xfId="15031"/>
    <cellStyle name="Output 12 2 9 5" xfId="11771"/>
    <cellStyle name="Output 12 2 9 5 2" xfId="21967"/>
    <cellStyle name="Output 12 2 9 6" xfId="13094"/>
    <cellStyle name="Output 12 3" xfId="1594"/>
    <cellStyle name="Output 12 3 2" xfId="3077"/>
    <cellStyle name="Output 12 3 2 2" xfId="6654"/>
    <cellStyle name="Output 12 3 2 2 2" xfId="16985"/>
    <cellStyle name="Output 12 3 2 3" xfId="8642"/>
    <cellStyle name="Output 12 3 2 3 2" xfId="18864"/>
    <cellStyle name="Output 12 3 2 4" xfId="9958"/>
    <cellStyle name="Output 12 3 2 4 2" xfId="20165"/>
    <cellStyle name="Output 12 3 2 5" xfId="13603"/>
    <cellStyle name="Output 12 3 3" xfId="5191"/>
    <cellStyle name="Output 12 3 3 2" xfId="15526"/>
    <cellStyle name="Output 12 3 4" xfId="9257"/>
    <cellStyle name="Output 12 3 4 2" xfId="19465"/>
    <cellStyle name="Output 12 3 5" xfId="11040"/>
    <cellStyle name="Output 12 3 5 2" xfId="21243"/>
    <cellStyle name="Output 12 3 6" xfId="12435"/>
    <cellStyle name="Output 12 4" xfId="1362"/>
    <cellStyle name="Output 12 4 2" xfId="2858"/>
    <cellStyle name="Output 12 4 2 2" xfId="6437"/>
    <cellStyle name="Output 12 4 2 2 2" xfId="16768"/>
    <cellStyle name="Output 12 4 2 3" xfId="8438"/>
    <cellStyle name="Output 12 4 2 3 2" xfId="18666"/>
    <cellStyle name="Output 12 4 2 4" xfId="9763"/>
    <cellStyle name="Output 12 4 2 4 2" xfId="19970"/>
    <cellStyle name="Output 12 4 2 5" xfId="13432"/>
    <cellStyle name="Output 12 4 3" xfId="4960"/>
    <cellStyle name="Output 12 4 3 2" xfId="15295"/>
    <cellStyle name="Output 12 4 4" xfId="9352"/>
    <cellStyle name="Output 12 4 4 2" xfId="19560"/>
    <cellStyle name="Output 12 4 5" xfId="10845"/>
    <cellStyle name="Output 12 4 5 2" xfId="21049"/>
    <cellStyle name="Output 12 4 6" xfId="12263"/>
    <cellStyle name="Output 12 5" xfId="2030"/>
    <cellStyle name="Output 12 5 2" xfId="3491"/>
    <cellStyle name="Output 12 5 2 2" xfId="7061"/>
    <cellStyle name="Output 12 5 2 2 2" xfId="17390"/>
    <cellStyle name="Output 12 5 2 3" xfId="9027"/>
    <cellStyle name="Output 12 5 2 3 2" xfId="19236"/>
    <cellStyle name="Output 12 5 2 4" xfId="10318"/>
    <cellStyle name="Output 12 5 2 4 2" xfId="20524"/>
    <cellStyle name="Output 12 5 2 5" xfId="13915"/>
    <cellStyle name="Output 12 5 3" xfId="5618"/>
    <cellStyle name="Output 12 5 3 2" xfId="15950"/>
    <cellStyle name="Output 12 5 4" xfId="7786"/>
    <cellStyle name="Output 12 5 4 2" xfId="18090"/>
    <cellStyle name="Output 12 5 5" xfId="11397"/>
    <cellStyle name="Output 12 5 5 2" xfId="21598"/>
    <cellStyle name="Output 12 5 6" xfId="12744"/>
    <cellStyle name="Output 12 6" xfId="2619"/>
    <cellStyle name="Output 12 6 2" xfId="6207"/>
    <cellStyle name="Output 12 6 2 2" xfId="16539"/>
    <cellStyle name="Output 12 6 3" xfId="8231"/>
    <cellStyle name="Output 12 6 3 2" xfId="18464"/>
    <cellStyle name="Output 12 6 4" xfId="9581"/>
    <cellStyle name="Output 12 6 4 2" xfId="19788"/>
    <cellStyle name="Output 12 6 5" xfId="13267"/>
    <cellStyle name="Output 12 7" xfId="4605"/>
    <cellStyle name="Output 12 7 2" xfId="14947"/>
    <cellStyle name="Output 12 8" xfId="4268"/>
    <cellStyle name="Output 12 8 2" xfId="14626"/>
    <cellStyle name="Output 12 9" xfId="7895"/>
    <cellStyle name="Output 12 9 2" xfId="18186"/>
    <cellStyle name="Output 13" xfId="990"/>
    <cellStyle name="Output 13 2" xfId="1234"/>
    <cellStyle name="Output 13 2 10" xfId="2477"/>
    <cellStyle name="Output 13 2 10 2" xfId="3932"/>
    <cellStyle name="Output 13 2 10 2 2" xfId="7502"/>
    <cellStyle name="Output 13 2 10 2 2 2" xfId="17831"/>
    <cellStyle name="Output 13 2 10 2 3" xfId="9462"/>
    <cellStyle name="Output 13 2 10 2 3 2" xfId="19669"/>
    <cellStyle name="Output 13 2 10 2 4" xfId="10759"/>
    <cellStyle name="Output 13 2 10 2 4 2" xfId="20965"/>
    <cellStyle name="Output 13 2 10 2 5" xfId="14325"/>
    <cellStyle name="Output 13 2 10 3" xfId="6065"/>
    <cellStyle name="Output 13 2 10 3 2" xfId="16397"/>
    <cellStyle name="Output 13 2 10 4" xfId="6379"/>
    <cellStyle name="Output 13 2 10 4 2" xfId="16710"/>
    <cellStyle name="Output 13 2 10 5" xfId="11841"/>
    <cellStyle name="Output 13 2 10 5 2" xfId="22036"/>
    <cellStyle name="Output 13 2 10 6" xfId="13153"/>
    <cellStyle name="Output 13 2 11" xfId="2530"/>
    <cellStyle name="Output 13 2 11 2" xfId="3985"/>
    <cellStyle name="Output 13 2 11 2 2" xfId="7555"/>
    <cellStyle name="Output 13 2 11 2 2 2" xfId="17884"/>
    <cellStyle name="Output 13 2 11 2 3" xfId="9515"/>
    <cellStyle name="Output 13 2 11 2 3 2" xfId="19722"/>
    <cellStyle name="Output 13 2 11 2 4" xfId="10812"/>
    <cellStyle name="Output 13 2 11 2 4 2" xfId="21018"/>
    <cellStyle name="Output 13 2 11 2 5" xfId="14378"/>
    <cellStyle name="Output 13 2 11 3" xfId="6118"/>
    <cellStyle name="Output 13 2 11 3 2" xfId="16450"/>
    <cellStyle name="Output 13 2 11 4" xfId="4648"/>
    <cellStyle name="Output 13 2 11 4 2" xfId="14990"/>
    <cellStyle name="Output 13 2 11 5" xfId="11894"/>
    <cellStyle name="Output 13 2 12" xfId="2739"/>
    <cellStyle name="Output 13 2 12 2" xfId="6322"/>
    <cellStyle name="Output 13 2 12 2 2" xfId="16654"/>
    <cellStyle name="Output 13 2 12 3" xfId="8334"/>
    <cellStyle name="Output 13 2 12 3 2" xfId="18565"/>
    <cellStyle name="Output 13 2 12 4" xfId="9671"/>
    <cellStyle name="Output 13 2 12 4 2" xfId="19878"/>
    <cellStyle name="Output 13 2 12 5" xfId="13347"/>
    <cellStyle name="Output 13 2 13" xfId="4833"/>
    <cellStyle name="Output 13 2 13 2" xfId="15169"/>
    <cellStyle name="Output 13 2 14" xfId="4129"/>
    <cellStyle name="Output 13 2 14 2" xfId="14498"/>
    <cellStyle name="Output 13 2 15" xfId="8048"/>
    <cellStyle name="Output 13 2 15 2" xfId="18303"/>
    <cellStyle name="Output 13 2 2" xfId="1775"/>
    <cellStyle name="Output 13 2 2 2" xfId="3252"/>
    <cellStyle name="Output 13 2 2 2 2" xfId="6825"/>
    <cellStyle name="Output 13 2 2 2 2 2" xfId="17155"/>
    <cellStyle name="Output 13 2 2 2 3" xfId="8801"/>
    <cellStyle name="Output 13 2 2 2 3 2" xfId="19017"/>
    <cellStyle name="Output 13 2 2 2 4" xfId="10102"/>
    <cellStyle name="Output 13 2 2 2 4 2" xfId="20308"/>
    <cellStyle name="Output 13 2 2 2 5" xfId="13725"/>
    <cellStyle name="Output 13 2 2 3" xfId="5367"/>
    <cellStyle name="Output 13 2 2 3 2" xfId="15700"/>
    <cellStyle name="Output 13 2 2 4" xfId="5468"/>
    <cellStyle name="Output 13 2 2 4 2" xfId="15800"/>
    <cellStyle name="Output 13 2 2 5" xfId="11179"/>
    <cellStyle name="Output 13 2 2 5 2" xfId="21382"/>
    <cellStyle name="Output 13 2 2 6" xfId="12554"/>
    <cellStyle name="Output 13 2 3" xfId="1941"/>
    <cellStyle name="Output 13 2 3 2" xfId="3405"/>
    <cellStyle name="Output 13 2 3 2 2" xfId="6975"/>
    <cellStyle name="Output 13 2 3 2 2 2" xfId="17304"/>
    <cellStyle name="Output 13 2 3 2 3" xfId="8941"/>
    <cellStyle name="Output 13 2 3 2 3 2" xfId="19150"/>
    <cellStyle name="Output 13 2 3 2 4" xfId="10232"/>
    <cellStyle name="Output 13 2 3 2 4 2" xfId="20438"/>
    <cellStyle name="Output 13 2 3 2 5" xfId="13831"/>
    <cellStyle name="Output 13 2 3 3" xfId="5529"/>
    <cellStyle name="Output 13 2 3 3 2" xfId="15861"/>
    <cellStyle name="Output 13 2 3 4" xfId="7865"/>
    <cellStyle name="Output 13 2 3 4 2" xfId="18158"/>
    <cellStyle name="Output 13 2 3 5" xfId="11310"/>
    <cellStyle name="Output 13 2 3 5 2" xfId="21512"/>
    <cellStyle name="Output 13 2 3 6" xfId="12660"/>
    <cellStyle name="Output 13 2 4" xfId="2011"/>
    <cellStyle name="Output 13 2 4 2" xfId="3474"/>
    <cellStyle name="Output 13 2 4 2 2" xfId="7044"/>
    <cellStyle name="Output 13 2 4 2 2 2" xfId="17373"/>
    <cellStyle name="Output 13 2 4 2 3" xfId="9010"/>
    <cellStyle name="Output 13 2 4 2 3 2" xfId="19219"/>
    <cellStyle name="Output 13 2 4 2 4" xfId="10301"/>
    <cellStyle name="Output 13 2 4 2 4 2" xfId="20507"/>
    <cellStyle name="Output 13 2 4 2 5" xfId="13899"/>
    <cellStyle name="Output 13 2 4 3" xfId="5599"/>
    <cellStyle name="Output 13 2 4 3 2" xfId="15931"/>
    <cellStyle name="Output 13 2 4 4" xfId="8022"/>
    <cellStyle name="Output 13 2 4 4 2" xfId="18278"/>
    <cellStyle name="Output 13 2 4 5" xfId="11379"/>
    <cellStyle name="Output 13 2 4 5 2" xfId="21581"/>
    <cellStyle name="Output 13 2 4 6" xfId="12728"/>
    <cellStyle name="Output 13 2 5" xfId="2079"/>
    <cellStyle name="Output 13 2 5 2" xfId="3539"/>
    <cellStyle name="Output 13 2 5 2 2" xfId="7109"/>
    <cellStyle name="Output 13 2 5 2 2 2" xfId="17438"/>
    <cellStyle name="Output 13 2 5 2 3" xfId="9075"/>
    <cellStyle name="Output 13 2 5 2 3 2" xfId="19284"/>
    <cellStyle name="Output 13 2 5 2 4" xfId="10366"/>
    <cellStyle name="Output 13 2 5 2 4 2" xfId="20572"/>
    <cellStyle name="Output 13 2 5 2 5" xfId="13963"/>
    <cellStyle name="Output 13 2 5 3" xfId="5667"/>
    <cellStyle name="Output 13 2 5 3 2" xfId="15999"/>
    <cellStyle name="Output 13 2 5 4" xfId="4080"/>
    <cellStyle name="Output 13 2 5 4 2" xfId="14454"/>
    <cellStyle name="Output 13 2 5 5" xfId="11446"/>
    <cellStyle name="Output 13 2 5 5 2" xfId="21646"/>
    <cellStyle name="Output 13 2 5 6" xfId="12792"/>
    <cellStyle name="Output 13 2 6" xfId="2147"/>
    <cellStyle name="Output 13 2 6 2" xfId="3606"/>
    <cellStyle name="Output 13 2 6 2 2" xfId="7176"/>
    <cellStyle name="Output 13 2 6 2 2 2" xfId="17505"/>
    <cellStyle name="Output 13 2 6 2 3" xfId="9141"/>
    <cellStyle name="Output 13 2 6 2 3 2" xfId="19350"/>
    <cellStyle name="Output 13 2 6 2 4" xfId="10433"/>
    <cellStyle name="Output 13 2 6 2 4 2" xfId="20639"/>
    <cellStyle name="Output 13 2 6 2 5" xfId="14029"/>
    <cellStyle name="Output 13 2 6 3" xfId="5735"/>
    <cellStyle name="Output 13 2 6 3 2" xfId="16067"/>
    <cellStyle name="Output 13 2 6 4" xfId="5132"/>
    <cellStyle name="Output 13 2 6 4 2" xfId="15467"/>
    <cellStyle name="Output 13 2 6 5" xfId="11513"/>
    <cellStyle name="Output 13 2 6 5 2" xfId="21713"/>
    <cellStyle name="Output 13 2 6 6" xfId="12858"/>
    <cellStyle name="Output 13 2 7" xfId="2219"/>
    <cellStyle name="Output 13 2 7 2" xfId="3678"/>
    <cellStyle name="Output 13 2 7 2 2" xfId="7248"/>
    <cellStyle name="Output 13 2 7 2 2 2" xfId="17577"/>
    <cellStyle name="Output 13 2 7 2 3" xfId="9213"/>
    <cellStyle name="Output 13 2 7 2 3 2" xfId="19422"/>
    <cellStyle name="Output 13 2 7 2 4" xfId="10505"/>
    <cellStyle name="Output 13 2 7 2 4 2" xfId="20711"/>
    <cellStyle name="Output 13 2 7 2 5" xfId="14101"/>
    <cellStyle name="Output 13 2 7 3" xfId="5807"/>
    <cellStyle name="Output 13 2 7 3 2" xfId="16139"/>
    <cellStyle name="Output 13 2 7 4" xfId="5148"/>
    <cellStyle name="Output 13 2 7 4 2" xfId="15483"/>
    <cellStyle name="Output 13 2 7 5" xfId="11585"/>
    <cellStyle name="Output 13 2 7 5 2" xfId="21785"/>
    <cellStyle name="Output 13 2 7 6" xfId="12930"/>
    <cellStyle name="Output 13 2 8" xfId="2316"/>
    <cellStyle name="Output 13 2 8 2" xfId="3773"/>
    <cellStyle name="Output 13 2 8 2 2" xfId="7343"/>
    <cellStyle name="Output 13 2 8 2 2 2" xfId="17672"/>
    <cellStyle name="Output 13 2 8 2 3" xfId="9306"/>
    <cellStyle name="Output 13 2 8 2 3 2" xfId="19514"/>
    <cellStyle name="Output 13 2 8 2 4" xfId="10600"/>
    <cellStyle name="Output 13 2 8 2 4 2" xfId="20806"/>
    <cellStyle name="Output 13 2 8 2 5" xfId="14186"/>
    <cellStyle name="Output 13 2 8 3" xfId="5904"/>
    <cellStyle name="Output 13 2 8 3 2" xfId="16236"/>
    <cellStyle name="Output 13 2 8 4" xfId="4732"/>
    <cellStyle name="Output 13 2 8 4 2" xfId="15070"/>
    <cellStyle name="Output 13 2 8 5" xfId="11681"/>
    <cellStyle name="Output 13 2 8 5 2" xfId="21878"/>
    <cellStyle name="Output 13 2 8 6" xfId="13014"/>
    <cellStyle name="Output 13 2 9" xfId="2408"/>
    <cellStyle name="Output 13 2 9 2" xfId="3864"/>
    <cellStyle name="Output 13 2 9 2 2" xfId="7434"/>
    <cellStyle name="Output 13 2 9 2 2 2" xfId="17763"/>
    <cellStyle name="Output 13 2 9 2 3" xfId="9396"/>
    <cellStyle name="Output 13 2 9 2 3 2" xfId="19604"/>
    <cellStyle name="Output 13 2 9 2 4" xfId="10691"/>
    <cellStyle name="Output 13 2 9 2 4 2" xfId="20897"/>
    <cellStyle name="Output 13 2 9 2 5" xfId="14267"/>
    <cellStyle name="Output 13 2 9 3" xfId="5996"/>
    <cellStyle name="Output 13 2 9 3 2" xfId="16328"/>
    <cellStyle name="Output 13 2 9 4" xfId="6852"/>
    <cellStyle name="Output 13 2 9 4 2" xfId="17181"/>
    <cellStyle name="Output 13 2 9 5" xfId="11772"/>
    <cellStyle name="Output 13 2 9 5 2" xfId="21968"/>
    <cellStyle name="Output 13 2 9 6" xfId="13095"/>
    <cellStyle name="Output 13 3" xfId="1595"/>
    <cellStyle name="Output 13 3 2" xfId="3078"/>
    <cellStyle name="Output 13 3 2 2" xfId="6655"/>
    <cellStyle name="Output 13 3 2 2 2" xfId="16986"/>
    <cellStyle name="Output 13 3 2 3" xfId="8643"/>
    <cellStyle name="Output 13 3 2 3 2" xfId="18865"/>
    <cellStyle name="Output 13 3 2 4" xfId="9959"/>
    <cellStyle name="Output 13 3 2 4 2" xfId="20166"/>
    <cellStyle name="Output 13 3 2 5" xfId="13604"/>
    <cellStyle name="Output 13 3 3" xfId="5192"/>
    <cellStyle name="Output 13 3 3 2" xfId="15527"/>
    <cellStyle name="Output 13 3 4" xfId="8034"/>
    <cellStyle name="Output 13 3 4 2" xfId="18289"/>
    <cellStyle name="Output 13 3 5" xfId="11041"/>
    <cellStyle name="Output 13 3 5 2" xfId="21244"/>
    <cellStyle name="Output 13 3 6" xfId="12436"/>
    <cellStyle name="Output 13 4" xfId="1361"/>
    <cellStyle name="Output 13 4 2" xfId="2857"/>
    <cellStyle name="Output 13 4 2 2" xfId="6436"/>
    <cellStyle name="Output 13 4 2 2 2" xfId="16767"/>
    <cellStyle name="Output 13 4 2 3" xfId="8437"/>
    <cellStyle name="Output 13 4 2 3 2" xfId="18665"/>
    <cellStyle name="Output 13 4 2 4" xfId="9762"/>
    <cellStyle name="Output 13 4 2 4 2" xfId="19969"/>
    <cellStyle name="Output 13 4 2 5" xfId="13431"/>
    <cellStyle name="Output 13 4 3" xfId="4959"/>
    <cellStyle name="Output 13 4 3 2" xfId="15294"/>
    <cellStyle name="Output 13 4 4" xfId="7629"/>
    <cellStyle name="Output 13 4 4 2" xfId="17955"/>
    <cellStyle name="Output 13 4 5" xfId="10844"/>
    <cellStyle name="Output 13 4 5 2" xfId="21048"/>
    <cellStyle name="Output 13 4 6" xfId="12262"/>
    <cellStyle name="Output 13 5" xfId="2161"/>
    <cellStyle name="Output 13 5 2" xfId="3620"/>
    <cellStyle name="Output 13 5 2 2" xfId="7190"/>
    <cellStyle name="Output 13 5 2 2 2" xfId="17519"/>
    <cellStyle name="Output 13 5 2 3" xfId="9155"/>
    <cellStyle name="Output 13 5 2 3 2" xfId="19364"/>
    <cellStyle name="Output 13 5 2 4" xfId="10447"/>
    <cellStyle name="Output 13 5 2 4 2" xfId="20653"/>
    <cellStyle name="Output 13 5 2 5" xfId="14043"/>
    <cellStyle name="Output 13 5 3" xfId="5749"/>
    <cellStyle name="Output 13 5 3 2" xfId="16081"/>
    <cellStyle name="Output 13 5 4" xfId="6599"/>
    <cellStyle name="Output 13 5 4 2" xfId="16930"/>
    <cellStyle name="Output 13 5 5" xfId="11527"/>
    <cellStyle name="Output 13 5 5 2" xfId="21727"/>
    <cellStyle name="Output 13 5 6" xfId="12872"/>
    <cellStyle name="Output 13 6" xfId="2620"/>
    <cellStyle name="Output 13 6 2" xfId="6208"/>
    <cellStyle name="Output 13 6 2 2" xfId="16540"/>
    <cellStyle name="Output 13 6 3" xfId="8232"/>
    <cellStyle name="Output 13 6 3 2" xfId="18465"/>
    <cellStyle name="Output 13 6 4" xfId="9582"/>
    <cellStyle name="Output 13 6 4 2" xfId="19789"/>
    <cellStyle name="Output 13 6 5" xfId="13268"/>
    <cellStyle name="Output 13 7" xfId="4606"/>
    <cellStyle name="Output 13 7 2" xfId="14948"/>
    <cellStyle name="Output 13 8" xfId="685"/>
    <cellStyle name="Output 13 8 2" xfId="12129"/>
    <cellStyle name="Output 13 9" xfId="8600"/>
    <cellStyle name="Output 13 9 2" xfId="18826"/>
    <cellStyle name="Output 14" xfId="991"/>
    <cellStyle name="Output 14 2" xfId="1235"/>
    <cellStyle name="Output 14 2 10" xfId="2478"/>
    <cellStyle name="Output 14 2 10 2" xfId="3933"/>
    <cellStyle name="Output 14 2 10 2 2" xfId="7503"/>
    <cellStyle name="Output 14 2 10 2 2 2" xfId="17832"/>
    <cellStyle name="Output 14 2 10 2 3" xfId="9463"/>
    <cellStyle name="Output 14 2 10 2 3 2" xfId="19670"/>
    <cellStyle name="Output 14 2 10 2 4" xfId="10760"/>
    <cellStyle name="Output 14 2 10 2 4 2" xfId="20966"/>
    <cellStyle name="Output 14 2 10 2 5" xfId="14326"/>
    <cellStyle name="Output 14 2 10 3" xfId="6066"/>
    <cellStyle name="Output 14 2 10 3 2" xfId="16398"/>
    <cellStyle name="Output 14 2 10 4" xfId="6140"/>
    <cellStyle name="Output 14 2 10 4 2" xfId="16472"/>
    <cellStyle name="Output 14 2 10 5" xfId="11842"/>
    <cellStyle name="Output 14 2 10 5 2" xfId="22037"/>
    <cellStyle name="Output 14 2 10 6" xfId="13154"/>
    <cellStyle name="Output 14 2 11" xfId="2531"/>
    <cellStyle name="Output 14 2 11 2" xfId="3986"/>
    <cellStyle name="Output 14 2 11 2 2" xfId="7556"/>
    <cellStyle name="Output 14 2 11 2 2 2" xfId="17885"/>
    <cellStyle name="Output 14 2 11 2 3" xfId="9516"/>
    <cellStyle name="Output 14 2 11 2 3 2" xfId="19723"/>
    <cellStyle name="Output 14 2 11 2 4" xfId="10813"/>
    <cellStyle name="Output 14 2 11 2 4 2" xfId="21019"/>
    <cellStyle name="Output 14 2 11 2 5" xfId="14379"/>
    <cellStyle name="Output 14 2 11 3" xfId="6119"/>
    <cellStyle name="Output 14 2 11 3 2" xfId="16451"/>
    <cellStyle name="Output 14 2 11 4" xfId="4044"/>
    <cellStyle name="Output 14 2 11 4 2" xfId="14422"/>
    <cellStyle name="Output 14 2 11 5" xfId="11895"/>
    <cellStyle name="Output 14 2 12" xfId="2740"/>
    <cellStyle name="Output 14 2 12 2" xfId="6323"/>
    <cellStyle name="Output 14 2 12 2 2" xfId="16655"/>
    <cellStyle name="Output 14 2 12 3" xfId="8335"/>
    <cellStyle name="Output 14 2 12 3 2" xfId="18566"/>
    <cellStyle name="Output 14 2 12 4" xfId="9672"/>
    <cellStyle name="Output 14 2 12 4 2" xfId="19879"/>
    <cellStyle name="Output 14 2 12 5" xfId="13348"/>
    <cellStyle name="Output 14 2 13" xfId="4834"/>
    <cellStyle name="Output 14 2 13 2" xfId="15170"/>
    <cellStyle name="Output 14 2 14" xfId="4128"/>
    <cellStyle name="Output 14 2 14 2" xfId="14497"/>
    <cellStyle name="Output 14 2 15" xfId="7993"/>
    <cellStyle name="Output 14 2 15 2" xfId="18256"/>
    <cellStyle name="Output 14 2 2" xfId="1776"/>
    <cellStyle name="Output 14 2 2 2" xfId="3253"/>
    <cellStyle name="Output 14 2 2 2 2" xfId="6826"/>
    <cellStyle name="Output 14 2 2 2 2 2" xfId="17156"/>
    <cellStyle name="Output 14 2 2 2 3" xfId="8802"/>
    <cellStyle name="Output 14 2 2 2 3 2" xfId="19018"/>
    <cellStyle name="Output 14 2 2 2 4" xfId="10103"/>
    <cellStyle name="Output 14 2 2 2 4 2" xfId="20309"/>
    <cellStyle name="Output 14 2 2 2 5" xfId="13726"/>
    <cellStyle name="Output 14 2 2 3" xfId="5368"/>
    <cellStyle name="Output 14 2 2 3 2" xfId="15701"/>
    <cellStyle name="Output 14 2 2 4" xfId="4899"/>
    <cellStyle name="Output 14 2 2 4 2" xfId="15234"/>
    <cellStyle name="Output 14 2 2 5" xfId="11180"/>
    <cellStyle name="Output 14 2 2 5 2" xfId="21383"/>
    <cellStyle name="Output 14 2 2 6" xfId="12555"/>
    <cellStyle name="Output 14 2 3" xfId="1942"/>
    <cellStyle name="Output 14 2 3 2" xfId="3406"/>
    <cellStyle name="Output 14 2 3 2 2" xfId="6976"/>
    <cellStyle name="Output 14 2 3 2 2 2" xfId="17305"/>
    <cellStyle name="Output 14 2 3 2 3" xfId="8942"/>
    <cellStyle name="Output 14 2 3 2 3 2" xfId="19151"/>
    <cellStyle name="Output 14 2 3 2 4" xfId="10233"/>
    <cellStyle name="Output 14 2 3 2 4 2" xfId="20439"/>
    <cellStyle name="Output 14 2 3 2 5" xfId="13832"/>
    <cellStyle name="Output 14 2 3 3" xfId="5530"/>
    <cellStyle name="Output 14 2 3 3 2" xfId="15862"/>
    <cellStyle name="Output 14 2 3 4" xfId="7673"/>
    <cellStyle name="Output 14 2 3 4 2" xfId="17993"/>
    <cellStyle name="Output 14 2 3 5" xfId="11311"/>
    <cellStyle name="Output 14 2 3 5 2" xfId="21513"/>
    <cellStyle name="Output 14 2 3 6" xfId="12661"/>
    <cellStyle name="Output 14 2 4" xfId="2012"/>
    <cellStyle name="Output 14 2 4 2" xfId="3475"/>
    <cellStyle name="Output 14 2 4 2 2" xfId="7045"/>
    <cellStyle name="Output 14 2 4 2 2 2" xfId="17374"/>
    <cellStyle name="Output 14 2 4 2 3" xfId="9011"/>
    <cellStyle name="Output 14 2 4 2 3 2" xfId="19220"/>
    <cellStyle name="Output 14 2 4 2 4" xfId="10302"/>
    <cellStyle name="Output 14 2 4 2 4 2" xfId="20508"/>
    <cellStyle name="Output 14 2 4 2 5" xfId="13900"/>
    <cellStyle name="Output 14 2 4 3" xfId="5600"/>
    <cellStyle name="Output 14 2 4 3 2" xfId="15932"/>
    <cellStyle name="Output 14 2 4 4" xfId="7738"/>
    <cellStyle name="Output 14 2 4 4 2" xfId="18047"/>
    <cellStyle name="Output 14 2 4 5" xfId="11380"/>
    <cellStyle name="Output 14 2 4 5 2" xfId="21582"/>
    <cellStyle name="Output 14 2 4 6" xfId="12729"/>
    <cellStyle name="Output 14 2 5" xfId="2080"/>
    <cellStyle name="Output 14 2 5 2" xfId="3540"/>
    <cellStyle name="Output 14 2 5 2 2" xfId="7110"/>
    <cellStyle name="Output 14 2 5 2 2 2" xfId="17439"/>
    <cellStyle name="Output 14 2 5 2 3" xfId="9076"/>
    <cellStyle name="Output 14 2 5 2 3 2" xfId="19285"/>
    <cellStyle name="Output 14 2 5 2 4" xfId="10367"/>
    <cellStyle name="Output 14 2 5 2 4 2" xfId="20573"/>
    <cellStyle name="Output 14 2 5 2 5" xfId="13964"/>
    <cellStyle name="Output 14 2 5 3" xfId="5668"/>
    <cellStyle name="Output 14 2 5 3 2" xfId="16000"/>
    <cellStyle name="Output 14 2 5 4" xfId="7718"/>
    <cellStyle name="Output 14 2 5 4 2" xfId="18028"/>
    <cellStyle name="Output 14 2 5 5" xfId="11447"/>
    <cellStyle name="Output 14 2 5 5 2" xfId="21647"/>
    <cellStyle name="Output 14 2 5 6" xfId="12793"/>
    <cellStyle name="Output 14 2 6" xfId="2148"/>
    <cellStyle name="Output 14 2 6 2" xfId="3607"/>
    <cellStyle name="Output 14 2 6 2 2" xfId="7177"/>
    <cellStyle name="Output 14 2 6 2 2 2" xfId="17506"/>
    <cellStyle name="Output 14 2 6 2 3" xfId="9142"/>
    <cellStyle name="Output 14 2 6 2 3 2" xfId="19351"/>
    <cellStyle name="Output 14 2 6 2 4" xfId="10434"/>
    <cellStyle name="Output 14 2 6 2 4 2" xfId="20640"/>
    <cellStyle name="Output 14 2 6 2 5" xfId="14030"/>
    <cellStyle name="Output 14 2 6 3" xfId="5736"/>
    <cellStyle name="Output 14 2 6 3 2" xfId="16068"/>
    <cellStyle name="Output 14 2 6 4" xfId="6596"/>
    <cellStyle name="Output 14 2 6 4 2" xfId="16927"/>
    <cellStyle name="Output 14 2 6 5" xfId="11514"/>
    <cellStyle name="Output 14 2 6 5 2" xfId="21714"/>
    <cellStyle name="Output 14 2 6 6" xfId="12859"/>
    <cellStyle name="Output 14 2 7" xfId="2220"/>
    <cellStyle name="Output 14 2 7 2" xfId="3679"/>
    <cellStyle name="Output 14 2 7 2 2" xfId="7249"/>
    <cellStyle name="Output 14 2 7 2 2 2" xfId="17578"/>
    <cellStyle name="Output 14 2 7 2 3" xfId="9214"/>
    <cellStyle name="Output 14 2 7 2 3 2" xfId="19423"/>
    <cellStyle name="Output 14 2 7 2 4" xfId="10506"/>
    <cellStyle name="Output 14 2 7 2 4 2" xfId="20712"/>
    <cellStyle name="Output 14 2 7 2 5" xfId="14102"/>
    <cellStyle name="Output 14 2 7 3" xfId="5808"/>
    <cellStyle name="Output 14 2 7 3 2" xfId="16140"/>
    <cellStyle name="Output 14 2 7 4" xfId="6612"/>
    <cellStyle name="Output 14 2 7 4 2" xfId="16943"/>
    <cellStyle name="Output 14 2 7 5" xfId="11586"/>
    <cellStyle name="Output 14 2 7 5 2" xfId="21786"/>
    <cellStyle name="Output 14 2 7 6" xfId="12931"/>
    <cellStyle name="Output 14 2 8" xfId="2317"/>
    <cellStyle name="Output 14 2 8 2" xfId="3774"/>
    <cellStyle name="Output 14 2 8 2 2" xfId="7344"/>
    <cellStyle name="Output 14 2 8 2 2 2" xfId="17673"/>
    <cellStyle name="Output 14 2 8 2 3" xfId="9307"/>
    <cellStyle name="Output 14 2 8 2 3 2" xfId="19515"/>
    <cellStyle name="Output 14 2 8 2 4" xfId="10601"/>
    <cellStyle name="Output 14 2 8 2 4 2" xfId="20807"/>
    <cellStyle name="Output 14 2 8 2 5" xfId="14187"/>
    <cellStyle name="Output 14 2 8 3" xfId="5905"/>
    <cellStyle name="Output 14 2 8 3 2" xfId="16237"/>
    <cellStyle name="Output 14 2 8 4" xfId="4684"/>
    <cellStyle name="Output 14 2 8 4 2" xfId="15026"/>
    <cellStyle name="Output 14 2 8 5" xfId="11682"/>
    <cellStyle name="Output 14 2 8 5 2" xfId="21879"/>
    <cellStyle name="Output 14 2 8 6" xfId="13015"/>
    <cellStyle name="Output 14 2 9" xfId="2409"/>
    <cellStyle name="Output 14 2 9 2" xfId="3865"/>
    <cellStyle name="Output 14 2 9 2 2" xfId="7435"/>
    <cellStyle name="Output 14 2 9 2 2 2" xfId="17764"/>
    <cellStyle name="Output 14 2 9 2 3" xfId="9397"/>
    <cellStyle name="Output 14 2 9 2 3 2" xfId="19605"/>
    <cellStyle name="Output 14 2 9 2 4" xfId="10692"/>
    <cellStyle name="Output 14 2 9 2 4 2" xfId="20898"/>
    <cellStyle name="Output 14 2 9 2 5" xfId="14268"/>
    <cellStyle name="Output 14 2 9 3" xfId="5997"/>
    <cellStyle name="Output 14 2 9 3 2" xfId="16329"/>
    <cellStyle name="Output 14 2 9 4" xfId="6347"/>
    <cellStyle name="Output 14 2 9 4 2" xfId="16678"/>
    <cellStyle name="Output 14 2 9 5" xfId="11773"/>
    <cellStyle name="Output 14 2 9 5 2" xfId="21969"/>
    <cellStyle name="Output 14 2 9 6" xfId="13096"/>
    <cellStyle name="Output 14 3" xfId="1596"/>
    <cellStyle name="Output 14 3 2" xfId="3079"/>
    <cellStyle name="Output 14 3 2 2" xfId="6656"/>
    <cellStyle name="Output 14 3 2 2 2" xfId="16987"/>
    <cellStyle name="Output 14 3 2 3" xfId="8644"/>
    <cellStyle name="Output 14 3 2 3 2" xfId="18866"/>
    <cellStyle name="Output 14 3 2 4" xfId="9960"/>
    <cellStyle name="Output 14 3 2 4 2" xfId="20167"/>
    <cellStyle name="Output 14 3 2 5" xfId="13605"/>
    <cellStyle name="Output 14 3 3" xfId="5193"/>
    <cellStyle name="Output 14 3 3 2" xfId="15528"/>
    <cellStyle name="Output 14 3 4" xfId="8411"/>
    <cellStyle name="Output 14 3 4 2" xfId="18639"/>
    <cellStyle name="Output 14 3 5" xfId="11042"/>
    <cellStyle name="Output 14 3 5 2" xfId="21245"/>
    <cellStyle name="Output 14 3 6" xfId="12437"/>
    <cellStyle name="Output 14 4" xfId="1961"/>
    <cellStyle name="Output 14 4 2" xfId="3424"/>
    <cellStyle name="Output 14 4 2 2" xfId="6994"/>
    <cellStyle name="Output 14 4 2 2 2" xfId="17323"/>
    <cellStyle name="Output 14 4 2 3" xfId="8960"/>
    <cellStyle name="Output 14 4 2 3 2" xfId="19169"/>
    <cellStyle name="Output 14 4 2 4" xfId="10251"/>
    <cellStyle name="Output 14 4 2 4 2" xfId="20457"/>
    <cellStyle name="Output 14 4 2 5" xfId="13849"/>
    <cellStyle name="Output 14 4 3" xfId="5549"/>
    <cellStyle name="Output 14 4 3 2" xfId="15881"/>
    <cellStyle name="Output 14 4 4" xfId="7666"/>
    <cellStyle name="Output 14 4 4 2" xfId="17987"/>
    <cellStyle name="Output 14 4 5" xfId="11329"/>
    <cellStyle name="Output 14 4 5 2" xfId="21531"/>
    <cellStyle name="Output 14 4 6" xfId="12678"/>
    <cellStyle name="Output 14 5" xfId="1748"/>
    <cellStyle name="Output 14 5 2" xfId="3225"/>
    <cellStyle name="Output 14 5 2 2" xfId="6798"/>
    <cellStyle name="Output 14 5 2 2 2" xfId="17128"/>
    <cellStyle name="Output 14 5 2 3" xfId="8776"/>
    <cellStyle name="Output 14 5 2 3 2" xfId="18993"/>
    <cellStyle name="Output 14 5 2 4" xfId="10078"/>
    <cellStyle name="Output 14 5 2 4 2" xfId="20284"/>
    <cellStyle name="Output 14 5 2 5" xfId="13701"/>
    <cellStyle name="Output 14 5 3" xfId="5340"/>
    <cellStyle name="Output 14 5 3 2" xfId="15673"/>
    <cellStyle name="Output 14 5 4" xfId="4707"/>
    <cellStyle name="Output 14 5 4 2" xfId="15045"/>
    <cellStyle name="Output 14 5 5" xfId="11155"/>
    <cellStyle name="Output 14 5 5 2" xfId="21358"/>
    <cellStyle name="Output 14 5 6" xfId="12530"/>
    <cellStyle name="Output 14 6" xfId="2621"/>
    <cellStyle name="Output 14 6 2" xfId="6209"/>
    <cellStyle name="Output 14 6 2 2" xfId="16541"/>
    <cellStyle name="Output 14 6 3" xfId="8233"/>
    <cellStyle name="Output 14 6 3 2" xfId="18466"/>
    <cellStyle name="Output 14 6 4" xfId="9583"/>
    <cellStyle name="Output 14 6 4 2" xfId="19790"/>
    <cellStyle name="Output 14 6 5" xfId="13269"/>
    <cellStyle name="Output 14 7" xfId="4607"/>
    <cellStyle name="Output 14 7 2" xfId="14949"/>
    <cellStyle name="Output 14 8" xfId="4267"/>
    <cellStyle name="Output 14 8 2" xfId="14625"/>
    <cellStyle name="Output 14 9" xfId="7703"/>
    <cellStyle name="Output 14 9 2" xfId="18018"/>
    <cellStyle name="Output 15" xfId="992"/>
    <cellStyle name="Output 15 2" xfId="1236"/>
    <cellStyle name="Output 15 2 10" xfId="2479"/>
    <cellStyle name="Output 15 2 10 2" xfId="3934"/>
    <cellStyle name="Output 15 2 10 2 2" xfId="7504"/>
    <cellStyle name="Output 15 2 10 2 2 2" xfId="17833"/>
    <cellStyle name="Output 15 2 10 2 3" xfId="9464"/>
    <cellStyle name="Output 15 2 10 2 3 2" xfId="19671"/>
    <cellStyle name="Output 15 2 10 2 4" xfId="10761"/>
    <cellStyle name="Output 15 2 10 2 4 2" xfId="20967"/>
    <cellStyle name="Output 15 2 10 2 5" xfId="14327"/>
    <cellStyle name="Output 15 2 10 3" xfId="6067"/>
    <cellStyle name="Output 15 2 10 3 2" xfId="16399"/>
    <cellStyle name="Output 15 2 10 4" xfId="4692"/>
    <cellStyle name="Output 15 2 10 4 2" xfId="15034"/>
    <cellStyle name="Output 15 2 10 5" xfId="11843"/>
    <cellStyle name="Output 15 2 10 5 2" xfId="22038"/>
    <cellStyle name="Output 15 2 10 6" xfId="13155"/>
    <cellStyle name="Output 15 2 11" xfId="2532"/>
    <cellStyle name="Output 15 2 11 2" xfId="3987"/>
    <cellStyle name="Output 15 2 11 2 2" xfId="7557"/>
    <cellStyle name="Output 15 2 11 2 2 2" xfId="17886"/>
    <cellStyle name="Output 15 2 11 2 3" xfId="9517"/>
    <cellStyle name="Output 15 2 11 2 3 2" xfId="19724"/>
    <cellStyle name="Output 15 2 11 2 4" xfId="10814"/>
    <cellStyle name="Output 15 2 11 2 4 2" xfId="21020"/>
    <cellStyle name="Output 15 2 11 2 5" xfId="14380"/>
    <cellStyle name="Output 15 2 11 3" xfId="6120"/>
    <cellStyle name="Output 15 2 11 3 2" xfId="16452"/>
    <cellStyle name="Output 15 2 11 4" xfId="4649"/>
    <cellStyle name="Output 15 2 11 4 2" xfId="14991"/>
    <cellStyle name="Output 15 2 11 5" xfId="11896"/>
    <cellStyle name="Output 15 2 12" xfId="2741"/>
    <cellStyle name="Output 15 2 12 2" xfId="6324"/>
    <cellStyle name="Output 15 2 12 2 2" xfId="16656"/>
    <cellStyle name="Output 15 2 12 3" xfId="8336"/>
    <cellStyle name="Output 15 2 12 3 2" xfId="18567"/>
    <cellStyle name="Output 15 2 12 4" xfId="9673"/>
    <cellStyle name="Output 15 2 12 4 2" xfId="19880"/>
    <cellStyle name="Output 15 2 12 5" xfId="13349"/>
    <cellStyle name="Output 15 2 13" xfId="4835"/>
    <cellStyle name="Output 15 2 13 2" xfId="15171"/>
    <cellStyle name="Output 15 2 14" xfId="4127"/>
    <cellStyle name="Output 15 2 14 2" xfId="14496"/>
    <cellStyle name="Output 15 2 15" xfId="7977"/>
    <cellStyle name="Output 15 2 15 2" xfId="18248"/>
    <cellStyle name="Output 15 2 2" xfId="1777"/>
    <cellStyle name="Output 15 2 2 2" xfId="3254"/>
    <cellStyle name="Output 15 2 2 2 2" xfId="6827"/>
    <cellStyle name="Output 15 2 2 2 2 2" xfId="17157"/>
    <cellStyle name="Output 15 2 2 2 3" xfId="8803"/>
    <cellStyle name="Output 15 2 2 2 3 2" xfId="19019"/>
    <cellStyle name="Output 15 2 2 2 4" xfId="10104"/>
    <cellStyle name="Output 15 2 2 2 4 2" xfId="20310"/>
    <cellStyle name="Output 15 2 2 2 5" xfId="13727"/>
    <cellStyle name="Output 15 2 2 3" xfId="5369"/>
    <cellStyle name="Output 15 2 2 3 2" xfId="15702"/>
    <cellStyle name="Output 15 2 2 4" xfId="4193"/>
    <cellStyle name="Output 15 2 2 4 2" xfId="14555"/>
    <cellStyle name="Output 15 2 2 5" xfId="11181"/>
    <cellStyle name="Output 15 2 2 5 2" xfId="21384"/>
    <cellStyle name="Output 15 2 2 6" xfId="12556"/>
    <cellStyle name="Output 15 2 3" xfId="1943"/>
    <cellStyle name="Output 15 2 3 2" xfId="3407"/>
    <cellStyle name="Output 15 2 3 2 2" xfId="6977"/>
    <cellStyle name="Output 15 2 3 2 2 2" xfId="17306"/>
    <cellStyle name="Output 15 2 3 2 3" xfId="8943"/>
    <cellStyle name="Output 15 2 3 2 3 2" xfId="19152"/>
    <cellStyle name="Output 15 2 3 2 4" xfId="10234"/>
    <cellStyle name="Output 15 2 3 2 4 2" xfId="20440"/>
    <cellStyle name="Output 15 2 3 2 5" xfId="13833"/>
    <cellStyle name="Output 15 2 3 3" xfId="5531"/>
    <cellStyle name="Output 15 2 3 3 2" xfId="15863"/>
    <cellStyle name="Output 15 2 3 4" xfId="7894"/>
    <cellStyle name="Output 15 2 3 4 2" xfId="18185"/>
    <cellStyle name="Output 15 2 3 5" xfId="11312"/>
    <cellStyle name="Output 15 2 3 5 2" xfId="21514"/>
    <cellStyle name="Output 15 2 3 6" xfId="12662"/>
    <cellStyle name="Output 15 2 4" xfId="2013"/>
    <cellStyle name="Output 15 2 4 2" xfId="3476"/>
    <cellStyle name="Output 15 2 4 2 2" xfId="7046"/>
    <cellStyle name="Output 15 2 4 2 2 2" xfId="17375"/>
    <cellStyle name="Output 15 2 4 2 3" xfId="9012"/>
    <cellStyle name="Output 15 2 4 2 3 2" xfId="19221"/>
    <cellStyle name="Output 15 2 4 2 4" xfId="10303"/>
    <cellStyle name="Output 15 2 4 2 4 2" xfId="20509"/>
    <cellStyle name="Output 15 2 4 2 5" xfId="13901"/>
    <cellStyle name="Output 15 2 4 3" xfId="5601"/>
    <cellStyle name="Output 15 2 4 3 2" xfId="15933"/>
    <cellStyle name="Output 15 2 4 4" xfId="7663"/>
    <cellStyle name="Output 15 2 4 4 2" xfId="17984"/>
    <cellStyle name="Output 15 2 4 5" xfId="11381"/>
    <cellStyle name="Output 15 2 4 5 2" xfId="21583"/>
    <cellStyle name="Output 15 2 4 6" xfId="12730"/>
    <cellStyle name="Output 15 2 5" xfId="2081"/>
    <cellStyle name="Output 15 2 5 2" xfId="3541"/>
    <cellStyle name="Output 15 2 5 2 2" xfId="7111"/>
    <cellStyle name="Output 15 2 5 2 2 2" xfId="17440"/>
    <cellStyle name="Output 15 2 5 2 3" xfId="9077"/>
    <cellStyle name="Output 15 2 5 2 3 2" xfId="19286"/>
    <cellStyle name="Output 15 2 5 2 4" xfId="10368"/>
    <cellStyle name="Output 15 2 5 2 4 2" xfId="20574"/>
    <cellStyle name="Output 15 2 5 2 5" xfId="13965"/>
    <cellStyle name="Output 15 2 5 3" xfId="5669"/>
    <cellStyle name="Output 15 2 5 3 2" xfId="16001"/>
    <cellStyle name="Output 15 2 5 4" xfId="7879"/>
    <cellStyle name="Output 15 2 5 4 2" xfId="18170"/>
    <cellStyle name="Output 15 2 5 5" xfId="11448"/>
    <cellStyle name="Output 15 2 5 5 2" xfId="21648"/>
    <cellStyle name="Output 15 2 5 6" xfId="12794"/>
    <cellStyle name="Output 15 2 6" xfId="2149"/>
    <cellStyle name="Output 15 2 6 2" xfId="3608"/>
    <cellStyle name="Output 15 2 6 2 2" xfId="7178"/>
    <cellStyle name="Output 15 2 6 2 2 2" xfId="17507"/>
    <cellStyle name="Output 15 2 6 2 3" xfId="9143"/>
    <cellStyle name="Output 15 2 6 2 3 2" xfId="19352"/>
    <cellStyle name="Output 15 2 6 2 4" xfId="10435"/>
    <cellStyle name="Output 15 2 6 2 4 2" xfId="20641"/>
    <cellStyle name="Output 15 2 6 2 5" xfId="14031"/>
    <cellStyle name="Output 15 2 6 3" xfId="5737"/>
    <cellStyle name="Output 15 2 6 3 2" xfId="16069"/>
    <cellStyle name="Output 15 2 6 4" xfId="5008"/>
    <cellStyle name="Output 15 2 6 4 2" xfId="15343"/>
    <cellStyle name="Output 15 2 6 5" xfId="11515"/>
    <cellStyle name="Output 15 2 6 5 2" xfId="21715"/>
    <cellStyle name="Output 15 2 6 6" xfId="12860"/>
    <cellStyle name="Output 15 2 7" xfId="2221"/>
    <cellStyle name="Output 15 2 7 2" xfId="3680"/>
    <cellStyle name="Output 15 2 7 2 2" xfId="7250"/>
    <cellStyle name="Output 15 2 7 2 2 2" xfId="17579"/>
    <cellStyle name="Output 15 2 7 2 3" xfId="9215"/>
    <cellStyle name="Output 15 2 7 2 3 2" xfId="19424"/>
    <cellStyle name="Output 15 2 7 2 4" xfId="10507"/>
    <cellStyle name="Output 15 2 7 2 4 2" xfId="20713"/>
    <cellStyle name="Output 15 2 7 2 5" xfId="14103"/>
    <cellStyle name="Output 15 2 7 3" xfId="5809"/>
    <cellStyle name="Output 15 2 7 3 2" xfId="16141"/>
    <cellStyle name="Output 15 2 7 4" xfId="5234"/>
    <cellStyle name="Output 15 2 7 4 2" xfId="15569"/>
    <cellStyle name="Output 15 2 7 5" xfId="11587"/>
    <cellStyle name="Output 15 2 7 5 2" xfId="21787"/>
    <cellStyle name="Output 15 2 7 6" xfId="12932"/>
    <cellStyle name="Output 15 2 8" xfId="2318"/>
    <cellStyle name="Output 15 2 8 2" xfId="3775"/>
    <cellStyle name="Output 15 2 8 2 2" xfId="7345"/>
    <cellStyle name="Output 15 2 8 2 2 2" xfId="17674"/>
    <cellStyle name="Output 15 2 8 2 3" xfId="9308"/>
    <cellStyle name="Output 15 2 8 2 3 2" xfId="19516"/>
    <cellStyle name="Output 15 2 8 2 4" xfId="10602"/>
    <cellStyle name="Output 15 2 8 2 4 2" xfId="20808"/>
    <cellStyle name="Output 15 2 8 2 5" xfId="14188"/>
    <cellStyle name="Output 15 2 8 3" xfId="5906"/>
    <cellStyle name="Output 15 2 8 3 2" xfId="16238"/>
    <cellStyle name="Output 15 2 8 4" xfId="4566"/>
    <cellStyle name="Output 15 2 8 4 2" xfId="14908"/>
    <cellStyle name="Output 15 2 8 5" xfId="11683"/>
    <cellStyle name="Output 15 2 8 5 2" xfId="21880"/>
    <cellStyle name="Output 15 2 8 6" xfId="13016"/>
    <cellStyle name="Output 15 2 9" xfId="2410"/>
    <cellStyle name="Output 15 2 9 2" xfId="3866"/>
    <cellStyle name="Output 15 2 9 2 2" xfId="7436"/>
    <cellStyle name="Output 15 2 9 2 2 2" xfId="17765"/>
    <cellStyle name="Output 15 2 9 2 3" xfId="9398"/>
    <cellStyle name="Output 15 2 9 2 3 2" xfId="19606"/>
    <cellStyle name="Output 15 2 9 2 4" xfId="10693"/>
    <cellStyle name="Output 15 2 9 2 4 2" xfId="20899"/>
    <cellStyle name="Output 15 2 9 2 5" xfId="14269"/>
    <cellStyle name="Output 15 2 9 3" xfId="5998"/>
    <cellStyle name="Output 15 2 9 3 2" xfId="16330"/>
    <cellStyle name="Output 15 2 9 4" xfId="5262"/>
    <cellStyle name="Output 15 2 9 4 2" xfId="15596"/>
    <cellStyle name="Output 15 2 9 5" xfId="11774"/>
    <cellStyle name="Output 15 2 9 5 2" xfId="21970"/>
    <cellStyle name="Output 15 2 9 6" xfId="13097"/>
    <cellStyle name="Output 15 3" xfId="1597"/>
    <cellStyle name="Output 15 3 2" xfId="3080"/>
    <cellStyle name="Output 15 3 2 2" xfId="6657"/>
    <cellStyle name="Output 15 3 2 2 2" xfId="16988"/>
    <cellStyle name="Output 15 3 2 3" xfId="8645"/>
    <cellStyle name="Output 15 3 2 3 2" xfId="18867"/>
    <cellStyle name="Output 15 3 2 4" xfId="9961"/>
    <cellStyle name="Output 15 3 2 4 2" xfId="20168"/>
    <cellStyle name="Output 15 3 2 5" xfId="13606"/>
    <cellStyle name="Output 15 3 3" xfId="5194"/>
    <cellStyle name="Output 15 3 3 2" xfId="15529"/>
    <cellStyle name="Output 15 3 4" xfId="4068"/>
    <cellStyle name="Output 15 3 4 2" xfId="14443"/>
    <cellStyle name="Output 15 3 5" xfId="11043"/>
    <cellStyle name="Output 15 3 5 2" xfId="21246"/>
    <cellStyle name="Output 15 3 6" xfId="12438"/>
    <cellStyle name="Output 15 4" xfId="1360"/>
    <cellStyle name="Output 15 4 2" xfId="2856"/>
    <cellStyle name="Output 15 4 2 2" xfId="6435"/>
    <cellStyle name="Output 15 4 2 2 2" xfId="16766"/>
    <cellStyle name="Output 15 4 2 3" xfId="8436"/>
    <cellStyle name="Output 15 4 2 3 2" xfId="18664"/>
    <cellStyle name="Output 15 4 2 4" xfId="9761"/>
    <cellStyle name="Output 15 4 2 4 2" xfId="19968"/>
    <cellStyle name="Output 15 4 2 5" xfId="13430"/>
    <cellStyle name="Output 15 4 3" xfId="4958"/>
    <cellStyle name="Output 15 4 3 2" xfId="15293"/>
    <cellStyle name="Output 15 4 4" xfId="8502"/>
    <cellStyle name="Output 15 4 4 2" xfId="18728"/>
    <cellStyle name="Output 15 4 5" xfId="10843"/>
    <cellStyle name="Output 15 4 5 2" xfId="21047"/>
    <cellStyle name="Output 15 4 6" xfId="12261"/>
    <cellStyle name="Output 15 5" xfId="2162"/>
    <cellStyle name="Output 15 5 2" xfId="3621"/>
    <cellStyle name="Output 15 5 2 2" xfId="7191"/>
    <cellStyle name="Output 15 5 2 2 2" xfId="17520"/>
    <cellStyle name="Output 15 5 2 3" xfId="9156"/>
    <cellStyle name="Output 15 5 2 3 2" xfId="19365"/>
    <cellStyle name="Output 15 5 2 4" xfId="10448"/>
    <cellStyle name="Output 15 5 2 4 2" xfId="20654"/>
    <cellStyle name="Output 15 5 2 5" xfId="14044"/>
    <cellStyle name="Output 15 5 3" xfId="5750"/>
    <cellStyle name="Output 15 5 3 2" xfId="16082"/>
    <cellStyle name="Output 15 5 4" xfId="5465"/>
    <cellStyle name="Output 15 5 4 2" xfId="15797"/>
    <cellStyle name="Output 15 5 5" xfId="11528"/>
    <cellStyle name="Output 15 5 5 2" xfId="21728"/>
    <cellStyle name="Output 15 5 6" xfId="12873"/>
    <cellStyle name="Output 15 6" xfId="2622"/>
    <cellStyle name="Output 15 6 2" xfId="6210"/>
    <cellStyle name="Output 15 6 2 2" xfId="16542"/>
    <cellStyle name="Output 15 6 3" xfId="8234"/>
    <cellStyle name="Output 15 6 3 2" xfId="18467"/>
    <cellStyle name="Output 15 6 4" xfId="9584"/>
    <cellStyle name="Output 15 6 4 2" xfId="19791"/>
    <cellStyle name="Output 15 6 5" xfId="13270"/>
    <cellStyle name="Output 15 7" xfId="4608"/>
    <cellStyle name="Output 15 7 2" xfId="14950"/>
    <cellStyle name="Output 15 8" xfId="4266"/>
    <cellStyle name="Output 15 8 2" xfId="14624"/>
    <cellStyle name="Output 15 9" xfId="6228"/>
    <cellStyle name="Output 15 9 2" xfId="16560"/>
    <cellStyle name="Output 16" xfId="993"/>
    <cellStyle name="Output 16 2" xfId="1237"/>
    <cellStyle name="Output 16 2 10" xfId="2480"/>
    <cellStyle name="Output 16 2 10 2" xfId="3935"/>
    <cellStyle name="Output 16 2 10 2 2" xfId="7505"/>
    <cellStyle name="Output 16 2 10 2 2 2" xfId="17834"/>
    <cellStyle name="Output 16 2 10 2 3" xfId="9465"/>
    <cellStyle name="Output 16 2 10 2 3 2" xfId="19672"/>
    <cellStyle name="Output 16 2 10 2 4" xfId="10762"/>
    <cellStyle name="Output 16 2 10 2 4 2" xfId="20968"/>
    <cellStyle name="Output 16 2 10 2 5" xfId="14328"/>
    <cellStyle name="Output 16 2 10 3" xfId="6068"/>
    <cellStyle name="Output 16 2 10 3 2" xfId="16400"/>
    <cellStyle name="Output 16 2 10 4" xfId="4703"/>
    <cellStyle name="Output 16 2 10 4 2" xfId="15043"/>
    <cellStyle name="Output 16 2 10 5" xfId="11844"/>
    <cellStyle name="Output 16 2 10 5 2" xfId="22039"/>
    <cellStyle name="Output 16 2 10 6" xfId="13156"/>
    <cellStyle name="Output 16 2 11" xfId="2533"/>
    <cellStyle name="Output 16 2 11 2" xfId="3988"/>
    <cellStyle name="Output 16 2 11 2 2" xfId="7558"/>
    <cellStyle name="Output 16 2 11 2 2 2" xfId="17887"/>
    <cellStyle name="Output 16 2 11 2 3" xfId="9518"/>
    <cellStyle name="Output 16 2 11 2 3 2" xfId="19725"/>
    <cellStyle name="Output 16 2 11 2 4" xfId="10815"/>
    <cellStyle name="Output 16 2 11 2 4 2" xfId="21021"/>
    <cellStyle name="Output 16 2 11 2 5" xfId="14381"/>
    <cellStyle name="Output 16 2 11 3" xfId="6121"/>
    <cellStyle name="Output 16 2 11 3 2" xfId="16453"/>
    <cellStyle name="Output 16 2 11 4" xfId="4695"/>
    <cellStyle name="Output 16 2 11 4 2" xfId="15037"/>
    <cellStyle name="Output 16 2 11 5" xfId="11897"/>
    <cellStyle name="Output 16 2 12" xfId="2742"/>
    <cellStyle name="Output 16 2 12 2" xfId="6325"/>
    <cellStyle name="Output 16 2 12 2 2" xfId="16657"/>
    <cellStyle name="Output 16 2 12 3" xfId="8337"/>
    <cellStyle name="Output 16 2 12 3 2" xfId="18568"/>
    <cellStyle name="Output 16 2 12 4" xfId="9674"/>
    <cellStyle name="Output 16 2 12 4 2" xfId="19881"/>
    <cellStyle name="Output 16 2 12 5" xfId="13350"/>
    <cellStyle name="Output 16 2 13" xfId="4836"/>
    <cellStyle name="Output 16 2 13 2" xfId="15172"/>
    <cellStyle name="Output 16 2 14" xfId="4126"/>
    <cellStyle name="Output 16 2 14 2" xfId="14495"/>
    <cellStyle name="Output 16 2 15" xfId="7960"/>
    <cellStyle name="Output 16 2 15 2" xfId="18237"/>
    <cellStyle name="Output 16 2 2" xfId="1778"/>
    <cellStyle name="Output 16 2 2 2" xfId="3255"/>
    <cellStyle name="Output 16 2 2 2 2" xfId="6828"/>
    <cellStyle name="Output 16 2 2 2 2 2" xfId="17158"/>
    <cellStyle name="Output 16 2 2 2 3" xfId="8804"/>
    <cellStyle name="Output 16 2 2 2 3 2" xfId="19020"/>
    <cellStyle name="Output 16 2 2 2 4" xfId="10105"/>
    <cellStyle name="Output 16 2 2 2 4 2" xfId="20311"/>
    <cellStyle name="Output 16 2 2 2 5" xfId="13728"/>
    <cellStyle name="Output 16 2 2 3" xfId="5370"/>
    <cellStyle name="Output 16 2 2 3 2" xfId="15703"/>
    <cellStyle name="Output 16 2 2 4" xfId="4192"/>
    <cellStyle name="Output 16 2 2 4 2" xfId="14554"/>
    <cellStyle name="Output 16 2 2 5" xfId="11182"/>
    <cellStyle name="Output 16 2 2 5 2" xfId="21385"/>
    <cellStyle name="Output 16 2 2 6" xfId="12557"/>
    <cellStyle name="Output 16 2 3" xfId="1944"/>
    <cellStyle name="Output 16 2 3 2" xfId="3408"/>
    <cellStyle name="Output 16 2 3 2 2" xfId="6978"/>
    <cellStyle name="Output 16 2 3 2 2 2" xfId="17307"/>
    <cellStyle name="Output 16 2 3 2 3" xfId="8944"/>
    <cellStyle name="Output 16 2 3 2 3 2" xfId="19153"/>
    <cellStyle name="Output 16 2 3 2 4" xfId="10235"/>
    <cellStyle name="Output 16 2 3 2 4 2" xfId="20441"/>
    <cellStyle name="Output 16 2 3 2 5" xfId="13834"/>
    <cellStyle name="Output 16 2 3 3" xfId="5532"/>
    <cellStyle name="Output 16 2 3 3 2" xfId="15864"/>
    <cellStyle name="Output 16 2 3 4" xfId="7624"/>
    <cellStyle name="Output 16 2 3 4 2" xfId="17950"/>
    <cellStyle name="Output 16 2 3 5" xfId="11313"/>
    <cellStyle name="Output 16 2 3 5 2" xfId="21515"/>
    <cellStyle name="Output 16 2 3 6" xfId="12663"/>
    <cellStyle name="Output 16 2 4" xfId="2014"/>
    <cellStyle name="Output 16 2 4 2" xfId="3477"/>
    <cellStyle name="Output 16 2 4 2 2" xfId="7047"/>
    <cellStyle name="Output 16 2 4 2 2 2" xfId="17376"/>
    <cellStyle name="Output 16 2 4 2 3" xfId="9013"/>
    <cellStyle name="Output 16 2 4 2 3 2" xfId="19222"/>
    <cellStyle name="Output 16 2 4 2 4" xfId="10304"/>
    <cellStyle name="Output 16 2 4 2 4 2" xfId="20510"/>
    <cellStyle name="Output 16 2 4 2 5" xfId="13902"/>
    <cellStyle name="Output 16 2 4 3" xfId="5602"/>
    <cellStyle name="Output 16 2 4 3 2" xfId="15934"/>
    <cellStyle name="Output 16 2 4 4" xfId="4105"/>
    <cellStyle name="Output 16 2 4 4 2" xfId="14476"/>
    <cellStyle name="Output 16 2 4 5" xfId="11382"/>
    <cellStyle name="Output 16 2 4 5 2" xfId="21584"/>
    <cellStyle name="Output 16 2 4 6" xfId="12731"/>
    <cellStyle name="Output 16 2 5" xfId="2082"/>
    <cellStyle name="Output 16 2 5 2" xfId="3542"/>
    <cellStyle name="Output 16 2 5 2 2" xfId="7112"/>
    <cellStyle name="Output 16 2 5 2 2 2" xfId="17441"/>
    <cellStyle name="Output 16 2 5 2 3" xfId="9078"/>
    <cellStyle name="Output 16 2 5 2 3 2" xfId="19287"/>
    <cellStyle name="Output 16 2 5 2 4" xfId="10369"/>
    <cellStyle name="Output 16 2 5 2 4 2" xfId="20575"/>
    <cellStyle name="Output 16 2 5 2 5" xfId="13966"/>
    <cellStyle name="Output 16 2 5 3" xfId="5670"/>
    <cellStyle name="Output 16 2 5 3 2" xfId="16002"/>
    <cellStyle name="Output 16 2 5 4" xfId="7782"/>
    <cellStyle name="Output 16 2 5 4 2" xfId="18086"/>
    <cellStyle name="Output 16 2 5 5" xfId="11449"/>
    <cellStyle name="Output 16 2 5 5 2" xfId="21649"/>
    <cellStyle name="Output 16 2 5 6" xfId="12795"/>
    <cellStyle name="Output 16 2 6" xfId="2150"/>
    <cellStyle name="Output 16 2 6 2" xfId="3609"/>
    <cellStyle name="Output 16 2 6 2 2" xfId="7179"/>
    <cellStyle name="Output 16 2 6 2 2 2" xfId="17508"/>
    <cellStyle name="Output 16 2 6 2 3" xfId="9144"/>
    <cellStyle name="Output 16 2 6 2 3 2" xfId="19353"/>
    <cellStyle name="Output 16 2 6 2 4" xfId="10436"/>
    <cellStyle name="Output 16 2 6 2 4 2" xfId="20642"/>
    <cellStyle name="Output 16 2 6 2 5" xfId="14032"/>
    <cellStyle name="Output 16 2 6 3" xfId="5738"/>
    <cellStyle name="Output 16 2 6 3 2" xfId="16070"/>
    <cellStyle name="Output 16 2 6 4" xfId="4502"/>
    <cellStyle name="Output 16 2 6 4 2" xfId="14844"/>
    <cellStyle name="Output 16 2 6 5" xfId="11516"/>
    <cellStyle name="Output 16 2 6 5 2" xfId="21716"/>
    <cellStyle name="Output 16 2 6 6" xfId="12861"/>
    <cellStyle name="Output 16 2 7" xfId="2222"/>
    <cellStyle name="Output 16 2 7 2" xfId="3681"/>
    <cellStyle name="Output 16 2 7 2 2" xfId="7251"/>
    <cellStyle name="Output 16 2 7 2 2 2" xfId="17580"/>
    <cellStyle name="Output 16 2 7 2 3" xfId="9216"/>
    <cellStyle name="Output 16 2 7 2 3 2" xfId="19425"/>
    <cellStyle name="Output 16 2 7 2 4" xfId="10508"/>
    <cellStyle name="Output 16 2 7 2 4 2" xfId="20714"/>
    <cellStyle name="Output 16 2 7 2 5" xfId="14104"/>
    <cellStyle name="Output 16 2 7 3" xfId="5810"/>
    <cellStyle name="Output 16 2 7 3 2" xfId="16142"/>
    <cellStyle name="Output 16 2 7 4" xfId="4518"/>
    <cellStyle name="Output 16 2 7 4 2" xfId="14860"/>
    <cellStyle name="Output 16 2 7 5" xfId="11588"/>
    <cellStyle name="Output 16 2 7 5 2" xfId="21788"/>
    <cellStyle name="Output 16 2 7 6" xfId="12933"/>
    <cellStyle name="Output 16 2 8" xfId="2319"/>
    <cellStyle name="Output 16 2 8 2" xfId="3776"/>
    <cellStyle name="Output 16 2 8 2 2" xfId="7346"/>
    <cellStyle name="Output 16 2 8 2 2 2" xfId="17675"/>
    <cellStyle name="Output 16 2 8 2 3" xfId="9309"/>
    <cellStyle name="Output 16 2 8 2 3 2" xfId="19517"/>
    <cellStyle name="Output 16 2 8 2 4" xfId="10603"/>
    <cellStyle name="Output 16 2 8 2 4 2" xfId="20809"/>
    <cellStyle name="Output 16 2 8 2 5" xfId="14189"/>
    <cellStyle name="Output 16 2 8 3" xfId="5907"/>
    <cellStyle name="Output 16 2 8 3 2" xfId="16239"/>
    <cellStyle name="Output 16 2 8 4" xfId="4567"/>
    <cellStyle name="Output 16 2 8 4 2" xfId="14909"/>
    <cellStyle name="Output 16 2 8 5" xfId="11684"/>
    <cellStyle name="Output 16 2 8 5 2" xfId="21881"/>
    <cellStyle name="Output 16 2 8 6" xfId="13017"/>
    <cellStyle name="Output 16 2 9" xfId="2411"/>
    <cellStyle name="Output 16 2 9 2" xfId="3867"/>
    <cellStyle name="Output 16 2 9 2 2" xfId="7437"/>
    <cellStyle name="Output 16 2 9 2 2 2" xfId="17766"/>
    <cellStyle name="Output 16 2 9 2 3" xfId="9399"/>
    <cellStyle name="Output 16 2 9 2 3 2" xfId="19607"/>
    <cellStyle name="Output 16 2 9 2 4" xfId="10694"/>
    <cellStyle name="Output 16 2 9 2 4 2" xfId="20900"/>
    <cellStyle name="Output 16 2 9 2 5" xfId="14270"/>
    <cellStyle name="Output 16 2 9 3" xfId="5999"/>
    <cellStyle name="Output 16 2 9 3 2" xfId="16331"/>
    <cellStyle name="Output 16 2 9 4" xfId="6722"/>
    <cellStyle name="Output 16 2 9 4 2" xfId="17052"/>
    <cellStyle name="Output 16 2 9 5" xfId="11775"/>
    <cellStyle name="Output 16 2 9 5 2" xfId="21971"/>
    <cellStyle name="Output 16 2 9 6" xfId="13098"/>
    <cellStyle name="Output 16 3" xfId="1598"/>
    <cellStyle name="Output 16 3 2" xfId="3081"/>
    <cellStyle name="Output 16 3 2 2" xfId="6658"/>
    <cellStyle name="Output 16 3 2 2 2" xfId="16989"/>
    <cellStyle name="Output 16 3 2 3" xfId="8646"/>
    <cellStyle name="Output 16 3 2 3 2" xfId="18868"/>
    <cellStyle name="Output 16 3 2 4" xfId="9962"/>
    <cellStyle name="Output 16 3 2 4 2" xfId="20169"/>
    <cellStyle name="Output 16 3 2 5" xfId="13607"/>
    <cellStyle name="Output 16 3 3" xfId="5195"/>
    <cellStyle name="Output 16 3 3 2" xfId="15530"/>
    <cellStyle name="Output 16 3 4" xfId="8836"/>
    <cellStyle name="Output 16 3 4 2" xfId="19049"/>
    <cellStyle name="Output 16 3 5" xfId="11044"/>
    <cellStyle name="Output 16 3 5 2" xfId="21247"/>
    <cellStyle name="Output 16 3 6" xfId="12439"/>
    <cellStyle name="Output 16 4" xfId="1359"/>
    <cellStyle name="Output 16 4 2" xfId="2855"/>
    <cellStyle name="Output 16 4 2 2" xfId="6434"/>
    <cellStyle name="Output 16 4 2 2 2" xfId="16765"/>
    <cellStyle name="Output 16 4 2 3" xfId="8435"/>
    <cellStyle name="Output 16 4 2 3 2" xfId="18663"/>
    <cellStyle name="Output 16 4 2 4" xfId="9760"/>
    <cellStyle name="Output 16 4 2 4 2" xfId="19967"/>
    <cellStyle name="Output 16 4 2 5" xfId="13429"/>
    <cellStyle name="Output 16 4 3" xfId="4957"/>
    <cellStyle name="Output 16 4 3 2" xfId="15292"/>
    <cellStyle name="Output 16 4 4" xfId="8106"/>
    <cellStyle name="Output 16 4 4 2" xfId="18348"/>
    <cellStyle name="Output 16 4 5" xfId="10842"/>
    <cellStyle name="Output 16 4 5 2" xfId="21046"/>
    <cellStyle name="Output 16 4 6" xfId="12260"/>
    <cellStyle name="Output 16 5" xfId="2031"/>
    <cellStyle name="Output 16 5 2" xfId="3492"/>
    <cellStyle name="Output 16 5 2 2" xfId="7062"/>
    <cellStyle name="Output 16 5 2 2 2" xfId="17391"/>
    <cellStyle name="Output 16 5 2 3" xfId="9028"/>
    <cellStyle name="Output 16 5 2 3 2" xfId="19237"/>
    <cellStyle name="Output 16 5 2 4" xfId="10319"/>
    <cellStyle name="Output 16 5 2 4 2" xfId="20525"/>
    <cellStyle name="Output 16 5 2 5" xfId="13916"/>
    <cellStyle name="Output 16 5 3" xfId="5619"/>
    <cellStyle name="Output 16 5 3 2" xfId="15951"/>
    <cellStyle name="Output 16 5 4" xfId="7585"/>
    <cellStyle name="Output 16 5 4 2" xfId="17914"/>
    <cellStyle name="Output 16 5 5" xfId="11398"/>
    <cellStyle name="Output 16 5 5 2" xfId="21599"/>
    <cellStyle name="Output 16 5 6" xfId="12745"/>
    <cellStyle name="Output 16 6" xfId="2623"/>
    <cellStyle name="Output 16 6 2" xfId="6211"/>
    <cellStyle name="Output 16 6 2 2" xfId="16543"/>
    <cellStyle name="Output 16 6 3" xfId="8235"/>
    <cellStyle name="Output 16 6 3 2" xfId="18468"/>
    <cellStyle name="Output 16 6 4" xfId="9585"/>
    <cellStyle name="Output 16 6 4 2" xfId="19792"/>
    <cellStyle name="Output 16 6 5" xfId="13271"/>
    <cellStyle name="Output 16 7" xfId="4609"/>
    <cellStyle name="Output 16 7 2" xfId="14951"/>
    <cellStyle name="Output 16 8" xfId="4265"/>
    <cellStyle name="Output 16 8 2" xfId="14623"/>
    <cellStyle name="Output 16 9" xfId="7638"/>
    <cellStyle name="Output 16 9 2" xfId="17962"/>
    <cellStyle name="Output 17" xfId="994"/>
    <cellStyle name="Output 17 2" xfId="1238"/>
    <cellStyle name="Output 17 2 10" xfId="2481"/>
    <cellStyle name="Output 17 2 10 2" xfId="3936"/>
    <cellStyle name="Output 17 2 10 2 2" xfId="7506"/>
    <cellStyle name="Output 17 2 10 2 2 2" xfId="17835"/>
    <cellStyle name="Output 17 2 10 2 3" xfId="9466"/>
    <cellStyle name="Output 17 2 10 2 3 2" xfId="19673"/>
    <cellStyle name="Output 17 2 10 2 4" xfId="10763"/>
    <cellStyle name="Output 17 2 10 2 4 2" xfId="20969"/>
    <cellStyle name="Output 17 2 10 2 5" xfId="14329"/>
    <cellStyle name="Output 17 2 10 3" xfId="6069"/>
    <cellStyle name="Output 17 2 10 3 2" xfId="16401"/>
    <cellStyle name="Output 17 2 10 4" xfId="7579"/>
    <cellStyle name="Output 17 2 10 4 2" xfId="17908"/>
    <cellStyle name="Output 17 2 10 5" xfId="11845"/>
    <cellStyle name="Output 17 2 10 5 2" xfId="22040"/>
    <cellStyle name="Output 17 2 10 6" xfId="13157"/>
    <cellStyle name="Output 17 2 11" xfId="2534"/>
    <cellStyle name="Output 17 2 11 2" xfId="3989"/>
    <cellStyle name="Output 17 2 11 2 2" xfId="7559"/>
    <cellStyle name="Output 17 2 11 2 2 2" xfId="17888"/>
    <cellStyle name="Output 17 2 11 2 3" xfId="9519"/>
    <cellStyle name="Output 17 2 11 2 3 2" xfId="19726"/>
    <cellStyle name="Output 17 2 11 2 4" xfId="10816"/>
    <cellStyle name="Output 17 2 11 2 4 2" xfId="21022"/>
    <cellStyle name="Output 17 2 11 2 5" xfId="14382"/>
    <cellStyle name="Output 17 2 11 3" xfId="6122"/>
    <cellStyle name="Output 17 2 11 3 2" xfId="16454"/>
    <cellStyle name="Output 17 2 11 4" xfId="4650"/>
    <cellStyle name="Output 17 2 11 4 2" xfId="14992"/>
    <cellStyle name="Output 17 2 11 5" xfId="11898"/>
    <cellStyle name="Output 17 2 12" xfId="2743"/>
    <cellStyle name="Output 17 2 12 2" xfId="6326"/>
    <cellStyle name="Output 17 2 12 2 2" xfId="16658"/>
    <cellStyle name="Output 17 2 12 3" xfId="8338"/>
    <cellStyle name="Output 17 2 12 3 2" xfId="18569"/>
    <cellStyle name="Output 17 2 12 4" xfId="9675"/>
    <cellStyle name="Output 17 2 12 4 2" xfId="19882"/>
    <cellStyle name="Output 17 2 12 5" xfId="13351"/>
    <cellStyle name="Output 17 2 13" xfId="4837"/>
    <cellStyle name="Output 17 2 13 2" xfId="15173"/>
    <cellStyle name="Output 17 2 14" xfId="4125"/>
    <cellStyle name="Output 17 2 14 2" xfId="14494"/>
    <cellStyle name="Output 17 2 15" xfId="7939"/>
    <cellStyle name="Output 17 2 15 2" xfId="18222"/>
    <cellStyle name="Output 17 2 2" xfId="1779"/>
    <cellStyle name="Output 17 2 2 2" xfId="3256"/>
    <cellStyle name="Output 17 2 2 2 2" xfId="6829"/>
    <cellStyle name="Output 17 2 2 2 2 2" xfId="17159"/>
    <cellStyle name="Output 17 2 2 2 3" xfId="8805"/>
    <cellStyle name="Output 17 2 2 2 3 2" xfId="19021"/>
    <cellStyle name="Output 17 2 2 2 4" xfId="10106"/>
    <cellStyle name="Output 17 2 2 2 4 2" xfId="20312"/>
    <cellStyle name="Output 17 2 2 2 5" xfId="13729"/>
    <cellStyle name="Output 17 2 2 3" xfId="5371"/>
    <cellStyle name="Output 17 2 2 3 2" xfId="15704"/>
    <cellStyle name="Output 17 2 2 4" xfId="6917"/>
    <cellStyle name="Output 17 2 2 4 2" xfId="17246"/>
    <cellStyle name="Output 17 2 2 5" xfId="11183"/>
    <cellStyle name="Output 17 2 2 5 2" xfId="21386"/>
    <cellStyle name="Output 17 2 2 6" xfId="12558"/>
    <cellStyle name="Output 17 2 3" xfId="1945"/>
    <cellStyle name="Output 17 2 3 2" xfId="3409"/>
    <cellStyle name="Output 17 2 3 2 2" xfId="6979"/>
    <cellStyle name="Output 17 2 3 2 2 2" xfId="17308"/>
    <cellStyle name="Output 17 2 3 2 3" xfId="8945"/>
    <cellStyle name="Output 17 2 3 2 3 2" xfId="19154"/>
    <cellStyle name="Output 17 2 3 2 4" xfId="10236"/>
    <cellStyle name="Output 17 2 3 2 4 2" xfId="20442"/>
    <cellStyle name="Output 17 2 3 2 5" xfId="13835"/>
    <cellStyle name="Output 17 2 3 3" xfId="5533"/>
    <cellStyle name="Output 17 2 3 3 2" xfId="15865"/>
    <cellStyle name="Output 17 2 3 4" xfId="8070"/>
    <cellStyle name="Output 17 2 3 4 2" xfId="18318"/>
    <cellStyle name="Output 17 2 3 5" xfId="11314"/>
    <cellStyle name="Output 17 2 3 5 2" xfId="21516"/>
    <cellStyle name="Output 17 2 3 6" xfId="12664"/>
    <cellStyle name="Output 17 2 4" xfId="2015"/>
    <cellStyle name="Output 17 2 4 2" xfId="3478"/>
    <cellStyle name="Output 17 2 4 2 2" xfId="7048"/>
    <cellStyle name="Output 17 2 4 2 2 2" xfId="17377"/>
    <cellStyle name="Output 17 2 4 2 3" xfId="9014"/>
    <cellStyle name="Output 17 2 4 2 3 2" xfId="19223"/>
    <cellStyle name="Output 17 2 4 2 4" xfId="10305"/>
    <cellStyle name="Output 17 2 4 2 4 2" xfId="20511"/>
    <cellStyle name="Output 17 2 4 2 5" xfId="13903"/>
    <cellStyle name="Output 17 2 4 3" xfId="5603"/>
    <cellStyle name="Output 17 2 4 3 2" xfId="15935"/>
    <cellStyle name="Output 17 2 4 4" xfId="7835"/>
    <cellStyle name="Output 17 2 4 4 2" xfId="18130"/>
    <cellStyle name="Output 17 2 4 5" xfId="11383"/>
    <cellStyle name="Output 17 2 4 5 2" xfId="21585"/>
    <cellStyle name="Output 17 2 4 6" xfId="12732"/>
    <cellStyle name="Output 17 2 5" xfId="2083"/>
    <cellStyle name="Output 17 2 5 2" xfId="3543"/>
    <cellStyle name="Output 17 2 5 2 2" xfId="7113"/>
    <cellStyle name="Output 17 2 5 2 2 2" xfId="17442"/>
    <cellStyle name="Output 17 2 5 2 3" xfId="9079"/>
    <cellStyle name="Output 17 2 5 2 3 2" xfId="19288"/>
    <cellStyle name="Output 17 2 5 2 4" xfId="10370"/>
    <cellStyle name="Output 17 2 5 2 4 2" xfId="20576"/>
    <cellStyle name="Output 17 2 5 2 5" xfId="13967"/>
    <cellStyle name="Output 17 2 5 3" xfId="5671"/>
    <cellStyle name="Output 17 2 5 3 2" xfId="16003"/>
    <cellStyle name="Output 17 2 5 4" xfId="8000"/>
    <cellStyle name="Output 17 2 5 4 2" xfId="18260"/>
    <cellStyle name="Output 17 2 5 5" xfId="11450"/>
    <cellStyle name="Output 17 2 5 5 2" xfId="21650"/>
    <cellStyle name="Output 17 2 5 6" xfId="12796"/>
    <cellStyle name="Output 17 2 6" xfId="2151"/>
    <cellStyle name="Output 17 2 6 2" xfId="3610"/>
    <cellStyle name="Output 17 2 6 2 2" xfId="7180"/>
    <cellStyle name="Output 17 2 6 2 2 2" xfId="17509"/>
    <cellStyle name="Output 17 2 6 2 3" xfId="9145"/>
    <cellStyle name="Output 17 2 6 2 3 2" xfId="19354"/>
    <cellStyle name="Output 17 2 6 2 4" xfId="10437"/>
    <cellStyle name="Output 17 2 6 2 4 2" xfId="20643"/>
    <cellStyle name="Output 17 2 6 2 5" xfId="14033"/>
    <cellStyle name="Output 17 2 6 3" xfId="5739"/>
    <cellStyle name="Output 17 2 6 3 2" xfId="16071"/>
    <cellStyle name="Output 17 2 6 4" xfId="5133"/>
    <cellStyle name="Output 17 2 6 4 2" xfId="15468"/>
    <cellStyle name="Output 17 2 6 5" xfId="11517"/>
    <cellStyle name="Output 17 2 6 5 2" xfId="21717"/>
    <cellStyle name="Output 17 2 6 6" xfId="12862"/>
    <cellStyle name="Output 17 2 7" xfId="2223"/>
    <cellStyle name="Output 17 2 7 2" xfId="3682"/>
    <cellStyle name="Output 17 2 7 2 2" xfId="7252"/>
    <cellStyle name="Output 17 2 7 2 2 2" xfId="17581"/>
    <cellStyle name="Output 17 2 7 2 3" xfId="9217"/>
    <cellStyle name="Output 17 2 7 2 3 2" xfId="19426"/>
    <cellStyle name="Output 17 2 7 2 4" xfId="10509"/>
    <cellStyle name="Output 17 2 7 2 4 2" xfId="20715"/>
    <cellStyle name="Output 17 2 7 2 5" xfId="14105"/>
    <cellStyle name="Output 17 2 7 3" xfId="5811"/>
    <cellStyle name="Output 17 2 7 3 2" xfId="16143"/>
    <cellStyle name="Output 17 2 7 4" xfId="4519"/>
    <cellStyle name="Output 17 2 7 4 2" xfId="14861"/>
    <cellStyle name="Output 17 2 7 5" xfId="11589"/>
    <cellStyle name="Output 17 2 7 5 2" xfId="21789"/>
    <cellStyle name="Output 17 2 7 6" xfId="12934"/>
    <cellStyle name="Output 17 2 8" xfId="2320"/>
    <cellStyle name="Output 17 2 8 2" xfId="3777"/>
    <cellStyle name="Output 17 2 8 2 2" xfId="7347"/>
    <cellStyle name="Output 17 2 8 2 2 2" xfId="17676"/>
    <cellStyle name="Output 17 2 8 2 3" xfId="9310"/>
    <cellStyle name="Output 17 2 8 2 3 2" xfId="19518"/>
    <cellStyle name="Output 17 2 8 2 4" xfId="10604"/>
    <cellStyle name="Output 17 2 8 2 4 2" xfId="20810"/>
    <cellStyle name="Output 17 2 8 2 5" xfId="14190"/>
    <cellStyle name="Output 17 2 8 3" xfId="5908"/>
    <cellStyle name="Output 17 2 8 3 2" xfId="16240"/>
    <cellStyle name="Output 17 2 8 4" xfId="4568"/>
    <cellStyle name="Output 17 2 8 4 2" xfId="14910"/>
    <cellStyle name="Output 17 2 8 5" xfId="11685"/>
    <cellStyle name="Output 17 2 8 5 2" xfId="21882"/>
    <cellStyle name="Output 17 2 8 6" xfId="13018"/>
    <cellStyle name="Output 17 2 9" xfId="2412"/>
    <cellStyle name="Output 17 2 9 2" xfId="3868"/>
    <cellStyle name="Output 17 2 9 2 2" xfId="7438"/>
    <cellStyle name="Output 17 2 9 2 2 2" xfId="17767"/>
    <cellStyle name="Output 17 2 9 2 3" xfId="9400"/>
    <cellStyle name="Output 17 2 9 2 3 2" xfId="19608"/>
    <cellStyle name="Output 17 2 9 2 4" xfId="10695"/>
    <cellStyle name="Output 17 2 9 2 4 2" xfId="20901"/>
    <cellStyle name="Output 17 2 9 2 5" xfId="14271"/>
    <cellStyle name="Output 17 2 9 3" xfId="6000"/>
    <cellStyle name="Output 17 2 9 3 2" xfId="16332"/>
    <cellStyle name="Output 17 2 9 4" xfId="6234"/>
    <cellStyle name="Output 17 2 9 4 2" xfId="16566"/>
    <cellStyle name="Output 17 2 9 5" xfId="11776"/>
    <cellStyle name="Output 17 2 9 5 2" xfId="21972"/>
    <cellStyle name="Output 17 2 9 6" xfId="13099"/>
    <cellStyle name="Output 17 3" xfId="1599"/>
    <cellStyle name="Output 17 3 2" xfId="3082"/>
    <cellStyle name="Output 17 3 2 2" xfId="6659"/>
    <cellStyle name="Output 17 3 2 2 2" xfId="16990"/>
    <cellStyle name="Output 17 3 2 3" xfId="8647"/>
    <cellStyle name="Output 17 3 2 3 2" xfId="18869"/>
    <cellStyle name="Output 17 3 2 4" xfId="9963"/>
    <cellStyle name="Output 17 3 2 4 2" xfId="20170"/>
    <cellStyle name="Output 17 3 2 5" xfId="13608"/>
    <cellStyle name="Output 17 3 3" xfId="5196"/>
    <cellStyle name="Output 17 3 3 2" xfId="15531"/>
    <cellStyle name="Output 17 3 4" xfId="7852"/>
    <cellStyle name="Output 17 3 4 2" xfId="18147"/>
    <cellStyle name="Output 17 3 5" xfId="11045"/>
    <cellStyle name="Output 17 3 5 2" xfId="21248"/>
    <cellStyle name="Output 17 3 6" xfId="12440"/>
    <cellStyle name="Output 17 4" xfId="1358"/>
    <cellStyle name="Output 17 4 2" xfId="2854"/>
    <cellStyle name="Output 17 4 2 2" xfId="6433"/>
    <cellStyle name="Output 17 4 2 2 2" xfId="16764"/>
    <cellStyle name="Output 17 4 2 3" xfId="8434"/>
    <cellStyle name="Output 17 4 2 3 2" xfId="18662"/>
    <cellStyle name="Output 17 4 2 4" xfId="9759"/>
    <cellStyle name="Output 17 4 2 4 2" xfId="19966"/>
    <cellStyle name="Output 17 4 2 5" xfId="13428"/>
    <cellStyle name="Output 17 4 3" xfId="4956"/>
    <cellStyle name="Output 17 4 3 2" xfId="15291"/>
    <cellStyle name="Output 17 4 4" xfId="8009"/>
    <cellStyle name="Output 17 4 4 2" xfId="18267"/>
    <cellStyle name="Output 17 4 5" xfId="10841"/>
    <cellStyle name="Output 17 4 5 2" xfId="21045"/>
    <cellStyle name="Output 17 4 6" xfId="12259"/>
    <cellStyle name="Output 17 5" xfId="1823"/>
    <cellStyle name="Output 17 5 2" xfId="3300"/>
    <cellStyle name="Output 17 5 2 2" xfId="6870"/>
    <cellStyle name="Output 17 5 2 2 2" xfId="17199"/>
    <cellStyle name="Output 17 5 2 3" xfId="8838"/>
    <cellStyle name="Output 17 5 2 3 2" xfId="19051"/>
    <cellStyle name="Output 17 5 2 4" xfId="10131"/>
    <cellStyle name="Output 17 5 2 4 2" xfId="20337"/>
    <cellStyle name="Output 17 5 2 5" xfId="13743"/>
    <cellStyle name="Output 17 5 3" xfId="5412"/>
    <cellStyle name="Output 17 5 3 2" xfId="15744"/>
    <cellStyle name="Output 17 5 4" xfId="4195"/>
    <cellStyle name="Output 17 5 4 2" xfId="14557"/>
    <cellStyle name="Output 17 5 5" xfId="11208"/>
    <cellStyle name="Output 17 5 5 2" xfId="21411"/>
    <cellStyle name="Output 17 5 6" xfId="12572"/>
    <cellStyle name="Output 17 6" xfId="2624"/>
    <cellStyle name="Output 17 6 2" xfId="6212"/>
    <cellStyle name="Output 17 6 2 2" xfId="16544"/>
    <cellStyle name="Output 17 6 3" xfId="8236"/>
    <cellStyle name="Output 17 6 3 2" xfId="18469"/>
    <cellStyle name="Output 17 6 4" xfId="9586"/>
    <cellStyle name="Output 17 6 4 2" xfId="19793"/>
    <cellStyle name="Output 17 6 5" xfId="13272"/>
    <cellStyle name="Output 17 7" xfId="4610"/>
    <cellStyle name="Output 17 7 2" xfId="14952"/>
    <cellStyle name="Output 17 8" xfId="4264"/>
    <cellStyle name="Output 17 8 2" xfId="14622"/>
    <cellStyle name="Output 17 9" xfId="8599"/>
    <cellStyle name="Output 17 9 2" xfId="18825"/>
    <cellStyle name="Output 18" xfId="995"/>
    <cellStyle name="Output 18 2" xfId="1239"/>
    <cellStyle name="Output 18 2 10" xfId="2482"/>
    <cellStyle name="Output 18 2 10 2" xfId="3937"/>
    <cellStyle name="Output 18 2 10 2 2" xfId="7507"/>
    <cellStyle name="Output 18 2 10 2 2 2" xfId="17836"/>
    <cellStyle name="Output 18 2 10 2 3" xfId="9467"/>
    <cellStyle name="Output 18 2 10 2 3 2" xfId="19674"/>
    <cellStyle name="Output 18 2 10 2 4" xfId="10764"/>
    <cellStyle name="Output 18 2 10 2 4 2" xfId="20970"/>
    <cellStyle name="Output 18 2 10 2 5" xfId="14330"/>
    <cellStyle name="Output 18 2 10 3" xfId="6070"/>
    <cellStyle name="Output 18 2 10 3 2" xfId="16402"/>
    <cellStyle name="Output 18 2 10 4" xfId="7578"/>
    <cellStyle name="Output 18 2 10 4 2" xfId="17907"/>
    <cellStyle name="Output 18 2 10 5" xfId="11846"/>
    <cellStyle name="Output 18 2 10 5 2" xfId="22041"/>
    <cellStyle name="Output 18 2 10 6" xfId="13158"/>
    <cellStyle name="Output 18 2 11" xfId="2535"/>
    <cellStyle name="Output 18 2 11 2" xfId="3990"/>
    <cellStyle name="Output 18 2 11 2 2" xfId="7560"/>
    <cellStyle name="Output 18 2 11 2 2 2" xfId="17889"/>
    <cellStyle name="Output 18 2 11 2 3" xfId="9520"/>
    <cellStyle name="Output 18 2 11 2 3 2" xfId="19727"/>
    <cellStyle name="Output 18 2 11 2 4" xfId="10817"/>
    <cellStyle name="Output 18 2 11 2 4 2" xfId="21023"/>
    <cellStyle name="Output 18 2 11 2 5" xfId="14383"/>
    <cellStyle name="Output 18 2 11 3" xfId="6123"/>
    <cellStyle name="Output 18 2 11 3 2" xfId="16455"/>
    <cellStyle name="Output 18 2 11 4" xfId="4848"/>
    <cellStyle name="Output 18 2 11 4 2" xfId="15184"/>
    <cellStyle name="Output 18 2 11 5" xfId="11899"/>
    <cellStyle name="Output 18 2 12" xfId="2744"/>
    <cellStyle name="Output 18 2 12 2" xfId="6327"/>
    <cellStyle name="Output 18 2 12 2 2" xfId="16659"/>
    <cellStyle name="Output 18 2 12 3" xfId="8339"/>
    <cellStyle name="Output 18 2 12 3 2" xfId="18570"/>
    <cellStyle name="Output 18 2 12 4" xfId="9676"/>
    <cellStyle name="Output 18 2 12 4 2" xfId="19883"/>
    <cellStyle name="Output 18 2 12 5" xfId="13352"/>
    <cellStyle name="Output 18 2 13" xfId="4838"/>
    <cellStyle name="Output 18 2 13 2" xfId="15174"/>
    <cellStyle name="Output 18 2 14" xfId="4124"/>
    <cellStyle name="Output 18 2 14 2" xfId="14493"/>
    <cellStyle name="Output 18 2 15" xfId="7914"/>
    <cellStyle name="Output 18 2 15 2" xfId="18204"/>
    <cellStyle name="Output 18 2 2" xfId="1780"/>
    <cellStyle name="Output 18 2 2 2" xfId="3257"/>
    <cellStyle name="Output 18 2 2 2 2" xfId="6830"/>
    <cellStyle name="Output 18 2 2 2 2 2" xfId="17160"/>
    <cellStyle name="Output 18 2 2 2 3" xfId="8806"/>
    <cellStyle name="Output 18 2 2 2 3 2" xfId="19022"/>
    <cellStyle name="Output 18 2 2 2 4" xfId="10107"/>
    <cellStyle name="Output 18 2 2 2 4 2" xfId="20313"/>
    <cellStyle name="Output 18 2 2 2 5" xfId="13730"/>
    <cellStyle name="Output 18 2 2 3" xfId="5372"/>
    <cellStyle name="Output 18 2 2 3 2" xfId="15705"/>
    <cellStyle name="Output 18 2 2 4" xfId="5443"/>
    <cellStyle name="Output 18 2 2 4 2" xfId="15775"/>
    <cellStyle name="Output 18 2 2 5" xfId="11184"/>
    <cellStyle name="Output 18 2 2 5 2" xfId="21387"/>
    <cellStyle name="Output 18 2 2 6" xfId="12559"/>
    <cellStyle name="Output 18 2 3" xfId="1946"/>
    <cellStyle name="Output 18 2 3 2" xfId="3410"/>
    <cellStyle name="Output 18 2 3 2 2" xfId="6980"/>
    <cellStyle name="Output 18 2 3 2 2 2" xfId="17309"/>
    <cellStyle name="Output 18 2 3 2 3" xfId="8946"/>
    <cellStyle name="Output 18 2 3 2 3 2" xfId="19155"/>
    <cellStyle name="Output 18 2 3 2 4" xfId="10237"/>
    <cellStyle name="Output 18 2 3 2 4 2" xfId="20443"/>
    <cellStyle name="Output 18 2 3 2 5" xfId="13836"/>
    <cellStyle name="Output 18 2 3 3" xfId="5534"/>
    <cellStyle name="Output 18 2 3 3 2" xfId="15866"/>
    <cellStyle name="Output 18 2 3 4" xfId="8026"/>
    <cellStyle name="Output 18 2 3 4 2" xfId="18282"/>
    <cellStyle name="Output 18 2 3 5" xfId="11315"/>
    <cellStyle name="Output 18 2 3 5 2" xfId="21517"/>
    <cellStyle name="Output 18 2 3 6" xfId="12665"/>
    <cellStyle name="Output 18 2 4" xfId="2016"/>
    <cellStyle name="Output 18 2 4 2" xfId="3479"/>
    <cellStyle name="Output 18 2 4 2 2" xfId="7049"/>
    <cellStyle name="Output 18 2 4 2 2 2" xfId="17378"/>
    <cellStyle name="Output 18 2 4 2 3" xfId="9015"/>
    <cellStyle name="Output 18 2 4 2 3 2" xfId="19224"/>
    <cellStyle name="Output 18 2 4 2 4" xfId="10306"/>
    <cellStyle name="Output 18 2 4 2 4 2" xfId="20512"/>
    <cellStyle name="Output 18 2 4 2 5" xfId="13904"/>
    <cellStyle name="Output 18 2 4 3" xfId="5604"/>
    <cellStyle name="Output 18 2 4 3 2" xfId="15936"/>
    <cellStyle name="Output 18 2 4 4" xfId="7884"/>
    <cellStyle name="Output 18 2 4 4 2" xfId="18175"/>
    <cellStyle name="Output 18 2 4 5" xfId="11384"/>
    <cellStyle name="Output 18 2 4 5 2" xfId="21586"/>
    <cellStyle name="Output 18 2 4 6" xfId="12733"/>
    <cellStyle name="Output 18 2 5" xfId="2084"/>
    <cellStyle name="Output 18 2 5 2" xfId="3544"/>
    <cellStyle name="Output 18 2 5 2 2" xfId="7114"/>
    <cellStyle name="Output 18 2 5 2 2 2" xfId="17443"/>
    <cellStyle name="Output 18 2 5 2 3" xfId="9080"/>
    <cellStyle name="Output 18 2 5 2 3 2" xfId="19289"/>
    <cellStyle name="Output 18 2 5 2 4" xfId="10371"/>
    <cellStyle name="Output 18 2 5 2 4 2" xfId="20577"/>
    <cellStyle name="Output 18 2 5 2 5" xfId="13968"/>
    <cellStyle name="Output 18 2 5 3" xfId="5672"/>
    <cellStyle name="Output 18 2 5 3 2" xfId="16004"/>
    <cellStyle name="Output 18 2 5 4" xfId="7854"/>
    <cellStyle name="Output 18 2 5 4 2" xfId="18149"/>
    <cellStyle name="Output 18 2 5 5" xfId="11451"/>
    <cellStyle name="Output 18 2 5 5 2" xfId="21651"/>
    <cellStyle name="Output 18 2 5 6" xfId="12797"/>
    <cellStyle name="Output 18 2 6" xfId="2152"/>
    <cellStyle name="Output 18 2 6 2" xfId="3611"/>
    <cellStyle name="Output 18 2 6 2 2" xfId="7181"/>
    <cellStyle name="Output 18 2 6 2 2 2" xfId="17510"/>
    <cellStyle name="Output 18 2 6 2 3" xfId="9146"/>
    <cellStyle name="Output 18 2 6 2 3 2" xfId="19355"/>
    <cellStyle name="Output 18 2 6 2 4" xfId="10438"/>
    <cellStyle name="Output 18 2 6 2 4 2" xfId="20644"/>
    <cellStyle name="Output 18 2 6 2 5" xfId="14034"/>
    <cellStyle name="Output 18 2 6 3" xfId="5740"/>
    <cellStyle name="Output 18 2 6 3 2" xfId="16072"/>
    <cellStyle name="Output 18 2 6 4" xfId="6597"/>
    <cellStyle name="Output 18 2 6 4 2" xfId="16928"/>
    <cellStyle name="Output 18 2 6 5" xfId="11518"/>
    <cellStyle name="Output 18 2 6 5 2" xfId="21718"/>
    <cellStyle name="Output 18 2 6 6" xfId="12863"/>
    <cellStyle name="Output 18 2 7" xfId="2224"/>
    <cellStyle name="Output 18 2 7 2" xfId="3683"/>
    <cellStyle name="Output 18 2 7 2 2" xfId="7253"/>
    <cellStyle name="Output 18 2 7 2 2 2" xfId="17582"/>
    <cellStyle name="Output 18 2 7 2 3" xfId="9218"/>
    <cellStyle name="Output 18 2 7 2 3 2" xfId="19427"/>
    <cellStyle name="Output 18 2 7 2 4" xfId="10510"/>
    <cellStyle name="Output 18 2 7 2 4 2" xfId="20716"/>
    <cellStyle name="Output 18 2 7 2 5" xfId="14106"/>
    <cellStyle name="Output 18 2 7 3" xfId="5812"/>
    <cellStyle name="Output 18 2 7 3 2" xfId="16144"/>
    <cellStyle name="Output 18 2 7 4" xfId="4520"/>
    <cellStyle name="Output 18 2 7 4 2" xfId="14862"/>
    <cellStyle name="Output 18 2 7 5" xfId="11590"/>
    <cellStyle name="Output 18 2 7 5 2" xfId="21790"/>
    <cellStyle name="Output 18 2 7 6" xfId="12935"/>
    <cellStyle name="Output 18 2 8" xfId="2321"/>
    <cellStyle name="Output 18 2 8 2" xfId="3778"/>
    <cellStyle name="Output 18 2 8 2 2" xfId="7348"/>
    <cellStyle name="Output 18 2 8 2 2 2" xfId="17677"/>
    <cellStyle name="Output 18 2 8 2 3" xfId="9311"/>
    <cellStyle name="Output 18 2 8 2 3 2" xfId="19519"/>
    <cellStyle name="Output 18 2 8 2 4" xfId="10605"/>
    <cellStyle name="Output 18 2 8 2 4 2" xfId="20811"/>
    <cellStyle name="Output 18 2 8 2 5" xfId="14191"/>
    <cellStyle name="Output 18 2 8 3" xfId="5909"/>
    <cellStyle name="Output 18 2 8 3 2" xfId="16241"/>
    <cellStyle name="Output 18 2 8 4" xfId="4569"/>
    <cellStyle name="Output 18 2 8 4 2" xfId="14911"/>
    <cellStyle name="Output 18 2 8 5" xfId="11686"/>
    <cellStyle name="Output 18 2 8 5 2" xfId="21883"/>
    <cellStyle name="Output 18 2 8 6" xfId="13019"/>
    <cellStyle name="Output 18 2 9" xfId="2413"/>
    <cellStyle name="Output 18 2 9 2" xfId="3869"/>
    <cellStyle name="Output 18 2 9 2 2" xfId="7439"/>
    <cellStyle name="Output 18 2 9 2 2 2" xfId="17768"/>
    <cellStyle name="Output 18 2 9 2 3" xfId="9401"/>
    <cellStyle name="Output 18 2 9 2 3 2" xfId="19609"/>
    <cellStyle name="Output 18 2 9 2 4" xfId="10696"/>
    <cellStyle name="Output 18 2 9 2 4 2" xfId="20902"/>
    <cellStyle name="Output 18 2 9 2 5" xfId="14272"/>
    <cellStyle name="Output 18 2 9 3" xfId="6001"/>
    <cellStyle name="Output 18 2 9 3 2" xfId="16333"/>
    <cellStyle name="Output 18 2 9 4" xfId="4026"/>
    <cellStyle name="Output 18 2 9 4 2" xfId="14404"/>
    <cellStyle name="Output 18 2 9 5" xfId="11777"/>
    <cellStyle name="Output 18 2 9 5 2" xfId="21973"/>
    <cellStyle name="Output 18 2 9 6" xfId="13100"/>
    <cellStyle name="Output 18 3" xfId="1600"/>
    <cellStyle name="Output 18 3 2" xfId="3083"/>
    <cellStyle name="Output 18 3 2 2" xfId="6660"/>
    <cellStyle name="Output 18 3 2 2 2" xfId="16991"/>
    <cellStyle name="Output 18 3 2 3" xfId="8648"/>
    <cellStyle name="Output 18 3 2 3 2" xfId="18870"/>
    <cellStyle name="Output 18 3 2 4" xfId="9964"/>
    <cellStyle name="Output 18 3 2 4 2" xfId="20171"/>
    <cellStyle name="Output 18 3 2 5" xfId="13609"/>
    <cellStyle name="Output 18 3 3" xfId="5197"/>
    <cellStyle name="Output 18 3 3 2" xfId="15532"/>
    <cellStyle name="Output 18 3 4" xfId="8828"/>
    <cellStyle name="Output 18 3 4 2" xfId="19041"/>
    <cellStyle name="Output 18 3 5" xfId="11046"/>
    <cellStyle name="Output 18 3 5 2" xfId="21249"/>
    <cellStyle name="Output 18 3 6" xfId="12441"/>
    <cellStyle name="Output 18 4" xfId="1357"/>
    <cellStyle name="Output 18 4 2" xfId="2853"/>
    <cellStyle name="Output 18 4 2 2" xfId="6432"/>
    <cellStyle name="Output 18 4 2 2 2" xfId="16763"/>
    <cellStyle name="Output 18 4 2 3" xfId="8433"/>
    <cellStyle name="Output 18 4 2 3 2" xfId="18661"/>
    <cellStyle name="Output 18 4 2 4" xfId="9758"/>
    <cellStyle name="Output 18 4 2 4 2" xfId="19965"/>
    <cellStyle name="Output 18 4 2 5" xfId="13427"/>
    <cellStyle name="Output 18 4 3" xfId="4955"/>
    <cellStyle name="Output 18 4 3 2" xfId="15290"/>
    <cellStyle name="Output 18 4 4" xfId="7812"/>
    <cellStyle name="Output 18 4 4 2" xfId="18115"/>
    <cellStyle name="Output 18 4 5" xfId="10840"/>
    <cellStyle name="Output 18 4 5 2" xfId="21044"/>
    <cellStyle name="Output 18 4 6" xfId="12258"/>
    <cellStyle name="Output 18 5" xfId="1456"/>
    <cellStyle name="Output 18 5 2" xfId="2941"/>
    <cellStyle name="Output 18 5 2 2" xfId="6518"/>
    <cellStyle name="Output 18 5 2 2 2" xfId="16849"/>
    <cellStyle name="Output 18 5 2 3" xfId="8521"/>
    <cellStyle name="Output 18 5 2 3 2" xfId="18747"/>
    <cellStyle name="Output 18 5 2 4" xfId="9842"/>
    <cellStyle name="Output 18 5 2 4 2" xfId="20049"/>
    <cellStyle name="Output 18 5 2 5" xfId="13505"/>
    <cellStyle name="Output 18 5 3" xfId="5053"/>
    <cellStyle name="Output 18 5 3 2" xfId="15388"/>
    <cellStyle name="Output 18 5 4" xfId="8751"/>
    <cellStyle name="Output 18 5 4 2" xfId="18968"/>
    <cellStyle name="Output 18 5 5" xfId="10923"/>
    <cellStyle name="Output 18 5 5 2" xfId="21127"/>
    <cellStyle name="Output 18 5 6" xfId="12336"/>
    <cellStyle name="Output 18 6" xfId="2625"/>
    <cellStyle name="Output 18 6 2" xfId="6213"/>
    <cellStyle name="Output 18 6 2 2" xfId="16545"/>
    <cellStyle name="Output 18 6 3" xfId="8237"/>
    <cellStyle name="Output 18 6 3 2" xfId="18470"/>
    <cellStyle name="Output 18 6 4" xfId="9587"/>
    <cellStyle name="Output 18 6 4 2" xfId="19794"/>
    <cellStyle name="Output 18 6 5" xfId="13273"/>
    <cellStyle name="Output 18 7" xfId="4611"/>
    <cellStyle name="Output 18 7 2" xfId="14953"/>
    <cellStyle name="Output 18 8" xfId="4263"/>
    <cellStyle name="Output 18 8 2" xfId="14621"/>
    <cellStyle name="Output 18 9" xfId="7702"/>
    <cellStyle name="Output 18 9 2" xfId="18017"/>
    <cellStyle name="Output 19" xfId="996"/>
    <cellStyle name="Output 19 2" xfId="1240"/>
    <cellStyle name="Output 19 2 10" xfId="2483"/>
    <cellStyle name="Output 19 2 10 2" xfId="3938"/>
    <cellStyle name="Output 19 2 10 2 2" xfId="7508"/>
    <cellStyle name="Output 19 2 10 2 2 2" xfId="17837"/>
    <cellStyle name="Output 19 2 10 2 3" xfId="9468"/>
    <cellStyle name="Output 19 2 10 2 3 2" xfId="19675"/>
    <cellStyle name="Output 19 2 10 2 4" xfId="10765"/>
    <cellStyle name="Output 19 2 10 2 4 2" xfId="20971"/>
    <cellStyle name="Output 19 2 10 2 5" xfId="14331"/>
    <cellStyle name="Output 19 2 10 3" xfId="6071"/>
    <cellStyle name="Output 19 2 10 3 2" xfId="16403"/>
    <cellStyle name="Output 19 2 10 4" xfId="4620"/>
    <cellStyle name="Output 19 2 10 4 2" xfId="14962"/>
    <cellStyle name="Output 19 2 10 5" xfId="11847"/>
    <cellStyle name="Output 19 2 10 5 2" xfId="22042"/>
    <cellStyle name="Output 19 2 10 6" xfId="13159"/>
    <cellStyle name="Output 19 2 11" xfId="2536"/>
    <cellStyle name="Output 19 2 11 2" xfId="3991"/>
    <cellStyle name="Output 19 2 11 2 2" xfId="7561"/>
    <cellStyle name="Output 19 2 11 2 2 2" xfId="17890"/>
    <cellStyle name="Output 19 2 11 2 3" xfId="9521"/>
    <cellStyle name="Output 19 2 11 2 3 2" xfId="19728"/>
    <cellStyle name="Output 19 2 11 2 4" xfId="10818"/>
    <cellStyle name="Output 19 2 11 2 4 2" xfId="21024"/>
    <cellStyle name="Output 19 2 11 2 5" xfId="14384"/>
    <cellStyle name="Output 19 2 11 3" xfId="6124"/>
    <cellStyle name="Output 19 2 11 3 2" xfId="16456"/>
    <cellStyle name="Output 19 2 11 4" xfId="4651"/>
    <cellStyle name="Output 19 2 11 4 2" xfId="14993"/>
    <cellStyle name="Output 19 2 11 5" xfId="11900"/>
    <cellStyle name="Output 19 2 12" xfId="2745"/>
    <cellStyle name="Output 19 2 12 2" xfId="6328"/>
    <cellStyle name="Output 19 2 12 2 2" xfId="16660"/>
    <cellStyle name="Output 19 2 12 3" xfId="8340"/>
    <cellStyle name="Output 19 2 12 3 2" xfId="18571"/>
    <cellStyle name="Output 19 2 12 4" xfId="9677"/>
    <cellStyle name="Output 19 2 12 4 2" xfId="19884"/>
    <cellStyle name="Output 19 2 12 5" xfId="13353"/>
    <cellStyle name="Output 19 2 13" xfId="4839"/>
    <cellStyle name="Output 19 2 13 2" xfId="15175"/>
    <cellStyle name="Output 19 2 14" xfId="4123"/>
    <cellStyle name="Output 19 2 14 2" xfId="14492"/>
    <cellStyle name="Output 19 2 15" xfId="7819"/>
    <cellStyle name="Output 19 2 15 2" xfId="18122"/>
    <cellStyle name="Output 19 2 2" xfId="1781"/>
    <cellStyle name="Output 19 2 2 2" xfId="3258"/>
    <cellStyle name="Output 19 2 2 2 2" xfId="6831"/>
    <cellStyle name="Output 19 2 2 2 2 2" xfId="17161"/>
    <cellStyle name="Output 19 2 2 2 3" xfId="8807"/>
    <cellStyle name="Output 19 2 2 2 3 2" xfId="19023"/>
    <cellStyle name="Output 19 2 2 2 4" xfId="10108"/>
    <cellStyle name="Output 19 2 2 2 4 2" xfId="20314"/>
    <cellStyle name="Output 19 2 2 2 5" xfId="13731"/>
    <cellStyle name="Output 19 2 2 3" xfId="5373"/>
    <cellStyle name="Output 19 2 2 3 2" xfId="15706"/>
    <cellStyle name="Output 19 2 2 4" xfId="6896"/>
    <cellStyle name="Output 19 2 2 4 2" xfId="17225"/>
    <cellStyle name="Output 19 2 2 5" xfId="11185"/>
    <cellStyle name="Output 19 2 2 5 2" xfId="21388"/>
    <cellStyle name="Output 19 2 2 6" xfId="12560"/>
    <cellStyle name="Output 19 2 3" xfId="1947"/>
    <cellStyle name="Output 19 2 3 2" xfId="3411"/>
    <cellStyle name="Output 19 2 3 2 2" xfId="6981"/>
    <cellStyle name="Output 19 2 3 2 2 2" xfId="17310"/>
    <cellStyle name="Output 19 2 3 2 3" xfId="8947"/>
    <cellStyle name="Output 19 2 3 2 3 2" xfId="19156"/>
    <cellStyle name="Output 19 2 3 2 4" xfId="10238"/>
    <cellStyle name="Output 19 2 3 2 4 2" xfId="20444"/>
    <cellStyle name="Output 19 2 3 2 5" xfId="13837"/>
    <cellStyle name="Output 19 2 3 3" xfId="5535"/>
    <cellStyle name="Output 19 2 3 3 2" xfId="15867"/>
    <cellStyle name="Output 19 2 3 4" xfId="7932"/>
    <cellStyle name="Output 19 2 3 4 2" xfId="18215"/>
    <cellStyle name="Output 19 2 3 5" xfId="11316"/>
    <cellStyle name="Output 19 2 3 5 2" xfId="21518"/>
    <cellStyle name="Output 19 2 3 6" xfId="12666"/>
    <cellStyle name="Output 19 2 4" xfId="2017"/>
    <cellStyle name="Output 19 2 4 2" xfId="3480"/>
    <cellStyle name="Output 19 2 4 2 2" xfId="7050"/>
    <cellStyle name="Output 19 2 4 2 2 2" xfId="17379"/>
    <cellStyle name="Output 19 2 4 2 3" xfId="9016"/>
    <cellStyle name="Output 19 2 4 2 3 2" xfId="19225"/>
    <cellStyle name="Output 19 2 4 2 4" xfId="10307"/>
    <cellStyle name="Output 19 2 4 2 4 2" xfId="20513"/>
    <cellStyle name="Output 19 2 4 2 5" xfId="13905"/>
    <cellStyle name="Output 19 2 4 3" xfId="5605"/>
    <cellStyle name="Output 19 2 4 3 2" xfId="15937"/>
    <cellStyle name="Output 19 2 4 4" xfId="7787"/>
    <cellStyle name="Output 19 2 4 4 2" xfId="18091"/>
    <cellStyle name="Output 19 2 4 5" xfId="11385"/>
    <cellStyle name="Output 19 2 4 5 2" xfId="21587"/>
    <cellStyle name="Output 19 2 4 6" xfId="12734"/>
    <cellStyle name="Output 19 2 5" xfId="2085"/>
    <cellStyle name="Output 19 2 5 2" xfId="3545"/>
    <cellStyle name="Output 19 2 5 2 2" xfId="7115"/>
    <cellStyle name="Output 19 2 5 2 2 2" xfId="17444"/>
    <cellStyle name="Output 19 2 5 2 3" xfId="9081"/>
    <cellStyle name="Output 19 2 5 2 3 2" xfId="19290"/>
    <cellStyle name="Output 19 2 5 2 4" xfId="10372"/>
    <cellStyle name="Output 19 2 5 2 4 2" xfId="20578"/>
    <cellStyle name="Output 19 2 5 2 5" xfId="13969"/>
    <cellStyle name="Output 19 2 5 3" xfId="5673"/>
    <cellStyle name="Output 19 2 5 3 2" xfId="16005"/>
    <cellStyle name="Output 19 2 5 4" xfId="4076"/>
    <cellStyle name="Output 19 2 5 4 2" xfId="14450"/>
    <cellStyle name="Output 19 2 5 5" xfId="11452"/>
    <cellStyle name="Output 19 2 5 5 2" xfId="21652"/>
    <cellStyle name="Output 19 2 5 6" xfId="12798"/>
    <cellStyle name="Output 19 2 6" xfId="2153"/>
    <cellStyle name="Output 19 2 6 2" xfId="3612"/>
    <cellStyle name="Output 19 2 6 2 2" xfId="7182"/>
    <cellStyle name="Output 19 2 6 2 2 2" xfId="17511"/>
    <cellStyle name="Output 19 2 6 2 3" xfId="9147"/>
    <cellStyle name="Output 19 2 6 2 3 2" xfId="19356"/>
    <cellStyle name="Output 19 2 6 2 4" xfId="10439"/>
    <cellStyle name="Output 19 2 6 2 4 2" xfId="20645"/>
    <cellStyle name="Output 19 2 6 2 5" xfId="14035"/>
    <cellStyle name="Output 19 2 6 3" xfId="5741"/>
    <cellStyle name="Output 19 2 6 3 2" xfId="16073"/>
    <cellStyle name="Output 19 2 6 4" xfId="4875"/>
    <cellStyle name="Output 19 2 6 4 2" xfId="15210"/>
    <cellStyle name="Output 19 2 6 5" xfId="11519"/>
    <cellStyle name="Output 19 2 6 5 2" xfId="21719"/>
    <cellStyle name="Output 19 2 6 6" xfId="12864"/>
    <cellStyle name="Output 19 2 7" xfId="2225"/>
    <cellStyle name="Output 19 2 7 2" xfId="3684"/>
    <cellStyle name="Output 19 2 7 2 2" xfId="7254"/>
    <cellStyle name="Output 19 2 7 2 2 2" xfId="17583"/>
    <cellStyle name="Output 19 2 7 2 3" xfId="9219"/>
    <cellStyle name="Output 19 2 7 2 3 2" xfId="19428"/>
    <cellStyle name="Output 19 2 7 2 4" xfId="10511"/>
    <cellStyle name="Output 19 2 7 2 4 2" xfId="20717"/>
    <cellStyle name="Output 19 2 7 2 5" xfId="14107"/>
    <cellStyle name="Output 19 2 7 3" xfId="5813"/>
    <cellStyle name="Output 19 2 7 3 2" xfId="16145"/>
    <cellStyle name="Output 19 2 7 4" xfId="4521"/>
    <cellStyle name="Output 19 2 7 4 2" xfId="14863"/>
    <cellStyle name="Output 19 2 7 5" xfId="11591"/>
    <cellStyle name="Output 19 2 7 5 2" xfId="21791"/>
    <cellStyle name="Output 19 2 7 6" xfId="12936"/>
    <cellStyle name="Output 19 2 8" xfId="2322"/>
    <cellStyle name="Output 19 2 8 2" xfId="3779"/>
    <cellStyle name="Output 19 2 8 2 2" xfId="7349"/>
    <cellStyle name="Output 19 2 8 2 2 2" xfId="17678"/>
    <cellStyle name="Output 19 2 8 2 3" xfId="9312"/>
    <cellStyle name="Output 19 2 8 2 3 2" xfId="19520"/>
    <cellStyle name="Output 19 2 8 2 4" xfId="10606"/>
    <cellStyle name="Output 19 2 8 2 4 2" xfId="20812"/>
    <cellStyle name="Output 19 2 8 2 5" xfId="14192"/>
    <cellStyle name="Output 19 2 8 3" xfId="5910"/>
    <cellStyle name="Output 19 2 8 3 2" xfId="16242"/>
    <cellStyle name="Output 19 2 8 4" xfId="4570"/>
    <cellStyle name="Output 19 2 8 4 2" xfId="14912"/>
    <cellStyle name="Output 19 2 8 5" xfId="11687"/>
    <cellStyle name="Output 19 2 8 5 2" xfId="21884"/>
    <cellStyle name="Output 19 2 8 6" xfId="13020"/>
    <cellStyle name="Output 19 2 9" xfId="2414"/>
    <cellStyle name="Output 19 2 9 2" xfId="3870"/>
    <cellStyle name="Output 19 2 9 2 2" xfId="7440"/>
    <cellStyle name="Output 19 2 9 2 2 2" xfId="17769"/>
    <cellStyle name="Output 19 2 9 2 3" xfId="9402"/>
    <cellStyle name="Output 19 2 9 2 3 2" xfId="19610"/>
    <cellStyle name="Output 19 2 9 2 4" xfId="10697"/>
    <cellStyle name="Output 19 2 9 2 4 2" xfId="20903"/>
    <cellStyle name="Output 19 2 9 2 5" xfId="14273"/>
    <cellStyle name="Output 19 2 9 3" xfId="6002"/>
    <cellStyle name="Output 19 2 9 3 2" xfId="16334"/>
    <cellStyle name="Output 19 2 9 4" xfId="4043"/>
    <cellStyle name="Output 19 2 9 4 2" xfId="14421"/>
    <cellStyle name="Output 19 2 9 5" xfId="11778"/>
    <cellStyle name="Output 19 2 9 5 2" xfId="21974"/>
    <cellStyle name="Output 19 2 9 6" xfId="13101"/>
    <cellStyle name="Output 19 3" xfId="1601"/>
    <cellStyle name="Output 19 3 2" xfId="3084"/>
    <cellStyle name="Output 19 3 2 2" xfId="6661"/>
    <cellStyle name="Output 19 3 2 2 2" xfId="16992"/>
    <cellStyle name="Output 19 3 2 3" xfId="8649"/>
    <cellStyle name="Output 19 3 2 3 2" xfId="18871"/>
    <cellStyle name="Output 19 3 2 4" xfId="9965"/>
    <cellStyle name="Output 19 3 2 4 2" xfId="20172"/>
    <cellStyle name="Output 19 3 2 5" xfId="13610"/>
    <cellStyle name="Output 19 3 3" xfId="5198"/>
    <cellStyle name="Output 19 3 3 2" xfId="15533"/>
    <cellStyle name="Output 19 3 4" xfId="7844"/>
    <cellStyle name="Output 19 3 4 2" xfId="18139"/>
    <cellStyle name="Output 19 3 5" xfId="11047"/>
    <cellStyle name="Output 19 3 5 2" xfId="21250"/>
    <cellStyle name="Output 19 3 6" xfId="12442"/>
    <cellStyle name="Output 19 4" xfId="1356"/>
    <cellStyle name="Output 19 4 2" xfId="2852"/>
    <cellStyle name="Output 19 4 2 2" xfId="6431"/>
    <cellStyle name="Output 19 4 2 2 2" xfId="16762"/>
    <cellStyle name="Output 19 4 2 3" xfId="8432"/>
    <cellStyle name="Output 19 4 2 3 2" xfId="18660"/>
    <cellStyle name="Output 19 4 2 4" xfId="9757"/>
    <cellStyle name="Output 19 4 2 4 2" xfId="19964"/>
    <cellStyle name="Output 19 4 2 5" xfId="13426"/>
    <cellStyle name="Output 19 4 3" xfId="4954"/>
    <cellStyle name="Output 19 4 3 2" xfId="15289"/>
    <cellStyle name="Output 19 4 4" xfId="7909"/>
    <cellStyle name="Output 19 4 4 2" xfId="18199"/>
    <cellStyle name="Output 19 4 5" xfId="10839"/>
    <cellStyle name="Output 19 4 5 2" xfId="21043"/>
    <cellStyle name="Output 19 4 6" xfId="12257"/>
    <cellStyle name="Output 19 5" xfId="2163"/>
    <cellStyle name="Output 19 5 2" xfId="3622"/>
    <cellStyle name="Output 19 5 2 2" xfId="7192"/>
    <cellStyle name="Output 19 5 2 2 2" xfId="17521"/>
    <cellStyle name="Output 19 5 2 3" xfId="9157"/>
    <cellStyle name="Output 19 5 2 3 2" xfId="19366"/>
    <cellStyle name="Output 19 5 2 4" xfId="10449"/>
    <cellStyle name="Output 19 5 2 4 2" xfId="20655"/>
    <cellStyle name="Output 19 5 2 5" xfId="14045"/>
    <cellStyle name="Output 19 5 3" xfId="5751"/>
    <cellStyle name="Output 19 5 3 2" xfId="16083"/>
    <cellStyle name="Output 19 5 4" xfId="4505"/>
    <cellStyle name="Output 19 5 4 2" xfId="14847"/>
    <cellStyle name="Output 19 5 5" xfId="11529"/>
    <cellStyle name="Output 19 5 5 2" xfId="21729"/>
    <cellStyle name="Output 19 5 6" xfId="12874"/>
    <cellStyle name="Output 19 6" xfId="2626"/>
    <cellStyle name="Output 19 6 2" xfId="6214"/>
    <cellStyle name="Output 19 6 2 2" xfId="16546"/>
    <cellStyle name="Output 19 6 3" xfId="8238"/>
    <cellStyle name="Output 19 6 3 2" xfId="18471"/>
    <cellStyle name="Output 19 6 4" xfId="9588"/>
    <cellStyle name="Output 19 6 4 2" xfId="19795"/>
    <cellStyle name="Output 19 6 5" xfId="13274"/>
    <cellStyle name="Output 19 7" xfId="4612"/>
    <cellStyle name="Output 19 7 2" xfId="14954"/>
    <cellStyle name="Output 19 8" xfId="4262"/>
    <cellStyle name="Output 19 8 2" xfId="14620"/>
    <cellStyle name="Output 19 9" xfId="4715"/>
    <cellStyle name="Output 19 9 2" xfId="15053"/>
    <cellStyle name="Output 2" xfId="188"/>
    <cellStyle name="Output 2 10" xfId="4237"/>
    <cellStyle name="Output 2 10 2" xfId="14595"/>
    <cellStyle name="Output 2 2" xfId="1126"/>
    <cellStyle name="Output 2 2 10" xfId="2240"/>
    <cellStyle name="Output 2 2 10 2" xfId="3697"/>
    <cellStyle name="Output 2 2 10 2 2" xfId="7267"/>
    <cellStyle name="Output 2 2 10 2 2 2" xfId="17596"/>
    <cellStyle name="Output 2 2 10 2 3" xfId="9232"/>
    <cellStyle name="Output 2 2 10 2 3 2" xfId="19441"/>
    <cellStyle name="Output 2 2 10 2 4" xfId="10524"/>
    <cellStyle name="Output 2 2 10 2 4 2" xfId="20730"/>
    <cellStyle name="Output 2 2 10 2 5" xfId="14120"/>
    <cellStyle name="Output 2 2 10 3" xfId="5828"/>
    <cellStyle name="Output 2 2 10 3 2" xfId="16160"/>
    <cellStyle name="Output 2 2 10 4" xfId="4534"/>
    <cellStyle name="Output 2 2 10 4 2" xfId="14876"/>
    <cellStyle name="Output 2 2 10 5" xfId="11606"/>
    <cellStyle name="Output 2 2 10 5 2" xfId="21803"/>
    <cellStyle name="Output 2 2 10 6" xfId="12948"/>
    <cellStyle name="Output 2 2 11" xfId="1344"/>
    <cellStyle name="Output 2 2 11 2" xfId="2842"/>
    <cellStyle name="Output 2 2 11 2 2" xfId="6421"/>
    <cellStyle name="Output 2 2 11 2 2 2" xfId="16752"/>
    <cellStyle name="Output 2 2 11 2 3" xfId="8422"/>
    <cellStyle name="Output 2 2 11 2 3 2" xfId="18650"/>
    <cellStyle name="Output 2 2 11 2 4" xfId="9747"/>
    <cellStyle name="Output 2 2 11 2 4 2" xfId="19954"/>
    <cellStyle name="Output 2 2 11 2 5" xfId="13416"/>
    <cellStyle name="Output 2 2 11 3" xfId="4942"/>
    <cellStyle name="Output 2 2 11 3 2" xfId="15277"/>
    <cellStyle name="Output 2 2 11 4" xfId="7813"/>
    <cellStyle name="Output 2 2 11 4 2" xfId="18116"/>
    <cellStyle name="Output 2 2 11 5" xfId="10828"/>
    <cellStyle name="Output 2 2 12" xfId="2657"/>
    <cellStyle name="Output 2 2 12 2" xfId="6242"/>
    <cellStyle name="Output 2 2 12 2 2" xfId="16574"/>
    <cellStyle name="Output 2 2 12 3" xfId="8258"/>
    <cellStyle name="Output 2 2 12 3 2" xfId="18490"/>
    <cellStyle name="Output 2 2 12 4" xfId="9599"/>
    <cellStyle name="Output 2 2 12 4 2" xfId="19806"/>
    <cellStyle name="Output 2 2 12 5" xfId="13285"/>
    <cellStyle name="Output 2 2 13" xfId="4727"/>
    <cellStyle name="Output 2 2 13 2" xfId="15065"/>
    <cellStyle name="Output 2 2 14" xfId="4218"/>
    <cellStyle name="Output 2 2 14 2" xfId="14580"/>
    <cellStyle name="Output 2 2 15" xfId="7752"/>
    <cellStyle name="Output 2 2 15 2" xfId="18060"/>
    <cellStyle name="Output 2 2 2" xfId="1681"/>
    <cellStyle name="Output 2 2 2 2" xfId="3159"/>
    <cellStyle name="Output 2 2 2 2 2" xfId="6733"/>
    <cellStyle name="Output 2 2 2 2 2 2" xfId="17063"/>
    <cellStyle name="Output 2 2 2 2 3" xfId="8714"/>
    <cellStyle name="Output 2 2 2 2 3 2" xfId="18931"/>
    <cellStyle name="Output 2 2 2 2 4" xfId="10019"/>
    <cellStyle name="Output 2 2 2 2 4 2" xfId="20225"/>
    <cellStyle name="Output 2 2 2 2 5" xfId="13652"/>
    <cellStyle name="Output 2 2 2 3" xfId="5273"/>
    <cellStyle name="Output 2 2 2 3 2" xfId="15607"/>
    <cellStyle name="Output 2 2 2 4" xfId="4368"/>
    <cellStyle name="Output 2 2 2 4 2" xfId="14711"/>
    <cellStyle name="Output 2 2 2 5" xfId="11096"/>
    <cellStyle name="Output 2 2 2 5 2" xfId="21299"/>
    <cellStyle name="Output 2 2 2 6" xfId="12481"/>
    <cellStyle name="Output 2 2 3" xfId="1851"/>
    <cellStyle name="Output 2 2 3 2" xfId="3323"/>
    <cellStyle name="Output 2 2 3 2 2" xfId="6893"/>
    <cellStyle name="Output 2 2 3 2 2 2" xfId="17222"/>
    <cellStyle name="Output 2 2 3 2 3" xfId="8861"/>
    <cellStyle name="Output 2 2 3 2 3 2" xfId="19072"/>
    <cellStyle name="Output 2 2 3 2 4" xfId="10152"/>
    <cellStyle name="Output 2 2 3 2 4 2" xfId="20358"/>
    <cellStyle name="Output 2 2 3 2 5" xfId="13763"/>
    <cellStyle name="Output 2 2 3 3" xfId="5440"/>
    <cellStyle name="Output 2 2 3 3 2" xfId="15772"/>
    <cellStyle name="Output 2 2 3 4" xfId="8820"/>
    <cellStyle name="Output 2 2 3 4 2" xfId="19034"/>
    <cellStyle name="Output 2 2 3 5" xfId="11230"/>
    <cellStyle name="Output 2 2 3 5 2" xfId="21432"/>
    <cellStyle name="Output 2 2 3 6" xfId="12592"/>
    <cellStyle name="Output 2 2 4" xfId="1565"/>
    <cellStyle name="Output 2 2 4 2" xfId="3048"/>
    <cellStyle name="Output 2 2 4 2 2" xfId="6625"/>
    <cellStyle name="Output 2 2 4 2 2 2" xfId="16956"/>
    <cellStyle name="Output 2 2 4 2 3" xfId="8615"/>
    <cellStyle name="Output 2 2 4 2 3 2" xfId="18838"/>
    <cellStyle name="Output 2 2 4 2 4" xfId="9932"/>
    <cellStyle name="Output 2 2 4 2 4 2" xfId="20139"/>
    <cellStyle name="Output 2 2 4 2 5" xfId="13577"/>
    <cellStyle name="Output 2 2 4 3" xfId="5162"/>
    <cellStyle name="Output 2 2 4 3 2" xfId="15497"/>
    <cellStyle name="Output 2 2 4 4" xfId="8530"/>
    <cellStyle name="Output 2 2 4 4 2" xfId="18756"/>
    <cellStyle name="Output 2 2 4 5" xfId="11014"/>
    <cellStyle name="Output 2 2 4 5 2" xfId="21217"/>
    <cellStyle name="Output 2 2 4 6" xfId="12409"/>
    <cellStyle name="Output 2 2 5" xfId="1323"/>
    <cellStyle name="Output 2 2 5 2" xfId="2822"/>
    <cellStyle name="Output 2 2 5 2 2" xfId="6401"/>
    <cellStyle name="Output 2 2 5 2 2 2" xfId="16732"/>
    <cellStyle name="Output 2 2 5 2 3" xfId="8404"/>
    <cellStyle name="Output 2 2 5 2 3 2" xfId="18632"/>
    <cellStyle name="Output 2 2 5 2 4" xfId="9727"/>
    <cellStyle name="Output 2 2 5 2 4 2" xfId="19934"/>
    <cellStyle name="Output 2 2 5 2 5" xfId="13401"/>
    <cellStyle name="Output 2 2 5 3" xfId="4921"/>
    <cellStyle name="Output 2 2 5 3 2" xfId="15256"/>
    <cellStyle name="Output 2 2 5 4" xfId="7690"/>
    <cellStyle name="Output 2 2 5 4 2" xfId="18009"/>
    <cellStyle name="Output 2 2 5 5" xfId="4240"/>
    <cellStyle name="Output 2 2 5 5 2" xfId="14598"/>
    <cellStyle name="Output 2 2 5 6" xfId="12233"/>
    <cellStyle name="Output 2 2 6" xfId="1474"/>
    <cellStyle name="Output 2 2 6 2" xfId="2959"/>
    <cellStyle name="Output 2 2 6 2 2" xfId="6536"/>
    <cellStyle name="Output 2 2 6 2 2 2" xfId="16867"/>
    <cellStyle name="Output 2 2 6 2 3" xfId="8537"/>
    <cellStyle name="Output 2 2 6 2 3 2" xfId="18763"/>
    <cellStyle name="Output 2 2 6 2 4" xfId="9860"/>
    <cellStyle name="Output 2 2 6 2 4 2" xfId="20067"/>
    <cellStyle name="Output 2 2 6 2 5" xfId="13514"/>
    <cellStyle name="Output 2 2 6 3" xfId="5071"/>
    <cellStyle name="Output 2 2 6 3 2" xfId="15406"/>
    <cellStyle name="Output 2 2 6 4" xfId="7677"/>
    <cellStyle name="Output 2 2 6 4 2" xfId="17997"/>
    <cellStyle name="Output 2 2 6 5" xfId="10941"/>
    <cellStyle name="Output 2 2 6 5 2" xfId="21145"/>
    <cellStyle name="Output 2 2 6 6" xfId="12345"/>
    <cellStyle name="Output 2 2 7" xfId="1829"/>
    <cellStyle name="Output 2 2 7 2" xfId="3306"/>
    <cellStyle name="Output 2 2 7 2 2" xfId="6876"/>
    <cellStyle name="Output 2 2 7 2 2 2" xfId="17205"/>
    <cellStyle name="Output 2 2 7 2 3" xfId="8844"/>
    <cellStyle name="Output 2 2 7 2 3 2" xfId="19056"/>
    <cellStyle name="Output 2 2 7 2 4" xfId="10136"/>
    <cellStyle name="Output 2 2 7 2 4 2" xfId="20342"/>
    <cellStyle name="Output 2 2 7 2 5" xfId="13748"/>
    <cellStyle name="Output 2 2 7 3" xfId="5418"/>
    <cellStyle name="Output 2 2 7 3 2" xfId="15750"/>
    <cellStyle name="Output 2 2 7 4" xfId="4428"/>
    <cellStyle name="Output 2 2 7 4 2" xfId="14771"/>
    <cellStyle name="Output 2 2 7 5" xfId="11213"/>
    <cellStyle name="Output 2 2 7 5 2" xfId="21416"/>
    <cellStyle name="Output 2 2 7 6" xfId="12577"/>
    <cellStyle name="Output 2 2 8" xfId="2244"/>
    <cellStyle name="Output 2 2 8 2" xfId="3701"/>
    <cellStyle name="Output 2 2 8 2 2" xfId="7271"/>
    <cellStyle name="Output 2 2 8 2 2 2" xfId="17600"/>
    <cellStyle name="Output 2 2 8 2 3" xfId="9236"/>
    <cellStyle name="Output 2 2 8 2 3 2" xfId="19445"/>
    <cellStyle name="Output 2 2 8 2 4" xfId="10528"/>
    <cellStyle name="Output 2 2 8 2 4 2" xfId="20734"/>
    <cellStyle name="Output 2 2 8 2 5" xfId="14124"/>
    <cellStyle name="Output 2 2 8 3" xfId="5832"/>
    <cellStyle name="Output 2 2 8 3 2" xfId="16164"/>
    <cellStyle name="Output 2 2 8 4" xfId="4538"/>
    <cellStyle name="Output 2 2 8 4 2" xfId="14880"/>
    <cellStyle name="Output 2 2 8 5" xfId="11610"/>
    <cellStyle name="Output 2 2 8 5 2" xfId="21807"/>
    <cellStyle name="Output 2 2 8 6" xfId="12952"/>
    <cellStyle name="Output 2 2 9" xfId="2336"/>
    <cellStyle name="Output 2 2 9 2" xfId="3792"/>
    <cellStyle name="Output 2 2 9 2 2" xfId="7362"/>
    <cellStyle name="Output 2 2 9 2 2 2" xfId="17691"/>
    <cellStyle name="Output 2 2 9 2 3" xfId="9325"/>
    <cellStyle name="Output 2 2 9 2 3 2" xfId="19533"/>
    <cellStyle name="Output 2 2 9 2 4" xfId="10619"/>
    <cellStyle name="Output 2 2 9 2 4 2" xfId="20825"/>
    <cellStyle name="Output 2 2 9 2 5" xfId="14205"/>
    <cellStyle name="Output 2 2 9 3" xfId="5924"/>
    <cellStyle name="Output 2 2 9 3 2" xfId="16256"/>
    <cellStyle name="Output 2 2 9 4" xfId="4807"/>
    <cellStyle name="Output 2 2 9 4 2" xfId="15143"/>
    <cellStyle name="Output 2 2 9 5" xfId="11701"/>
    <cellStyle name="Output 2 2 9 5 2" xfId="21897"/>
    <cellStyle name="Output 2 2 9 6" xfId="13033"/>
    <cellStyle name="Output 2 3" xfId="1288"/>
    <cellStyle name="Output 2 3 2" xfId="2788"/>
    <cellStyle name="Output 2 3 2 2" xfId="6367"/>
    <cellStyle name="Output 2 3 2 2 2" xfId="16698"/>
    <cellStyle name="Output 2 3 2 3" xfId="8374"/>
    <cellStyle name="Output 2 3 2 3 2" xfId="18603"/>
    <cellStyle name="Output 2 3 2 4" xfId="9699"/>
    <cellStyle name="Output 2 3 2 4 2" xfId="19906"/>
    <cellStyle name="Output 2 3 2 5" xfId="13374"/>
    <cellStyle name="Output 2 3 3" xfId="4886"/>
    <cellStyle name="Output 2 3 3 2" xfId="15221"/>
    <cellStyle name="Output 2 3 4" xfId="7975"/>
    <cellStyle name="Output 2 3 4 2" xfId="18246"/>
    <cellStyle name="Output 2 3 5" xfId="4247"/>
    <cellStyle name="Output 2 3 5 2" xfId="14605"/>
    <cellStyle name="Output 2 3 6" xfId="12206"/>
    <cellStyle name="Output 2 4" xfId="1633"/>
    <cellStyle name="Output 2 4 2" xfId="3114"/>
    <cellStyle name="Output 2 4 2 2" xfId="6690"/>
    <cellStyle name="Output 2 4 2 2 2" xfId="17021"/>
    <cellStyle name="Output 2 4 2 3" xfId="8677"/>
    <cellStyle name="Output 2 4 2 3 2" xfId="18897"/>
    <cellStyle name="Output 2 4 2 4" xfId="9990"/>
    <cellStyle name="Output 2 4 2 4 2" xfId="20197"/>
    <cellStyle name="Output 2 4 2 5" xfId="13625"/>
    <cellStyle name="Output 2 4 3" xfId="5227"/>
    <cellStyle name="Output 2 4 3 2" xfId="15562"/>
    <cellStyle name="Output 2 4 4" xfId="7744"/>
    <cellStyle name="Output 2 4 4 2" xfId="18053"/>
    <cellStyle name="Output 2 4 5" xfId="8281"/>
    <cellStyle name="Output 2 4 5 2" xfId="18513"/>
    <cellStyle name="Output 2 4 6" xfId="12457"/>
    <cellStyle name="Output 2 5" xfId="1650"/>
    <cellStyle name="Output 2 5 2" xfId="3128"/>
    <cellStyle name="Output 2 5 2 2" xfId="6704"/>
    <cellStyle name="Output 2 5 2 2 2" xfId="17035"/>
    <cellStyle name="Output 2 5 2 3" xfId="8691"/>
    <cellStyle name="Output 2 5 2 3 2" xfId="18911"/>
    <cellStyle name="Output 2 5 2 4" xfId="10004"/>
    <cellStyle name="Output 2 5 2 4 2" xfId="20211"/>
    <cellStyle name="Output 2 5 2 5" xfId="13638"/>
    <cellStyle name="Output 2 5 3" xfId="5244"/>
    <cellStyle name="Output 2 5 3 2" xfId="15579"/>
    <cellStyle name="Output 2 5 4" xfId="8827"/>
    <cellStyle name="Output 2 5 4 2" xfId="19040"/>
    <cellStyle name="Output 2 5 5" xfId="11082"/>
    <cellStyle name="Output 2 5 5 2" xfId="21285"/>
    <cellStyle name="Output 2 5 6" xfId="12467"/>
    <cellStyle name="Output 2 6" xfId="1347"/>
    <cellStyle name="Output 2 6 2" xfId="2844"/>
    <cellStyle name="Output 2 6 2 2" xfId="6423"/>
    <cellStyle name="Output 2 6 2 2 2" xfId="16754"/>
    <cellStyle name="Output 2 6 2 3" xfId="8424"/>
    <cellStyle name="Output 2 6 2 3 2" xfId="18652"/>
    <cellStyle name="Output 2 6 2 4" xfId="9749"/>
    <cellStyle name="Output 2 6 2 4 2" xfId="19956"/>
    <cellStyle name="Output 2 6 2 5" xfId="13418"/>
    <cellStyle name="Output 2 6 3" xfId="4945"/>
    <cellStyle name="Output 2 6 3 2" xfId="15280"/>
    <cellStyle name="Output 2 6 4" xfId="4102"/>
    <cellStyle name="Output 2 6 4 2" xfId="14473"/>
    <cellStyle name="Output 2 6 5" xfId="10831"/>
    <cellStyle name="Output 2 6 5 2" xfId="21035"/>
    <cellStyle name="Output 2 6 6" xfId="12249"/>
    <cellStyle name="Output 2 7" xfId="2548"/>
    <cellStyle name="Output 2 7 2" xfId="6136"/>
    <cellStyle name="Output 2 7 2 2" xfId="16468"/>
    <cellStyle name="Output 2 7 3" xfId="8165"/>
    <cellStyle name="Output 2 7 3 2" xfId="18399"/>
    <cellStyle name="Output 2 7 4" xfId="4654"/>
    <cellStyle name="Output 2 7 4 2" xfId="14996"/>
    <cellStyle name="Output 2 7 5" xfId="13206"/>
    <cellStyle name="Output 2 8" xfId="4029"/>
    <cellStyle name="Output 2 8 2" xfId="14407"/>
    <cellStyle name="Output 2 9" xfId="4660"/>
    <cellStyle name="Output 2 9 2" xfId="15002"/>
    <cellStyle name="Output 3" xfId="997"/>
    <cellStyle name="Output 3 2" xfId="1241"/>
    <cellStyle name="Output 3 2 10" xfId="2484"/>
    <cellStyle name="Output 3 2 10 2" xfId="3939"/>
    <cellStyle name="Output 3 2 10 2 2" xfId="7509"/>
    <cellStyle name="Output 3 2 10 2 2 2" xfId="17838"/>
    <cellStyle name="Output 3 2 10 2 3" xfId="9469"/>
    <cellStyle name="Output 3 2 10 2 3 2" xfId="19676"/>
    <cellStyle name="Output 3 2 10 2 4" xfId="10766"/>
    <cellStyle name="Output 3 2 10 2 4 2" xfId="20972"/>
    <cellStyle name="Output 3 2 10 2 5" xfId="14332"/>
    <cellStyle name="Output 3 2 10 3" xfId="6072"/>
    <cellStyle name="Output 3 2 10 3 2" xfId="16404"/>
    <cellStyle name="Output 3 2 10 4" xfId="4621"/>
    <cellStyle name="Output 3 2 10 4 2" xfId="14963"/>
    <cellStyle name="Output 3 2 10 5" xfId="11848"/>
    <cellStyle name="Output 3 2 10 5 2" xfId="22043"/>
    <cellStyle name="Output 3 2 10 6" xfId="13160"/>
    <cellStyle name="Output 3 2 11" xfId="2537"/>
    <cellStyle name="Output 3 2 11 2" xfId="3992"/>
    <cellStyle name="Output 3 2 11 2 2" xfId="7562"/>
    <cellStyle name="Output 3 2 11 2 2 2" xfId="17891"/>
    <cellStyle name="Output 3 2 11 2 3" xfId="9522"/>
    <cellStyle name="Output 3 2 11 2 3 2" xfId="19729"/>
    <cellStyle name="Output 3 2 11 2 4" xfId="10819"/>
    <cellStyle name="Output 3 2 11 2 4 2" xfId="21025"/>
    <cellStyle name="Output 3 2 11 2 5" xfId="14385"/>
    <cellStyle name="Output 3 2 11 3" xfId="6125"/>
    <cellStyle name="Output 3 2 11 3 2" xfId="16457"/>
    <cellStyle name="Output 3 2 11 4" xfId="4652"/>
    <cellStyle name="Output 3 2 11 4 2" xfId="14994"/>
    <cellStyle name="Output 3 2 11 5" xfId="11901"/>
    <cellStyle name="Output 3 2 12" xfId="2746"/>
    <cellStyle name="Output 3 2 12 2" xfId="6329"/>
    <cellStyle name="Output 3 2 12 2 2" xfId="16661"/>
    <cellStyle name="Output 3 2 12 3" xfId="8341"/>
    <cellStyle name="Output 3 2 12 3 2" xfId="18572"/>
    <cellStyle name="Output 3 2 12 4" xfId="9678"/>
    <cellStyle name="Output 3 2 12 4 2" xfId="19885"/>
    <cellStyle name="Output 3 2 12 5" xfId="13354"/>
    <cellStyle name="Output 3 2 13" xfId="4840"/>
    <cellStyle name="Output 3 2 13 2" xfId="15176"/>
    <cellStyle name="Output 3 2 14" xfId="785"/>
    <cellStyle name="Output 3 2 14 2" xfId="12140"/>
    <cellStyle name="Output 3 2 15" xfId="8140"/>
    <cellStyle name="Output 3 2 15 2" xfId="18377"/>
    <cellStyle name="Output 3 2 2" xfId="1782"/>
    <cellStyle name="Output 3 2 2 2" xfId="3259"/>
    <cellStyle name="Output 3 2 2 2 2" xfId="6832"/>
    <cellStyle name="Output 3 2 2 2 2 2" xfId="17162"/>
    <cellStyle name="Output 3 2 2 2 3" xfId="8808"/>
    <cellStyle name="Output 3 2 2 2 3 2" xfId="19024"/>
    <cellStyle name="Output 3 2 2 2 4" xfId="10109"/>
    <cellStyle name="Output 3 2 2 2 4 2" xfId="20315"/>
    <cellStyle name="Output 3 2 2 2 5" xfId="13732"/>
    <cellStyle name="Output 3 2 2 3" xfId="5374"/>
    <cellStyle name="Output 3 2 2 3 2" xfId="15707"/>
    <cellStyle name="Output 3 2 2 4" xfId="5004"/>
    <cellStyle name="Output 3 2 2 4 2" xfId="15339"/>
    <cellStyle name="Output 3 2 2 5" xfId="11186"/>
    <cellStyle name="Output 3 2 2 5 2" xfId="21389"/>
    <cellStyle name="Output 3 2 2 6" xfId="12561"/>
    <cellStyle name="Output 3 2 3" xfId="1948"/>
    <cellStyle name="Output 3 2 3 2" xfId="3412"/>
    <cellStyle name="Output 3 2 3 2 2" xfId="6982"/>
    <cellStyle name="Output 3 2 3 2 2 2" xfId="17311"/>
    <cellStyle name="Output 3 2 3 2 3" xfId="8948"/>
    <cellStyle name="Output 3 2 3 2 3 2" xfId="19157"/>
    <cellStyle name="Output 3 2 3 2 4" xfId="10239"/>
    <cellStyle name="Output 3 2 3 2 4 2" xfId="20445"/>
    <cellStyle name="Output 3 2 3 2 5" xfId="13838"/>
    <cellStyle name="Output 3 2 3 3" xfId="5536"/>
    <cellStyle name="Output 3 2 3 3 2" xfId="15868"/>
    <cellStyle name="Output 3 2 3 4" xfId="7926"/>
    <cellStyle name="Output 3 2 3 4 2" xfId="18210"/>
    <cellStyle name="Output 3 2 3 5" xfId="11317"/>
    <cellStyle name="Output 3 2 3 5 2" xfId="21519"/>
    <cellStyle name="Output 3 2 3 6" xfId="12667"/>
    <cellStyle name="Output 3 2 4" xfId="2018"/>
    <cellStyle name="Output 3 2 4 2" xfId="3481"/>
    <cellStyle name="Output 3 2 4 2 2" xfId="7051"/>
    <cellStyle name="Output 3 2 4 2 2 2" xfId="17380"/>
    <cellStyle name="Output 3 2 4 2 3" xfId="9017"/>
    <cellStyle name="Output 3 2 4 2 3 2" xfId="19226"/>
    <cellStyle name="Output 3 2 4 2 4" xfId="10308"/>
    <cellStyle name="Output 3 2 4 2 4 2" xfId="20514"/>
    <cellStyle name="Output 3 2 4 2 5" xfId="13906"/>
    <cellStyle name="Output 3 2 4 3" xfId="5606"/>
    <cellStyle name="Output 3 2 4 3 2" xfId="15938"/>
    <cellStyle name="Output 3 2 4 4" xfId="7637"/>
    <cellStyle name="Output 3 2 4 4 2" xfId="17961"/>
    <cellStyle name="Output 3 2 4 5" xfId="11386"/>
    <cellStyle name="Output 3 2 4 5 2" xfId="21588"/>
    <cellStyle name="Output 3 2 4 6" xfId="12735"/>
    <cellStyle name="Output 3 2 5" xfId="2086"/>
    <cellStyle name="Output 3 2 5 2" xfId="3546"/>
    <cellStyle name="Output 3 2 5 2 2" xfId="7116"/>
    <cellStyle name="Output 3 2 5 2 2 2" xfId="17445"/>
    <cellStyle name="Output 3 2 5 2 3" xfId="9082"/>
    <cellStyle name="Output 3 2 5 2 3 2" xfId="19291"/>
    <cellStyle name="Output 3 2 5 2 4" xfId="10373"/>
    <cellStyle name="Output 3 2 5 2 4 2" xfId="20579"/>
    <cellStyle name="Output 3 2 5 2 5" xfId="13970"/>
    <cellStyle name="Output 3 2 5 3" xfId="5674"/>
    <cellStyle name="Output 3 2 5 3 2" xfId="16006"/>
    <cellStyle name="Output 3 2 5 4" xfId="7684"/>
    <cellStyle name="Output 3 2 5 4 2" xfId="18004"/>
    <cellStyle name="Output 3 2 5 5" xfId="11453"/>
    <cellStyle name="Output 3 2 5 5 2" xfId="21653"/>
    <cellStyle name="Output 3 2 5 6" xfId="12799"/>
    <cellStyle name="Output 3 2 6" xfId="2154"/>
    <cellStyle name="Output 3 2 6 2" xfId="3613"/>
    <cellStyle name="Output 3 2 6 2 2" xfId="7183"/>
    <cellStyle name="Output 3 2 6 2 2 2" xfId="17512"/>
    <cellStyle name="Output 3 2 6 2 3" xfId="9148"/>
    <cellStyle name="Output 3 2 6 2 3 2" xfId="19357"/>
    <cellStyle name="Output 3 2 6 2 4" xfId="10440"/>
    <cellStyle name="Output 3 2 6 2 4 2" xfId="20646"/>
    <cellStyle name="Output 3 2 6 2 5" xfId="14036"/>
    <cellStyle name="Output 3 2 6 3" xfId="5742"/>
    <cellStyle name="Output 3 2 6 3 2" xfId="16074"/>
    <cellStyle name="Output 3 2 6 4" xfId="4503"/>
    <cellStyle name="Output 3 2 6 4 2" xfId="14845"/>
    <cellStyle name="Output 3 2 6 5" xfId="11520"/>
    <cellStyle name="Output 3 2 6 5 2" xfId="21720"/>
    <cellStyle name="Output 3 2 6 6" xfId="12865"/>
    <cellStyle name="Output 3 2 7" xfId="2226"/>
    <cellStyle name="Output 3 2 7 2" xfId="3685"/>
    <cellStyle name="Output 3 2 7 2 2" xfId="7255"/>
    <cellStyle name="Output 3 2 7 2 2 2" xfId="17584"/>
    <cellStyle name="Output 3 2 7 2 3" xfId="9220"/>
    <cellStyle name="Output 3 2 7 2 3 2" xfId="19429"/>
    <cellStyle name="Output 3 2 7 2 4" xfId="10512"/>
    <cellStyle name="Output 3 2 7 2 4 2" xfId="20718"/>
    <cellStyle name="Output 3 2 7 2 5" xfId="14108"/>
    <cellStyle name="Output 3 2 7 3" xfId="5814"/>
    <cellStyle name="Output 3 2 7 3 2" xfId="16146"/>
    <cellStyle name="Output 3 2 7 4" xfId="4522"/>
    <cellStyle name="Output 3 2 7 4 2" xfId="14864"/>
    <cellStyle name="Output 3 2 7 5" xfId="11592"/>
    <cellStyle name="Output 3 2 7 5 2" xfId="21792"/>
    <cellStyle name="Output 3 2 7 6" xfId="12937"/>
    <cellStyle name="Output 3 2 8" xfId="2323"/>
    <cellStyle name="Output 3 2 8 2" xfId="3780"/>
    <cellStyle name="Output 3 2 8 2 2" xfId="7350"/>
    <cellStyle name="Output 3 2 8 2 2 2" xfId="17679"/>
    <cellStyle name="Output 3 2 8 2 3" xfId="9313"/>
    <cellStyle name="Output 3 2 8 2 3 2" xfId="19521"/>
    <cellStyle name="Output 3 2 8 2 4" xfId="10607"/>
    <cellStyle name="Output 3 2 8 2 4 2" xfId="20813"/>
    <cellStyle name="Output 3 2 8 2 5" xfId="14193"/>
    <cellStyle name="Output 3 2 8 3" xfId="5911"/>
    <cellStyle name="Output 3 2 8 3 2" xfId="16243"/>
    <cellStyle name="Output 3 2 8 4" xfId="4804"/>
    <cellStyle name="Output 3 2 8 4 2" xfId="15140"/>
    <cellStyle name="Output 3 2 8 5" xfId="11688"/>
    <cellStyle name="Output 3 2 8 5 2" xfId="21885"/>
    <cellStyle name="Output 3 2 8 6" xfId="13021"/>
    <cellStyle name="Output 3 2 9" xfId="2415"/>
    <cellStyle name="Output 3 2 9 2" xfId="3871"/>
    <cellStyle name="Output 3 2 9 2 2" xfId="7441"/>
    <cellStyle name="Output 3 2 9 2 2 2" xfId="17770"/>
    <cellStyle name="Output 3 2 9 2 3" xfId="9403"/>
    <cellStyle name="Output 3 2 9 2 3 2" xfId="19611"/>
    <cellStyle name="Output 3 2 9 2 4" xfId="10698"/>
    <cellStyle name="Output 3 2 9 2 4 2" xfId="20904"/>
    <cellStyle name="Output 3 2 9 2 5" xfId="14274"/>
    <cellStyle name="Output 3 2 9 3" xfId="6003"/>
    <cellStyle name="Output 3 2 9 3 2" xfId="16335"/>
    <cellStyle name="Output 3 2 9 4" xfId="4718"/>
    <cellStyle name="Output 3 2 9 4 2" xfId="15056"/>
    <cellStyle name="Output 3 2 9 5" xfId="11779"/>
    <cellStyle name="Output 3 2 9 5 2" xfId="21975"/>
    <cellStyle name="Output 3 2 9 6" xfId="13102"/>
    <cellStyle name="Output 3 3" xfId="1602"/>
    <cellStyle name="Output 3 3 2" xfId="3085"/>
    <cellStyle name="Output 3 3 2 2" xfId="6662"/>
    <cellStyle name="Output 3 3 2 2 2" xfId="16993"/>
    <cellStyle name="Output 3 3 2 3" xfId="8650"/>
    <cellStyle name="Output 3 3 2 3 2" xfId="18872"/>
    <cellStyle name="Output 3 3 2 4" xfId="9966"/>
    <cellStyle name="Output 3 3 2 4 2" xfId="20173"/>
    <cellStyle name="Output 3 3 2 5" xfId="13611"/>
    <cellStyle name="Output 3 3 3" xfId="5199"/>
    <cellStyle name="Output 3 3 3 2" xfId="15534"/>
    <cellStyle name="Output 3 3 4" xfId="8660"/>
    <cellStyle name="Output 3 3 4 2" xfId="18882"/>
    <cellStyle name="Output 3 3 5" xfId="11048"/>
    <cellStyle name="Output 3 3 5 2" xfId="21251"/>
    <cellStyle name="Output 3 3 6" xfId="12443"/>
    <cellStyle name="Output 3 4" xfId="1274"/>
    <cellStyle name="Output 3 4 2" xfId="2775"/>
    <cellStyle name="Output 3 4 2 2" xfId="6354"/>
    <cellStyle name="Output 3 4 2 2 2" xfId="16685"/>
    <cellStyle name="Output 3 4 2 3" xfId="8362"/>
    <cellStyle name="Output 3 4 2 3 2" xfId="18591"/>
    <cellStyle name="Output 3 4 2 4" xfId="9687"/>
    <cellStyle name="Output 3 4 2 4 2" xfId="19894"/>
    <cellStyle name="Output 3 4 2 5" xfId="13363"/>
    <cellStyle name="Output 3 4 3" xfId="4872"/>
    <cellStyle name="Output 3 4 3 2" xfId="15207"/>
    <cellStyle name="Output 3 4 4" xfId="7992"/>
    <cellStyle name="Output 3 4 4 2" xfId="18255"/>
    <cellStyle name="Output 3 4 5" xfId="8823"/>
    <cellStyle name="Output 3 4 5 2" xfId="19037"/>
    <cellStyle name="Output 3 4 6" xfId="12195"/>
    <cellStyle name="Output 3 5" xfId="2028"/>
    <cellStyle name="Output 3 5 2" xfId="3489"/>
    <cellStyle name="Output 3 5 2 2" xfId="7059"/>
    <cellStyle name="Output 3 5 2 2 2" xfId="17388"/>
    <cellStyle name="Output 3 5 2 3" xfId="9025"/>
    <cellStyle name="Output 3 5 2 3 2" xfId="19234"/>
    <cellStyle name="Output 3 5 2 4" xfId="10316"/>
    <cellStyle name="Output 3 5 2 4 2" xfId="20522"/>
    <cellStyle name="Output 3 5 2 5" xfId="13914"/>
    <cellStyle name="Output 3 5 3" xfId="5616"/>
    <cellStyle name="Output 3 5 3 2" xfId="15948"/>
    <cellStyle name="Output 3 5 4" xfId="7764"/>
    <cellStyle name="Output 3 5 4 2" xfId="18070"/>
    <cellStyle name="Output 3 5 5" xfId="11395"/>
    <cellStyle name="Output 3 5 5 2" xfId="21596"/>
    <cellStyle name="Output 3 5 6" xfId="12743"/>
    <cellStyle name="Output 3 6" xfId="2627"/>
    <cellStyle name="Output 3 6 2" xfId="6215"/>
    <cellStyle name="Output 3 6 2 2" xfId="16547"/>
    <cellStyle name="Output 3 6 3" xfId="8239"/>
    <cellStyle name="Output 3 6 3 2" xfId="18472"/>
    <cellStyle name="Output 3 6 4" xfId="9589"/>
    <cellStyle name="Output 3 6 4 2" xfId="19796"/>
    <cellStyle name="Output 3 6 5" xfId="13275"/>
    <cellStyle name="Output 3 7" xfId="4613"/>
    <cellStyle name="Output 3 7 2" xfId="14955"/>
    <cellStyle name="Output 3 8" xfId="4261"/>
    <cellStyle name="Output 3 8 2" xfId="14619"/>
    <cellStyle name="Output 3 9" xfId="7605"/>
    <cellStyle name="Output 3 9 2" xfId="17931"/>
    <cellStyle name="Output 4" xfId="998"/>
    <cellStyle name="Output 4 2" xfId="1242"/>
    <cellStyle name="Output 4 2 10" xfId="2485"/>
    <cellStyle name="Output 4 2 10 2" xfId="3940"/>
    <cellStyle name="Output 4 2 10 2 2" xfId="7510"/>
    <cellStyle name="Output 4 2 10 2 2 2" xfId="17839"/>
    <cellStyle name="Output 4 2 10 2 3" xfId="9470"/>
    <cellStyle name="Output 4 2 10 2 3 2" xfId="19677"/>
    <cellStyle name="Output 4 2 10 2 4" xfId="10767"/>
    <cellStyle name="Output 4 2 10 2 4 2" xfId="20973"/>
    <cellStyle name="Output 4 2 10 2 5" xfId="14333"/>
    <cellStyle name="Output 4 2 10 3" xfId="6073"/>
    <cellStyle name="Output 4 2 10 3 2" xfId="16405"/>
    <cellStyle name="Output 4 2 10 4" xfId="4622"/>
    <cellStyle name="Output 4 2 10 4 2" xfId="14964"/>
    <cellStyle name="Output 4 2 10 5" xfId="11849"/>
    <cellStyle name="Output 4 2 10 5 2" xfId="22044"/>
    <cellStyle name="Output 4 2 10 6" xfId="13161"/>
    <cellStyle name="Output 4 2 11" xfId="2538"/>
    <cellStyle name="Output 4 2 11 2" xfId="3993"/>
    <cellStyle name="Output 4 2 11 2 2" xfId="7563"/>
    <cellStyle name="Output 4 2 11 2 2 2" xfId="17892"/>
    <cellStyle name="Output 4 2 11 2 3" xfId="9523"/>
    <cellStyle name="Output 4 2 11 2 3 2" xfId="19730"/>
    <cellStyle name="Output 4 2 11 2 4" xfId="10820"/>
    <cellStyle name="Output 4 2 11 2 4 2" xfId="21026"/>
    <cellStyle name="Output 4 2 11 2 5" xfId="14386"/>
    <cellStyle name="Output 4 2 11 3" xfId="6126"/>
    <cellStyle name="Output 4 2 11 3 2" xfId="16458"/>
    <cellStyle name="Output 4 2 11 4" xfId="4850"/>
    <cellStyle name="Output 4 2 11 4 2" xfId="15186"/>
    <cellStyle name="Output 4 2 11 5" xfId="11902"/>
    <cellStyle name="Output 4 2 12" xfId="2747"/>
    <cellStyle name="Output 4 2 12 2" xfId="6330"/>
    <cellStyle name="Output 4 2 12 2 2" xfId="16662"/>
    <cellStyle name="Output 4 2 12 3" xfId="8342"/>
    <cellStyle name="Output 4 2 12 3 2" xfId="18573"/>
    <cellStyle name="Output 4 2 12 4" xfId="9679"/>
    <cellStyle name="Output 4 2 12 4 2" xfId="19886"/>
    <cellStyle name="Output 4 2 12 5" xfId="13355"/>
    <cellStyle name="Output 4 2 13" xfId="4841"/>
    <cellStyle name="Output 4 2 13 2" xfId="15177"/>
    <cellStyle name="Output 4 2 14" xfId="4122"/>
    <cellStyle name="Output 4 2 14 2" xfId="14491"/>
    <cellStyle name="Output 4 2 15" xfId="8113"/>
    <cellStyle name="Output 4 2 15 2" xfId="18355"/>
    <cellStyle name="Output 4 2 2" xfId="1783"/>
    <cellStyle name="Output 4 2 2 2" xfId="3260"/>
    <cellStyle name="Output 4 2 2 2 2" xfId="6833"/>
    <cellStyle name="Output 4 2 2 2 2 2" xfId="17163"/>
    <cellStyle name="Output 4 2 2 2 3" xfId="8809"/>
    <cellStyle name="Output 4 2 2 2 3 2" xfId="19025"/>
    <cellStyle name="Output 4 2 2 2 4" xfId="10110"/>
    <cellStyle name="Output 4 2 2 2 4 2" xfId="20316"/>
    <cellStyle name="Output 4 2 2 2 5" xfId="13733"/>
    <cellStyle name="Output 4 2 2 3" xfId="5375"/>
    <cellStyle name="Output 4 2 2 3 2" xfId="15708"/>
    <cellStyle name="Output 4 2 2 4" xfId="8168"/>
    <cellStyle name="Output 4 2 2 4 2" xfId="18401"/>
    <cellStyle name="Output 4 2 2 5" xfId="11187"/>
    <cellStyle name="Output 4 2 2 5 2" xfId="21390"/>
    <cellStyle name="Output 4 2 2 6" xfId="12562"/>
    <cellStyle name="Output 4 2 3" xfId="1949"/>
    <cellStyle name="Output 4 2 3 2" xfId="3413"/>
    <cellStyle name="Output 4 2 3 2 2" xfId="6983"/>
    <cellStyle name="Output 4 2 3 2 2 2" xfId="17312"/>
    <cellStyle name="Output 4 2 3 2 3" xfId="8949"/>
    <cellStyle name="Output 4 2 3 2 3 2" xfId="19158"/>
    <cellStyle name="Output 4 2 3 2 4" xfId="10240"/>
    <cellStyle name="Output 4 2 3 2 4 2" xfId="20446"/>
    <cellStyle name="Output 4 2 3 2 5" xfId="13839"/>
    <cellStyle name="Output 4 2 3 3" xfId="5537"/>
    <cellStyle name="Output 4 2 3 3 2" xfId="15869"/>
    <cellStyle name="Output 4 2 3 4" xfId="7860"/>
    <cellStyle name="Output 4 2 3 4 2" xfId="18154"/>
    <cellStyle name="Output 4 2 3 5" xfId="11318"/>
    <cellStyle name="Output 4 2 3 5 2" xfId="21520"/>
    <cellStyle name="Output 4 2 3 6" xfId="12668"/>
    <cellStyle name="Output 4 2 4" xfId="2019"/>
    <cellStyle name="Output 4 2 4 2" xfId="3482"/>
    <cellStyle name="Output 4 2 4 2 2" xfId="7052"/>
    <cellStyle name="Output 4 2 4 2 2 2" xfId="17381"/>
    <cellStyle name="Output 4 2 4 2 3" xfId="9018"/>
    <cellStyle name="Output 4 2 4 2 3 2" xfId="19227"/>
    <cellStyle name="Output 4 2 4 2 4" xfId="10309"/>
    <cellStyle name="Output 4 2 4 2 4 2" xfId="20515"/>
    <cellStyle name="Output 4 2 4 2 5" xfId="13907"/>
    <cellStyle name="Output 4 2 4 3" xfId="5607"/>
    <cellStyle name="Output 4 2 4 3 2" xfId="15939"/>
    <cellStyle name="Output 4 2 4 4" xfId="7971"/>
    <cellStyle name="Output 4 2 4 4 2" xfId="18242"/>
    <cellStyle name="Output 4 2 4 5" xfId="11387"/>
    <cellStyle name="Output 4 2 4 5 2" xfId="21589"/>
    <cellStyle name="Output 4 2 4 6" xfId="12736"/>
    <cellStyle name="Output 4 2 5" xfId="2087"/>
    <cellStyle name="Output 4 2 5 2" xfId="3547"/>
    <cellStyle name="Output 4 2 5 2 2" xfId="7117"/>
    <cellStyle name="Output 4 2 5 2 2 2" xfId="17446"/>
    <cellStyle name="Output 4 2 5 2 3" xfId="9083"/>
    <cellStyle name="Output 4 2 5 2 3 2" xfId="19292"/>
    <cellStyle name="Output 4 2 5 2 4" xfId="10374"/>
    <cellStyle name="Output 4 2 5 2 4 2" xfId="20580"/>
    <cellStyle name="Output 4 2 5 2 5" xfId="13971"/>
    <cellStyle name="Output 4 2 5 3" xfId="5675"/>
    <cellStyle name="Output 4 2 5 3 2" xfId="16007"/>
    <cellStyle name="Output 4 2 5 4" xfId="7614"/>
    <cellStyle name="Output 4 2 5 4 2" xfId="17940"/>
    <cellStyle name="Output 4 2 5 5" xfId="11454"/>
    <cellStyle name="Output 4 2 5 5 2" xfId="21654"/>
    <cellStyle name="Output 4 2 5 6" xfId="12800"/>
    <cellStyle name="Output 4 2 6" xfId="2155"/>
    <cellStyle name="Output 4 2 6 2" xfId="3614"/>
    <cellStyle name="Output 4 2 6 2 2" xfId="7184"/>
    <cellStyle name="Output 4 2 6 2 2 2" xfId="17513"/>
    <cellStyle name="Output 4 2 6 2 3" xfId="9149"/>
    <cellStyle name="Output 4 2 6 2 3 2" xfId="19358"/>
    <cellStyle name="Output 4 2 6 2 4" xfId="10441"/>
    <cellStyle name="Output 4 2 6 2 4 2" xfId="20647"/>
    <cellStyle name="Output 4 2 6 2 5" xfId="14037"/>
    <cellStyle name="Output 4 2 6 3" xfId="5743"/>
    <cellStyle name="Output 4 2 6 3 2" xfId="16075"/>
    <cellStyle name="Output 4 2 6 4" xfId="4675"/>
    <cellStyle name="Output 4 2 6 4 2" xfId="15017"/>
    <cellStyle name="Output 4 2 6 5" xfId="11521"/>
    <cellStyle name="Output 4 2 6 5 2" xfId="21721"/>
    <cellStyle name="Output 4 2 6 6" xfId="12866"/>
    <cellStyle name="Output 4 2 7" xfId="2227"/>
    <cellStyle name="Output 4 2 7 2" xfId="3686"/>
    <cellStyle name="Output 4 2 7 2 2" xfId="7256"/>
    <cellStyle name="Output 4 2 7 2 2 2" xfId="17585"/>
    <cellStyle name="Output 4 2 7 2 3" xfId="9221"/>
    <cellStyle name="Output 4 2 7 2 3 2" xfId="19430"/>
    <cellStyle name="Output 4 2 7 2 4" xfId="10513"/>
    <cellStyle name="Output 4 2 7 2 4 2" xfId="20719"/>
    <cellStyle name="Output 4 2 7 2 5" xfId="14109"/>
    <cellStyle name="Output 4 2 7 3" xfId="5815"/>
    <cellStyle name="Output 4 2 7 3 2" xfId="16147"/>
    <cellStyle name="Output 4 2 7 4" xfId="4679"/>
    <cellStyle name="Output 4 2 7 4 2" xfId="15021"/>
    <cellStyle name="Output 4 2 7 5" xfId="11593"/>
    <cellStyle name="Output 4 2 7 5 2" xfId="21793"/>
    <cellStyle name="Output 4 2 7 6" xfId="12938"/>
    <cellStyle name="Output 4 2 8" xfId="2324"/>
    <cellStyle name="Output 4 2 8 2" xfId="3781"/>
    <cellStyle name="Output 4 2 8 2 2" xfId="7351"/>
    <cellStyle name="Output 4 2 8 2 2 2" xfId="17680"/>
    <cellStyle name="Output 4 2 8 2 3" xfId="9314"/>
    <cellStyle name="Output 4 2 8 2 3 2" xfId="19522"/>
    <cellStyle name="Output 4 2 8 2 4" xfId="10608"/>
    <cellStyle name="Output 4 2 8 2 4 2" xfId="20814"/>
    <cellStyle name="Output 4 2 8 2 5" xfId="14194"/>
    <cellStyle name="Output 4 2 8 3" xfId="5912"/>
    <cellStyle name="Output 4 2 8 3 2" xfId="16244"/>
    <cellStyle name="Output 4 2 8 4" xfId="4803"/>
    <cellStyle name="Output 4 2 8 4 2" xfId="15139"/>
    <cellStyle name="Output 4 2 8 5" xfId="11689"/>
    <cellStyle name="Output 4 2 8 5 2" xfId="21886"/>
    <cellStyle name="Output 4 2 8 6" xfId="13022"/>
    <cellStyle name="Output 4 2 9" xfId="2416"/>
    <cellStyle name="Output 4 2 9 2" xfId="3872"/>
    <cellStyle name="Output 4 2 9 2 2" xfId="7442"/>
    <cellStyle name="Output 4 2 9 2 2 2" xfId="17771"/>
    <cellStyle name="Output 4 2 9 2 3" xfId="9404"/>
    <cellStyle name="Output 4 2 9 2 3 2" xfId="19612"/>
    <cellStyle name="Output 4 2 9 2 4" xfId="10699"/>
    <cellStyle name="Output 4 2 9 2 4 2" xfId="20905"/>
    <cellStyle name="Output 4 2 9 2 5" xfId="14275"/>
    <cellStyle name="Output 4 2 9 3" xfId="6004"/>
    <cellStyle name="Output 4 2 9 3 2" xfId="16336"/>
    <cellStyle name="Output 4 2 9 4" xfId="4867"/>
    <cellStyle name="Output 4 2 9 4 2" xfId="15202"/>
    <cellStyle name="Output 4 2 9 5" xfId="11780"/>
    <cellStyle name="Output 4 2 9 5 2" xfId="21976"/>
    <cellStyle name="Output 4 2 9 6" xfId="13103"/>
    <cellStyle name="Output 4 3" xfId="1603"/>
    <cellStyle name="Output 4 3 2" xfId="3086"/>
    <cellStyle name="Output 4 3 2 2" xfId="6663"/>
    <cellStyle name="Output 4 3 2 2 2" xfId="16994"/>
    <cellStyle name="Output 4 3 2 3" xfId="8651"/>
    <cellStyle name="Output 4 3 2 3 2" xfId="18873"/>
    <cellStyle name="Output 4 3 2 4" xfId="9967"/>
    <cellStyle name="Output 4 3 2 4 2" xfId="20174"/>
    <cellStyle name="Output 4 3 2 5" xfId="13612"/>
    <cellStyle name="Output 4 3 3" xfId="5200"/>
    <cellStyle name="Output 4 3 3 2" xfId="15535"/>
    <cellStyle name="Output 4 3 4" xfId="7725"/>
    <cellStyle name="Output 4 3 4 2" xfId="18034"/>
    <cellStyle name="Output 4 3 5" xfId="11049"/>
    <cellStyle name="Output 4 3 5 2" xfId="21252"/>
    <cellStyle name="Output 4 3 6" xfId="12444"/>
    <cellStyle name="Output 4 4" xfId="1355"/>
    <cellStyle name="Output 4 4 2" xfId="2851"/>
    <cellStyle name="Output 4 4 2 2" xfId="6430"/>
    <cellStyle name="Output 4 4 2 2 2" xfId="16761"/>
    <cellStyle name="Output 4 4 2 3" xfId="8431"/>
    <cellStyle name="Output 4 4 2 3 2" xfId="18659"/>
    <cellStyle name="Output 4 4 2 4" xfId="9756"/>
    <cellStyle name="Output 4 4 2 4 2" xfId="19963"/>
    <cellStyle name="Output 4 4 2 5" xfId="13425"/>
    <cellStyle name="Output 4 4 3" xfId="4953"/>
    <cellStyle name="Output 4 4 3 2" xfId="15288"/>
    <cellStyle name="Output 4 4 4" xfId="7933"/>
    <cellStyle name="Output 4 4 4 2" xfId="18216"/>
    <cellStyle name="Output 4 4 5" xfId="10838"/>
    <cellStyle name="Output 4 4 5 2" xfId="21042"/>
    <cellStyle name="Output 4 4 6" xfId="12256"/>
    <cellStyle name="Output 4 5" xfId="1556"/>
    <cellStyle name="Output 4 5 2" xfId="3040"/>
    <cellStyle name="Output 4 5 2 2" xfId="6617"/>
    <cellStyle name="Output 4 5 2 2 2" xfId="16948"/>
    <cellStyle name="Output 4 5 2 3" xfId="8608"/>
    <cellStyle name="Output 4 5 2 3 2" xfId="18831"/>
    <cellStyle name="Output 4 5 2 4" xfId="9924"/>
    <cellStyle name="Output 4 5 2 4 2" xfId="20131"/>
    <cellStyle name="Output 4 5 2 5" xfId="13572"/>
    <cellStyle name="Output 4 5 3" xfId="5153"/>
    <cellStyle name="Output 4 5 3 2" xfId="15488"/>
    <cellStyle name="Output 4 5 4" xfId="8747"/>
    <cellStyle name="Output 4 5 4 2" xfId="18964"/>
    <cellStyle name="Output 4 5 5" xfId="11006"/>
    <cellStyle name="Output 4 5 5 2" xfId="21209"/>
    <cellStyle name="Output 4 5 6" xfId="12403"/>
    <cellStyle name="Output 4 6" xfId="2628"/>
    <cellStyle name="Output 4 6 2" xfId="6216"/>
    <cellStyle name="Output 4 6 2 2" xfId="16548"/>
    <cellStyle name="Output 4 6 3" xfId="8240"/>
    <cellStyle name="Output 4 6 3 2" xfId="18473"/>
    <cellStyle name="Output 4 6 4" xfId="9590"/>
    <cellStyle name="Output 4 6 4 2" xfId="19797"/>
    <cellStyle name="Output 4 6 5" xfId="13276"/>
    <cellStyle name="Output 4 7" xfId="4614"/>
    <cellStyle name="Output 4 7 2" xfId="14956"/>
    <cellStyle name="Output 4 8" xfId="4260"/>
    <cellStyle name="Output 4 8 2" xfId="14618"/>
    <cellStyle name="Output 4 9" xfId="8598"/>
    <cellStyle name="Output 4 9 2" xfId="18824"/>
    <cellStyle name="Output 5" xfId="999"/>
    <cellStyle name="Output 5 2" xfId="1243"/>
    <cellStyle name="Output 5 2 10" xfId="2486"/>
    <cellStyle name="Output 5 2 10 2" xfId="3941"/>
    <cellStyle name="Output 5 2 10 2 2" xfId="7511"/>
    <cellStyle name="Output 5 2 10 2 2 2" xfId="17840"/>
    <cellStyle name="Output 5 2 10 2 3" xfId="9471"/>
    <cellStyle name="Output 5 2 10 2 3 2" xfId="19678"/>
    <cellStyle name="Output 5 2 10 2 4" xfId="10768"/>
    <cellStyle name="Output 5 2 10 2 4 2" xfId="20974"/>
    <cellStyle name="Output 5 2 10 2 5" xfId="14334"/>
    <cellStyle name="Output 5 2 10 3" xfId="6074"/>
    <cellStyle name="Output 5 2 10 3 2" xfId="16406"/>
    <cellStyle name="Output 5 2 10 4" xfId="4623"/>
    <cellStyle name="Output 5 2 10 4 2" xfId="14965"/>
    <cellStyle name="Output 5 2 10 5" xfId="11850"/>
    <cellStyle name="Output 5 2 10 5 2" xfId="22045"/>
    <cellStyle name="Output 5 2 10 6" xfId="13162"/>
    <cellStyle name="Output 5 2 11" xfId="2539"/>
    <cellStyle name="Output 5 2 11 2" xfId="3994"/>
    <cellStyle name="Output 5 2 11 2 2" xfId="7564"/>
    <cellStyle name="Output 5 2 11 2 2 2" xfId="17893"/>
    <cellStyle name="Output 5 2 11 2 3" xfId="9524"/>
    <cellStyle name="Output 5 2 11 2 3 2" xfId="19731"/>
    <cellStyle name="Output 5 2 11 2 4" xfId="10821"/>
    <cellStyle name="Output 5 2 11 2 4 2" xfId="21027"/>
    <cellStyle name="Output 5 2 11 2 5" xfId="14387"/>
    <cellStyle name="Output 5 2 11 3" xfId="6127"/>
    <cellStyle name="Output 5 2 11 3 2" xfId="16459"/>
    <cellStyle name="Output 5 2 11 4" xfId="4849"/>
    <cellStyle name="Output 5 2 11 4 2" xfId="15185"/>
    <cellStyle name="Output 5 2 11 5" xfId="11903"/>
    <cellStyle name="Output 5 2 12" xfId="2748"/>
    <cellStyle name="Output 5 2 12 2" xfId="6331"/>
    <cellStyle name="Output 5 2 12 2 2" xfId="16663"/>
    <cellStyle name="Output 5 2 12 3" xfId="8343"/>
    <cellStyle name="Output 5 2 12 3 2" xfId="18574"/>
    <cellStyle name="Output 5 2 12 4" xfId="9680"/>
    <cellStyle name="Output 5 2 12 4 2" xfId="19887"/>
    <cellStyle name="Output 5 2 12 5" xfId="13356"/>
    <cellStyle name="Output 5 2 13" xfId="4842"/>
    <cellStyle name="Output 5 2 13 2" xfId="15178"/>
    <cellStyle name="Output 5 2 14" xfId="4121"/>
    <cellStyle name="Output 5 2 14 2" xfId="14490"/>
    <cellStyle name="Output 5 2 15" xfId="7708"/>
    <cellStyle name="Output 5 2 15 2" xfId="18021"/>
    <cellStyle name="Output 5 2 2" xfId="1784"/>
    <cellStyle name="Output 5 2 2 2" xfId="3261"/>
    <cellStyle name="Output 5 2 2 2 2" xfId="6834"/>
    <cellStyle name="Output 5 2 2 2 2 2" xfId="17164"/>
    <cellStyle name="Output 5 2 2 2 3" xfId="8810"/>
    <cellStyle name="Output 5 2 2 2 3 2" xfId="19026"/>
    <cellStyle name="Output 5 2 2 2 4" xfId="10111"/>
    <cellStyle name="Output 5 2 2 2 4 2" xfId="20317"/>
    <cellStyle name="Output 5 2 2 2 5" xfId="13734"/>
    <cellStyle name="Output 5 2 2 3" xfId="5376"/>
    <cellStyle name="Output 5 2 2 3 2" xfId="15709"/>
    <cellStyle name="Output 5 2 2 4" xfId="8386"/>
    <cellStyle name="Output 5 2 2 4 2" xfId="18614"/>
    <cellStyle name="Output 5 2 2 5" xfId="11188"/>
    <cellStyle name="Output 5 2 2 5 2" xfId="21391"/>
    <cellStyle name="Output 5 2 2 6" xfId="12563"/>
    <cellStyle name="Output 5 2 3" xfId="1950"/>
    <cellStyle name="Output 5 2 3 2" xfId="3414"/>
    <cellStyle name="Output 5 2 3 2 2" xfId="6984"/>
    <cellStyle name="Output 5 2 3 2 2 2" xfId="17313"/>
    <cellStyle name="Output 5 2 3 2 3" xfId="8950"/>
    <cellStyle name="Output 5 2 3 2 3 2" xfId="19159"/>
    <cellStyle name="Output 5 2 3 2 4" xfId="10241"/>
    <cellStyle name="Output 5 2 3 2 4 2" xfId="20447"/>
    <cellStyle name="Output 5 2 3 2 5" xfId="13840"/>
    <cellStyle name="Output 5 2 3 3" xfId="5538"/>
    <cellStyle name="Output 5 2 3 3 2" xfId="15870"/>
    <cellStyle name="Output 5 2 3 4" xfId="7758"/>
    <cellStyle name="Output 5 2 3 4 2" xfId="18066"/>
    <cellStyle name="Output 5 2 3 5" xfId="11319"/>
    <cellStyle name="Output 5 2 3 5 2" xfId="21521"/>
    <cellStyle name="Output 5 2 3 6" xfId="12669"/>
    <cellStyle name="Output 5 2 4" xfId="2020"/>
    <cellStyle name="Output 5 2 4 2" xfId="3483"/>
    <cellStyle name="Output 5 2 4 2 2" xfId="7053"/>
    <cellStyle name="Output 5 2 4 2 2 2" xfId="17382"/>
    <cellStyle name="Output 5 2 4 2 3" xfId="9019"/>
    <cellStyle name="Output 5 2 4 2 3 2" xfId="19228"/>
    <cellStyle name="Output 5 2 4 2 4" xfId="10310"/>
    <cellStyle name="Output 5 2 4 2 4 2" xfId="20516"/>
    <cellStyle name="Output 5 2 4 2 5" xfId="13908"/>
    <cellStyle name="Output 5 2 4 3" xfId="5608"/>
    <cellStyle name="Output 5 2 4 3 2" xfId="15940"/>
    <cellStyle name="Output 5 2 4 4" xfId="4070"/>
    <cellStyle name="Output 5 2 4 4 2" xfId="14445"/>
    <cellStyle name="Output 5 2 4 5" xfId="11388"/>
    <cellStyle name="Output 5 2 4 5 2" xfId="21590"/>
    <cellStyle name="Output 5 2 4 6" xfId="12737"/>
    <cellStyle name="Output 5 2 5" xfId="2088"/>
    <cellStyle name="Output 5 2 5 2" xfId="3548"/>
    <cellStyle name="Output 5 2 5 2 2" xfId="7118"/>
    <cellStyle name="Output 5 2 5 2 2 2" xfId="17447"/>
    <cellStyle name="Output 5 2 5 2 3" xfId="9084"/>
    <cellStyle name="Output 5 2 5 2 3 2" xfId="19293"/>
    <cellStyle name="Output 5 2 5 2 4" xfId="10375"/>
    <cellStyle name="Output 5 2 5 2 4 2" xfId="20581"/>
    <cellStyle name="Output 5 2 5 2 5" xfId="13972"/>
    <cellStyle name="Output 5 2 5 3" xfId="5676"/>
    <cellStyle name="Output 5 2 5 3 2" xfId="16008"/>
    <cellStyle name="Output 5 2 5 4" xfId="8060"/>
    <cellStyle name="Output 5 2 5 4 2" xfId="18308"/>
    <cellStyle name="Output 5 2 5 5" xfId="11455"/>
    <cellStyle name="Output 5 2 5 5 2" xfId="21655"/>
    <cellStyle name="Output 5 2 5 6" xfId="12801"/>
    <cellStyle name="Output 5 2 6" xfId="2156"/>
    <cellStyle name="Output 5 2 6 2" xfId="3615"/>
    <cellStyle name="Output 5 2 6 2 2" xfId="7185"/>
    <cellStyle name="Output 5 2 6 2 2 2" xfId="17514"/>
    <cellStyle name="Output 5 2 6 2 3" xfId="9150"/>
    <cellStyle name="Output 5 2 6 2 3 2" xfId="19359"/>
    <cellStyle name="Output 5 2 6 2 4" xfId="10442"/>
    <cellStyle name="Output 5 2 6 2 4 2" xfId="20648"/>
    <cellStyle name="Output 5 2 6 2 5" xfId="14038"/>
    <cellStyle name="Output 5 2 6 3" xfId="5744"/>
    <cellStyle name="Output 5 2 6 3 2" xfId="16076"/>
    <cellStyle name="Output 5 2 6 4" xfId="5134"/>
    <cellStyle name="Output 5 2 6 4 2" xfId="15469"/>
    <cellStyle name="Output 5 2 6 5" xfId="11522"/>
    <cellStyle name="Output 5 2 6 5 2" xfId="21722"/>
    <cellStyle name="Output 5 2 6 6" xfId="12867"/>
    <cellStyle name="Output 5 2 7" xfId="2228"/>
    <cellStyle name="Output 5 2 7 2" xfId="3687"/>
    <cellStyle name="Output 5 2 7 2 2" xfId="7257"/>
    <cellStyle name="Output 5 2 7 2 2 2" xfId="17586"/>
    <cellStyle name="Output 5 2 7 2 3" xfId="9222"/>
    <cellStyle name="Output 5 2 7 2 3 2" xfId="19431"/>
    <cellStyle name="Output 5 2 7 2 4" xfId="10514"/>
    <cellStyle name="Output 5 2 7 2 4 2" xfId="20720"/>
    <cellStyle name="Output 5 2 7 2 5" xfId="14110"/>
    <cellStyle name="Output 5 2 7 3" xfId="5816"/>
    <cellStyle name="Output 5 2 7 3 2" xfId="16148"/>
    <cellStyle name="Output 5 2 7 4" xfId="4523"/>
    <cellStyle name="Output 5 2 7 4 2" xfId="14865"/>
    <cellStyle name="Output 5 2 7 5" xfId="11594"/>
    <cellStyle name="Output 5 2 7 5 2" xfId="21794"/>
    <cellStyle name="Output 5 2 7 6" xfId="12939"/>
    <cellStyle name="Output 5 2 8" xfId="2325"/>
    <cellStyle name="Output 5 2 8 2" xfId="3782"/>
    <cellStyle name="Output 5 2 8 2 2" xfId="7352"/>
    <cellStyle name="Output 5 2 8 2 2 2" xfId="17681"/>
    <cellStyle name="Output 5 2 8 2 3" xfId="9315"/>
    <cellStyle name="Output 5 2 8 2 3 2" xfId="19523"/>
    <cellStyle name="Output 5 2 8 2 4" xfId="10609"/>
    <cellStyle name="Output 5 2 8 2 4 2" xfId="20815"/>
    <cellStyle name="Output 5 2 8 2 5" xfId="14195"/>
    <cellStyle name="Output 5 2 8 3" xfId="5913"/>
    <cellStyle name="Output 5 2 8 3 2" xfId="16245"/>
    <cellStyle name="Output 5 2 8 4" xfId="4571"/>
    <cellStyle name="Output 5 2 8 4 2" xfId="14913"/>
    <cellStyle name="Output 5 2 8 5" xfId="11690"/>
    <cellStyle name="Output 5 2 8 5 2" xfId="21887"/>
    <cellStyle name="Output 5 2 8 6" xfId="13023"/>
    <cellStyle name="Output 5 2 9" xfId="2417"/>
    <cellStyle name="Output 5 2 9 2" xfId="3873"/>
    <cellStyle name="Output 5 2 9 2 2" xfId="7443"/>
    <cellStyle name="Output 5 2 9 2 2 2" xfId="17772"/>
    <cellStyle name="Output 5 2 9 2 3" xfId="9405"/>
    <cellStyle name="Output 5 2 9 2 3 2" xfId="19613"/>
    <cellStyle name="Output 5 2 9 2 4" xfId="10700"/>
    <cellStyle name="Output 5 2 9 2 4 2" xfId="20906"/>
    <cellStyle name="Output 5 2 9 2 5" xfId="14276"/>
    <cellStyle name="Output 5 2 9 3" xfId="6005"/>
    <cellStyle name="Output 5 2 9 3 2" xfId="16337"/>
    <cellStyle name="Output 5 2 9 4" xfId="5396"/>
    <cellStyle name="Output 5 2 9 4 2" xfId="15728"/>
    <cellStyle name="Output 5 2 9 5" xfId="11781"/>
    <cellStyle name="Output 5 2 9 5 2" xfId="21977"/>
    <cellStyle name="Output 5 2 9 6" xfId="13104"/>
    <cellStyle name="Output 5 3" xfId="1604"/>
    <cellStyle name="Output 5 3 2" xfId="3087"/>
    <cellStyle name="Output 5 3 2 2" xfId="6664"/>
    <cellStyle name="Output 5 3 2 2 2" xfId="16995"/>
    <cellStyle name="Output 5 3 2 3" xfId="8652"/>
    <cellStyle name="Output 5 3 2 3 2" xfId="18874"/>
    <cellStyle name="Output 5 3 2 4" xfId="9968"/>
    <cellStyle name="Output 5 3 2 4 2" xfId="20175"/>
    <cellStyle name="Output 5 3 2 5" xfId="13613"/>
    <cellStyle name="Output 5 3 3" xfId="5201"/>
    <cellStyle name="Output 5 3 3 2" xfId="15536"/>
    <cellStyle name="Output 5 3 4" xfId="8886"/>
    <cellStyle name="Output 5 3 4 2" xfId="19095"/>
    <cellStyle name="Output 5 3 5" xfId="11050"/>
    <cellStyle name="Output 5 3 5 2" xfId="21253"/>
    <cellStyle name="Output 5 3 6" xfId="12445"/>
    <cellStyle name="Output 5 4" xfId="1354"/>
    <cellStyle name="Output 5 4 2" xfId="2850"/>
    <cellStyle name="Output 5 4 2 2" xfId="6429"/>
    <cellStyle name="Output 5 4 2 2 2" xfId="16760"/>
    <cellStyle name="Output 5 4 2 3" xfId="8430"/>
    <cellStyle name="Output 5 4 2 3 2" xfId="18658"/>
    <cellStyle name="Output 5 4 2 4" xfId="9755"/>
    <cellStyle name="Output 5 4 2 4 2" xfId="19962"/>
    <cellStyle name="Output 5 4 2 5" xfId="13424"/>
    <cellStyle name="Output 5 4 3" xfId="4952"/>
    <cellStyle name="Output 5 4 3 2" xfId="15287"/>
    <cellStyle name="Output 5 4 4" xfId="7953"/>
    <cellStyle name="Output 5 4 4 2" xfId="18230"/>
    <cellStyle name="Output 5 4 5" xfId="10837"/>
    <cellStyle name="Output 5 4 5 2" xfId="21041"/>
    <cellStyle name="Output 5 4 6" xfId="12255"/>
    <cellStyle name="Output 5 5" xfId="2164"/>
    <cellStyle name="Output 5 5 2" xfId="3623"/>
    <cellStyle name="Output 5 5 2 2" xfId="7193"/>
    <cellStyle name="Output 5 5 2 2 2" xfId="17522"/>
    <cellStyle name="Output 5 5 2 3" xfId="9158"/>
    <cellStyle name="Output 5 5 2 3 2" xfId="19367"/>
    <cellStyle name="Output 5 5 2 4" xfId="10450"/>
    <cellStyle name="Output 5 5 2 4 2" xfId="20656"/>
    <cellStyle name="Output 5 5 2 5" xfId="14046"/>
    <cellStyle name="Output 5 5 3" xfId="5752"/>
    <cellStyle name="Output 5 5 3 2" xfId="16084"/>
    <cellStyle name="Output 5 5 4" xfId="5136"/>
    <cellStyle name="Output 5 5 4 2" xfId="15471"/>
    <cellStyle name="Output 5 5 5" xfId="11530"/>
    <cellStyle name="Output 5 5 5 2" xfId="21730"/>
    <cellStyle name="Output 5 5 6" xfId="12875"/>
    <cellStyle name="Output 5 6" xfId="2629"/>
    <cellStyle name="Output 5 6 2" xfId="6217"/>
    <cellStyle name="Output 5 6 2 2" xfId="16549"/>
    <cellStyle name="Output 5 6 3" xfId="8241"/>
    <cellStyle name="Output 5 6 3 2" xfId="18474"/>
    <cellStyle name="Output 5 6 4" xfId="9591"/>
    <cellStyle name="Output 5 6 4 2" xfId="19798"/>
    <cellStyle name="Output 5 6 5" xfId="13277"/>
    <cellStyle name="Output 5 7" xfId="4615"/>
    <cellStyle name="Output 5 7 2" xfId="14957"/>
    <cellStyle name="Output 5 8" xfId="4259"/>
    <cellStyle name="Output 5 8 2" xfId="14617"/>
    <cellStyle name="Output 5 9" xfId="7701"/>
    <cellStyle name="Output 5 9 2" xfId="18016"/>
    <cellStyle name="Output 6" xfId="1000"/>
    <cellStyle name="Output 6 2" xfId="1244"/>
    <cellStyle name="Output 6 2 10" xfId="2487"/>
    <cellStyle name="Output 6 2 10 2" xfId="3942"/>
    <cellStyle name="Output 6 2 10 2 2" xfId="7512"/>
    <cellStyle name="Output 6 2 10 2 2 2" xfId="17841"/>
    <cellStyle name="Output 6 2 10 2 3" xfId="9472"/>
    <cellStyle name="Output 6 2 10 2 3 2" xfId="19679"/>
    <cellStyle name="Output 6 2 10 2 4" xfId="10769"/>
    <cellStyle name="Output 6 2 10 2 4 2" xfId="20975"/>
    <cellStyle name="Output 6 2 10 2 5" xfId="14335"/>
    <cellStyle name="Output 6 2 10 3" xfId="6075"/>
    <cellStyle name="Output 6 2 10 3 2" xfId="16407"/>
    <cellStyle name="Output 6 2 10 4" xfId="4624"/>
    <cellStyle name="Output 6 2 10 4 2" xfId="14966"/>
    <cellStyle name="Output 6 2 10 5" xfId="11851"/>
    <cellStyle name="Output 6 2 10 5 2" xfId="22046"/>
    <cellStyle name="Output 6 2 10 6" xfId="13163"/>
    <cellStyle name="Output 6 2 11" xfId="2540"/>
    <cellStyle name="Output 6 2 11 2" xfId="3995"/>
    <cellStyle name="Output 6 2 11 2 2" xfId="7565"/>
    <cellStyle name="Output 6 2 11 2 2 2" xfId="17894"/>
    <cellStyle name="Output 6 2 11 2 3" xfId="9525"/>
    <cellStyle name="Output 6 2 11 2 3 2" xfId="19732"/>
    <cellStyle name="Output 6 2 11 2 4" xfId="10822"/>
    <cellStyle name="Output 6 2 11 2 4 2" xfId="21028"/>
    <cellStyle name="Output 6 2 11 2 5" xfId="14388"/>
    <cellStyle name="Output 6 2 11 3" xfId="6128"/>
    <cellStyle name="Output 6 2 11 3 2" xfId="16460"/>
    <cellStyle name="Output 6 2 11 4" xfId="4653"/>
    <cellStyle name="Output 6 2 11 4 2" xfId="14995"/>
    <cellStyle name="Output 6 2 11 5" xfId="11904"/>
    <cellStyle name="Output 6 2 12" xfId="2749"/>
    <cellStyle name="Output 6 2 12 2" xfId="6332"/>
    <cellStyle name="Output 6 2 12 2 2" xfId="16664"/>
    <cellStyle name="Output 6 2 12 3" xfId="8344"/>
    <cellStyle name="Output 6 2 12 3 2" xfId="18575"/>
    <cellStyle name="Output 6 2 12 4" xfId="9681"/>
    <cellStyle name="Output 6 2 12 4 2" xfId="19888"/>
    <cellStyle name="Output 6 2 12 5" xfId="13357"/>
    <cellStyle name="Output 6 2 13" xfId="4843"/>
    <cellStyle name="Output 6 2 13 2" xfId="15179"/>
    <cellStyle name="Output 6 2 14" xfId="4120"/>
    <cellStyle name="Output 6 2 14 2" xfId="14489"/>
    <cellStyle name="Output 6 2 15" xfId="7594"/>
    <cellStyle name="Output 6 2 15 2" xfId="17920"/>
    <cellStyle name="Output 6 2 2" xfId="1785"/>
    <cellStyle name="Output 6 2 2 2" xfId="3262"/>
    <cellStyle name="Output 6 2 2 2 2" xfId="6835"/>
    <cellStyle name="Output 6 2 2 2 2 2" xfId="17165"/>
    <cellStyle name="Output 6 2 2 2 3" xfId="8811"/>
    <cellStyle name="Output 6 2 2 2 3 2" xfId="19027"/>
    <cellStyle name="Output 6 2 2 2 4" xfId="10112"/>
    <cellStyle name="Output 6 2 2 2 4 2" xfId="20318"/>
    <cellStyle name="Output 6 2 2 2 5" xfId="13735"/>
    <cellStyle name="Output 6 2 2 3" xfId="5377"/>
    <cellStyle name="Output 6 2 2 3 2" xfId="15710"/>
    <cellStyle name="Output 6 2 2 4" xfId="4091"/>
    <cellStyle name="Output 6 2 2 4 2" xfId="14465"/>
    <cellStyle name="Output 6 2 2 5" xfId="11189"/>
    <cellStyle name="Output 6 2 2 5 2" xfId="21392"/>
    <cellStyle name="Output 6 2 2 6" xfId="12564"/>
    <cellStyle name="Output 6 2 3" xfId="1951"/>
    <cellStyle name="Output 6 2 3 2" xfId="3415"/>
    <cellStyle name="Output 6 2 3 2 2" xfId="6985"/>
    <cellStyle name="Output 6 2 3 2 2 2" xfId="17314"/>
    <cellStyle name="Output 6 2 3 2 3" xfId="8951"/>
    <cellStyle name="Output 6 2 3 2 3 2" xfId="19160"/>
    <cellStyle name="Output 6 2 3 2 4" xfId="10242"/>
    <cellStyle name="Output 6 2 3 2 4 2" xfId="20448"/>
    <cellStyle name="Output 6 2 3 2 5" xfId="13841"/>
    <cellStyle name="Output 6 2 3 3" xfId="5539"/>
    <cellStyle name="Output 6 2 3 3 2" xfId="15871"/>
    <cellStyle name="Output 6 2 3 4" xfId="7888"/>
    <cellStyle name="Output 6 2 3 4 2" xfId="18179"/>
    <cellStyle name="Output 6 2 3 5" xfId="11320"/>
    <cellStyle name="Output 6 2 3 5 2" xfId="21522"/>
    <cellStyle name="Output 6 2 3 6" xfId="12670"/>
    <cellStyle name="Output 6 2 4" xfId="2021"/>
    <cellStyle name="Output 6 2 4 2" xfId="3484"/>
    <cellStyle name="Output 6 2 4 2 2" xfId="7054"/>
    <cellStyle name="Output 6 2 4 2 2 2" xfId="17383"/>
    <cellStyle name="Output 6 2 4 2 3" xfId="9020"/>
    <cellStyle name="Output 6 2 4 2 3 2" xfId="19229"/>
    <cellStyle name="Output 6 2 4 2 4" xfId="10311"/>
    <cellStyle name="Output 6 2 4 2 4 2" xfId="20517"/>
    <cellStyle name="Output 6 2 4 2 5" xfId="13909"/>
    <cellStyle name="Output 6 2 4 3" xfId="5609"/>
    <cellStyle name="Output 6 2 4 3 2" xfId="15941"/>
    <cellStyle name="Output 6 2 4 4" xfId="7875"/>
    <cellStyle name="Output 6 2 4 4 2" xfId="18166"/>
    <cellStyle name="Output 6 2 4 5" xfId="11389"/>
    <cellStyle name="Output 6 2 4 5 2" xfId="21591"/>
    <cellStyle name="Output 6 2 4 6" xfId="12738"/>
    <cellStyle name="Output 6 2 5" xfId="2089"/>
    <cellStyle name="Output 6 2 5 2" xfId="3549"/>
    <cellStyle name="Output 6 2 5 2 2" xfId="7119"/>
    <cellStyle name="Output 6 2 5 2 2 2" xfId="17448"/>
    <cellStyle name="Output 6 2 5 2 3" xfId="9085"/>
    <cellStyle name="Output 6 2 5 2 3 2" xfId="19294"/>
    <cellStyle name="Output 6 2 5 2 4" xfId="10376"/>
    <cellStyle name="Output 6 2 5 2 4 2" xfId="20582"/>
    <cellStyle name="Output 6 2 5 2 5" xfId="13973"/>
    <cellStyle name="Output 6 2 5 3" xfId="5677"/>
    <cellStyle name="Output 6 2 5 3 2" xfId="16009"/>
    <cellStyle name="Output 6 2 5 4" xfId="8016"/>
    <cellStyle name="Output 6 2 5 4 2" xfId="18272"/>
    <cellStyle name="Output 6 2 5 5" xfId="11456"/>
    <cellStyle name="Output 6 2 5 5 2" xfId="21656"/>
    <cellStyle name="Output 6 2 5 6" xfId="12802"/>
    <cellStyle name="Output 6 2 6" xfId="2157"/>
    <cellStyle name="Output 6 2 6 2" xfId="3616"/>
    <cellStyle name="Output 6 2 6 2 2" xfId="7186"/>
    <cellStyle name="Output 6 2 6 2 2 2" xfId="17515"/>
    <cellStyle name="Output 6 2 6 2 3" xfId="9151"/>
    <cellStyle name="Output 6 2 6 2 3 2" xfId="19360"/>
    <cellStyle name="Output 6 2 6 2 4" xfId="10443"/>
    <cellStyle name="Output 6 2 6 2 4 2" xfId="20649"/>
    <cellStyle name="Output 6 2 6 2 5" xfId="14039"/>
    <cellStyle name="Output 6 2 6 3" xfId="5745"/>
    <cellStyle name="Output 6 2 6 3 2" xfId="16077"/>
    <cellStyle name="Output 6 2 6 4" xfId="6598"/>
    <cellStyle name="Output 6 2 6 4 2" xfId="16929"/>
    <cellStyle name="Output 6 2 6 5" xfId="11523"/>
    <cellStyle name="Output 6 2 6 5 2" xfId="21723"/>
    <cellStyle name="Output 6 2 6 6" xfId="12868"/>
    <cellStyle name="Output 6 2 7" xfId="2229"/>
    <cellStyle name="Output 6 2 7 2" xfId="3688"/>
    <cellStyle name="Output 6 2 7 2 2" xfId="7258"/>
    <cellStyle name="Output 6 2 7 2 2 2" xfId="17587"/>
    <cellStyle name="Output 6 2 7 2 3" xfId="9223"/>
    <cellStyle name="Output 6 2 7 2 3 2" xfId="19432"/>
    <cellStyle name="Output 6 2 7 2 4" xfId="10515"/>
    <cellStyle name="Output 6 2 7 2 4 2" xfId="20721"/>
    <cellStyle name="Output 6 2 7 2 5" xfId="14111"/>
    <cellStyle name="Output 6 2 7 3" xfId="5817"/>
    <cellStyle name="Output 6 2 7 3 2" xfId="16149"/>
    <cellStyle name="Output 6 2 7 4" xfId="4524"/>
    <cellStyle name="Output 6 2 7 4 2" xfId="14866"/>
    <cellStyle name="Output 6 2 7 5" xfId="11595"/>
    <cellStyle name="Output 6 2 7 5 2" xfId="21795"/>
    <cellStyle name="Output 6 2 7 6" xfId="12940"/>
    <cellStyle name="Output 6 2 8" xfId="2326"/>
    <cellStyle name="Output 6 2 8 2" xfId="3783"/>
    <cellStyle name="Output 6 2 8 2 2" xfId="7353"/>
    <cellStyle name="Output 6 2 8 2 2 2" xfId="17682"/>
    <cellStyle name="Output 6 2 8 2 3" xfId="9316"/>
    <cellStyle name="Output 6 2 8 2 3 2" xfId="19524"/>
    <cellStyle name="Output 6 2 8 2 4" xfId="10610"/>
    <cellStyle name="Output 6 2 8 2 4 2" xfId="20816"/>
    <cellStyle name="Output 6 2 8 2 5" xfId="14196"/>
    <cellStyle name="Output 6 2 8 3" xfId="5914"/>
    <cellStyle name="Output 6 2 8 3 2" xfId="16246"/>
    <cellStyle name="Output 6 2 8 4" xfId="4572"/>
    <cellStyle name="Output 6 2 8 4 2" xfId="14914"/>
    <cellStyle name="Output 6 2 8 5" xfId="11691"/>
    <cellStyle name="Output 6 2 8 5 2" xfId="21888"/>
    <cellStyle name="Output 6 2 8 6" xfId="13024"/>
    <cellStyle name="Output 6 2 9" xfId="2418"/>
    <cellStyle name="Output 6 2 9 2" xfId="3874"/>
    <cellStyle name="Output 6 2 9 2 2" xfId="7444"/>
    <cellStyle name="Output 6 2 9 2 2 2" xfId="17773"/>
    <cellStyle name="Output 6 2 9 2 3" xfId="9406"/>
    <cellStyle name="Output 6 2 9 2 3 2" xfId="19614"/>
    <cellStyle name="Output 6 2 9 2 4" xfId="10701"/>
    <cellStyle name="Output 6 2 9 2 4 2" xfId="20907"/>
    <cellStyle name="Output 6 2 9 2 5" xfId="14277"/>
    <cellStyle name="Output 6 2 9 3" xfId="6006"/>
    <cellStyle name="Output 6 2 9 3 2" xfId="16338"/>
    <cellStyle name="Output 6 2 9 4" xfId="6854"/>
    <cellStyle name="Output 6 2 9 4 2" xfId="17183"/>
    <cellStyle name="Output 6 2 9 5" xfId="11782"/>
    <cellStyle name="Output 6 2 9 5 2" xfId="21978"/>
    <cellStyle name="Output 6 2 9 6" xfId="13105"/>
    <cellStyle name="Output 6 3" xfId="1605"/>
    <cellStyle name="Output 6 3 2" xfId="3088"/>
    <cellStyle name="Output 6 3 2 2" xfId="6665"/>
    <cellStyle name="Output 6 3 2 2 2" xfId="16996"/>
    <cellStyle name="Output 6 3 2 3" xfId="8653"/>
    <cellStyle name="Output 6 3 2 3 2" xfId="18875"/>
    <cellStyle name="Output 6 3 2 4" xfId="9969"/>
    <cellStyle name="Output 6 3 2 4 2" xfId="20176"/>
    <cellStyle name="Output 6 3 2 5" xfId="13614"/>
    <cellStyle name="Output 6 3 3" xfId="5202"/>
    <cellStyle name="Output 6 3 3 2" xfId="15537"/>
    <cellStyle name="Output 6 3 4" xfId="7901"/>
    <cellStyle name="Output 6 3 4 2" xfId="18192"/>
    <cellStyle name="Output 6 3 5" xfId="11051"/>
    <cellStyle name="Output 6 3 5 2" xfId="21254"/>
    <cellStyle name="Output 6 3 6" xfId="12446"/>
    <cellStyle name="Output 6 4" xfId="1353"/>
    <cellStyle name="Output 6 4 2" xfId="2849"/>
    <cellStyle name="Output 6 4 2 2" xfId="6428"/>
    <cellStyle name="Output 6 4 2 2 2" xfId="16759"/>
    <cellStyle name="Output 6 4 2 3" xfId="8429"/>
    <cellStyle name="Output 6 4 2 3 2" xfId="18657"/>
    <cellStyle name="Output 6 4 2 4" xfId="9754"/>
    <cellStyle name="Output 6 4 2 4 2" xfId="19961"/>
    <cellStyle name="Output 6 4 2 5" xfId="13423"/>
    <cellStyle name="Output 6 4 3" xfId="4951"/>
    <cellStyle name="Output 6 4 3 2" xfId="15286"/>
    <cellStyle name="Output 6 4 4" xfId="7680"/>
    <cellStyle name="Output 6 4 4 2" xfId="18000"/>
    <cellStyle name="Output 6 4 5" xfId="10836"/>
    <cellStyle name="Output 6 4 5 2" xfId="21040"/>
    <cellStyle name="Output 6 4 6" xfId="12254"/>
    <cellStyle name="Output 6 5" xfId="1956"/>
    <cellStyle name="Output 6 5 2" xfId="3420"/>
    <cellStyle name="Output 6 5 2 2" xfId="6990"/>
    <cellStyle name="Output 6 5 2 2 2" xfId="17319"/>
    <cellStyle name="Output 6 5 2 3" xfId="8956"/>
    <cellStyle name="Output 6 5 2 3 2" xfId="19165"/>
    <cellStyle name="Output 6 5 2 4" xfId="10247"/>
    <cellStyle name="Output 6 5 2 4 2" xfId="20453"/>
    <cellStyle name="Output 6 5 2 5" xfId="13845"/>
    <cellStyle name="Output 6 5 3" xfId="5544"/>
    <cellStyle name="Output 6 5 3 2" xfId="15876"/>
    <cellStyle name="Output 6 5 4" xfId="7922"/>
    <cellStyle name="Output 6 5 4 2" xfId="18208"/>
    <cellStyle name="Output 6 5 5" xfId="11325"/>
    <cellStyle name="Output 6 5 5 2" xfId="21527"/>
    <cellStyle name="Output 6 5 6" xfId="12674"/>
    <cellStyle name="Output 6 6" xfId="2630"/>
    <cellStyle name="Output 6 6 2" xfId="6218"/>
    <cellStyle name="Output 6 6 2 2" xfId="16550"/>
    <cellStyle name="Output 6 6 3" xfId="8242"/>
    <cellStyle name="Output 6 6 3 2" xfId="18475"/>
    <cellStyle name="Output 6 6 4" xfId="9592"/>
    <cellStyle name="Output 6 6 4 2" xfId="19799"/>
    <cellStyle name="Output 6 6 5" xfId="13278"/>
    <cellStyle name="Output 6 7" xfId="4616"/>
    <cellStyle name="Output 6 7 2" xfId="14958"/>
    <cellStyle name="Output 6 8" xfId="4258"/>
    <cellStyle name="Output 6 8 2" xfId="14616"/>
    <cellStyle name="Output 6 9" xfId="4865"/>
    <cellStyle name="Output 6 9 2" xfId="15200"/>
    <cellStyle name="Output 7" xfId="1001"/>
    <cellStyle name="Output 7 2" xfId="1245"/>
    <cellStyle name="Output 7 2 10" xfId="2488"/>
    <cellStyle name="Output 7 2 10 2" xfId="3943"/>
    <cellStyle name="Output 7 2 10 2 2" xfId="7513"/>
    <cellStyle name="Output 7 2 10 2 2 2" xfId="17842"/>
    <cellStyle name="Output 7 2 10 2 3" xfId="9473"/>
    <cellStyle name="Output 7 2 10 2 3 2" xfId="19680"/>
    <cellStyle name="Output 7 2 10 2 4" xfId="10770"/>
    <cellStyle name="Output 7 2 10 2 4 2" xfId="20976"/>
    <cellStyle name="Output 7 2 10 2 5" xfId="14336"/>
    <cellStyle name="Output 7 2 10 3" xfId="6076"/>
    <cellStyle name="Output 7 2 10 3 2" xfId="16408"/>
    <cellStyle name="Output 7 2 10 4" xfId="4625"/>
    <cellStyle name="Output 7 2 10 4 2" xfId="14967"/>
    <cellStyle name="Output 7 2 10 5" xfId="11852"/>
    <cellStyle name="Output 7 2 10 5 2" xfId="22047"/>
    <cellStyle name="Output 7 2 10 6" xfId="13164"/>
    <cellStyle name="Output 7 2 11" xfId="2541"/>
    <cellStyle name="Output 7 2 11 2" xfId="3996"/>
    <cellStyle name="Output 7 2 11 2 2" xfId="7566"/>
    <cellStyle name="Output 7 2 11 2 2 2" xfId="17895"/>
    <cellStyle name="Output 7 2 11 2 3" xfId="9526"/>
    <cellStyle name="Output 7 2 11 2 3 2" xfId="19733"/>
    <cellStyle name="Output 7 2 11 2 4" xfId="10823"/>
    <cellStyle name="Output 7 2 11 2 4 2" xfId="21029"/>
    <cellStyle name="Output 7 2 11 2 5" xfId="14389"/>
    <cellStyle name="Output 7 2 11 3" xfId="6129"/>
    <cellStyle name="Output 7 2 11 3 2" xfId="16461"/>
    <cellStyle name="Output 7 2 11 4" xfId="4851"/>
    <cellStyle name="Output 7 2 11 4 2" xfId="15187"/>
    <cellStyle name="Output 7 2 11 5" xfId="11905"/>
    <cellStyle name="Output 7 2 12" xfId="2750"/>
    <cellStyle name="Output 7 2 12 2" xfId="6333"/>
    <cellStyle name="Output 7 2 12 2 2" xfId="16665"/>
    <cellStyle name="Output 7 2 12 3" xfId="8345"/>
    <cellStyle name="Output 7 2 12 3 2" xfId="18576"/>
    <cellStyle name="Output 7 2 12 4" xfId="9682"/>
    <cellStyle name="Output 7 2 12 4 2" xfId="19889"/>
    <cellStyle name="Output 7 2 12 5" xfId="13358"/>
    <cellStyle name="Output 7 2 13" xfId="4844"/>
    <cellStyle name="Output 7 2 13 2" xfId="15180"/>
    <cellStyle name="Output 7 2 14" xfId="4119"/>
    <cellStyle name="Output 7 2 14 2" xfId="14488"/>
    <cellStyle name="Output 7 2 15" xfId="7694"/>
    <cellStyle name="Output 7 2 15 2" xfId="18013"/>
    <cellStyle name="Output 7 2 2" xfId="1786"/>
    <cellStyle name="Output 7 2 2 2" xfId="3263"/>
    <cellStyle name="Output 7 2 2 2 2" xfId="6836"/>
    <cellStyle name="Output 7 2 2 2 2 2" xfId="17166"/>
    <cellStyle name="Output 7 2 2 2 3" xfId="8812"/>
    <cellStyle name="Output 7 2 2 2 3 2" xfId="19028"/>
    <cellStyle name="Output 7 2 2 2 4" xfId="10113"/>
    <cellStyle name="Output 7 2 2 2 4 2" xfId="20319"/>
    <cellStyle name="Output 7 2 2 2 5" xfId="13736"/>
    <cellStyle name="Output 7 2 2 3" xfId="5378"/>
    <cellStyle name="Output 7 2 2 3 2" xfId="15711"/>
    <cellStyle name="Output 7 2 2 4" xfId="8260"/>
    <cellStyle name="Output 7 2 2 4 2" xfId="18492"/>
    <cellStyle name="Output 7 2 2 5" xfId="11190"/>
    <cellStyle name="Output 7 2 2 5 2" xfId="21393"/>
    <cellStyle name="Output 7 2 2 6" xfId="12565"/>
    <cellStyle name="Output 7 2 3" xfId="1952"/>
    <cellStyle name="Output 7 2 3 2" xfId="3416"/>
    <cellStyle name="Output 7 2 3 2 2" xfId="6986"/>
    <cellStyle name="Output 7 2 3 2 2 2" xfId="17315"/>
    <cellStyle name="Output 7 2 3 2 3" xfId="8952"/>
    <cellStyle name="Output 7 2 3 2 3 2" xfId="19161"/>
    <cellStyle name="Output 7 2 3 2 4" xfId="10243"/>
    <cellStyle name="Output 7 2 3 2 4 2" xfId="20449"/>
    <cellStyle name="Output 7 2 3 2 5" xfId="13842"/>
    <cellStyle name="Output 7 2 3 3" xfId="5540"/>
    <cellStyle name="Output 7 2 3 3 2" xfId="15872"/>
    <cellStyle name="Output 7 2 3 4" xfId="7791"/>
    <cellStyle name="Output 7 2 3 4 2" xfId="18095"/>
    <cellStyle name="Output 7 2 3 5" xfId="11321"/>
    <cellStyle name="Output 7 2 3 5 2" xfId="21523"/>
    <cellStyle name="Output 7 2 3 6" xfId="12671"/>
    <cellStyle name="Output 7 2 4" xfId="2022"/>
    <cellStyle name="Output 7 2 4 2" xfId="3485"/>
    <cellStyle name="Output 7 2 4 2 2" xfId="7055"/>
    <cellStyle name="Output 7 2 4 2 2 2" xfId="17384"/>
    <cellStyle name="Output 7 2 4 2 3" xfId="9021"/>
    <cellStyle name="Output 7 2 4 2 3 2" xfId="19230"/>
    <cellStyle name="Output 7 2 4 2 4" xfId="10312"/>
    <cellStyle name="Output 7 2 4 2 4 2" xfId="20518"/>
    <cellStyle name="Output 7 2 4 2 5" xfId="13910"/>
    <cellStyle name="Output 7 2 4 3" xfId="5610"/>
    <cellStyle name="Output 7 2 4 3 2" xfId="15942"/>
    <cellStyle name="Output 7 2 4 4" xfId="7619"/>
    <cellStyle name="Output 7 2 4 4 2" xfId="17945"/>
    <cellStyle name="Output 7 2 4 5" xfId="11390"/>
    <cellStyle name="Output 7 2 4 5 2" xfId="21592"/>
    <cellStyle name="Output 7 2 4 6" xfId="12739"/>
    <cellStyle name="Output 7 2 5" xfId="2090"/>
    <cellStyle name="Output 7 2 5 2" xfId="3550"/>
    <cellStyle name="Output 7 2 5 2 2" xfId="7120"/>
    <cellStyle name="Output 7 2 5 2 2 2" xfId="17449"/>
    <cellStyle name="Output 7 2 5 2 3" xfId="9086"/>
    <cellStyle name="Output 7 2 5 2 3 2" xfId="19295"/>
    <cellStyle name="Output 7 2 5 2 4" xfId="10377"/>
    <cellStyle name="Output 7 2 5 2 4 2" xfId="20583"/>
    <cellStyle name="Output 7 2 5 2 5" xfId="13974"/>
    <cellStyle name="Output 7 2 5 3" xfId="5678"/>
    <cellStyle name="Output 7 2 5 3 2" xfId="16010"/>
    <cellStyle name="Output 7 2 5 4" xfId="4062"/>
    <cellStyle name="Output 7 2 5 4 2" xfId="14437"/>
    <cellStyle name="Output 7 2 5 5" xfId="11457"/>
    <cellStyle name="Output 7 2 5 5 2" xfId="21657"/>
    <cellStyle name="Output 7 2 5 6" xfId="12803"/>
    <cellStyle name="Output 7 2 6" xfId="2158"/>
    <cellStyle name="Output 7 2 6 2" xfId="3617"/>
    <cellStyle name="Output 7 2 6 2 2" xfId="7187"/>
    <cellStyle name="Output 7 2 6 2 2 2" xfId="17516"/>
    <cellStyle name="Output 7 2 6 2 3" xfId="9152"/>
    <cellStyle name="Output 7 2 6 2 3 2" xfId="19361"/>
    <cellStyle name="Output 7 2 6 2 4" xfId="10444"/>
    <cellStyle name="Output 7 2 6 2 4 2" xfId="20650"/>
    <cellStyle name="Output 7 2 6 2 5" xfId="14040"/>
    <cellStyle name="Output 7 2 6 3" xfId="5746"/>
    <cellStyle name="Output 7 2 6 3 2" xfId="16078"/>
    <cellStyle name="Output 7 2 6 4" xfId="4947"/>
    <cellStyle name="Output 7 2 6 4 2" xfId="15282"/>
    <cellStyle name="Output 7 2 6 5" xfId="11524"/>
    <cellStyle name="Output 7 2 6 5 2" xfId="21724"/>
    <cellStyle name="Output 7 2 6 6" xfId="12869"/>
    <cellStyle name="Output 7 2 7" xfId="2230"/>
    <cellStyle name="Output 7 2 7 2" xfId="3689"/>
    <cellStyle name="Output 7 2 7 2 2" xfId="7259"/>
    <cellStyle name="Output 7 2 7 2 2 2" xfId="17588"/>
    <cellStyle name="Output 7 2 7 2 3" xfId="9224"/>
    <cellStyle name="Output 7 2 7 2 3 2" xfId="19433"/>
    <cellStyle name="Output 7 2 7 2 4" xfId="10516"/>
    <cellStyle name="Output 7 2 7 2 4 2" xfId="20722"/>
    <cellStyle name="Output 7 2 7 2 5" xfId="14112"/>
    <cellStyle name="Output 7 2 7 3" xfId="5818"/>
    <cellStyle name="Output 7 2 7 3 2" xfId="16150"/>
    <cellStyle name="Output 7 2 7 4" xfId="4525"/>
    <cellStyle name="Output 7 2 7 4 2" xfId="14867"/>
    <cellStyle name="Output 7 2 7 5" xfId="11596"/>
    <cellStyle name="Output 7 2 7 5 2" xfId="21796"/>
    <cellStyle name="Output 7 2 7 6" xfId="12941"/>
    <cellStyle name="Output 7 2 8" xfId="2327"/>
    <cellStyle name="Output 7 2 8 2" xfId="3784"/>
    <cellStyle name="Output 7 2 8 2 2" xfId="7354"/>
    <cellStyle name="Output 7 2 8 2 2 2" xfId="17683"/>
    <cellStyle name="Output 7 2 8 2 3" xfId="9317"/>
    <cellStyle name="Output 7 2 8 2 3 2" xfId="19525"/>
    <cellStyle name="Output 7 2 8 2 4" xfId="10611"/>
    <cellStyle name="Output 7 2 8 2 4 2" xfId="20817"/>
    <cellStyle name="Output 7 2 8 2 5" xfId="14197"/>
    <cellStyle name="Output 7 2 8 3" xfId="5915"/>
    <cellStyle name="Output 7 2 8 3 2" xfId="16247"/>
    <cellStyle name="Output 7 2 8 4" xfId="4573"/>
    <cellStyle name="Output 7 2 8 4 2" xfId="14915"/>
    <cellStyle name="Output 7 2 8 5" xfId="11692"/>
    <cellStyle name="Output 7 2 8 5 2" xfId="21889"/>
    <cellStyle name="Output 7 2 8 6" xfId="13025"/>
    <cellStyle name="Output 7 2 9" xfId="2419"/>
    <cellStyle name="Output 7 2 9 2" xfId="3875"/>
    <cellStyle name="Output 7 2 9 2 2" xfId="7445"/>
    <cellStyle name="Output 7 2 9 2 2 2" xfId="17774"/>
    <cellStyle name="Output 7 2 9 2 3" xfId="9407"/>
    <cellStyle name="Output 7 2 9 2 3 2" xfId="19615"/>
    <cellStyle name="Output 7 2 9 2 4" xfId="10702"/>
    <cellStyle name="Output 7 2 9 2 4 2" xfId="20908"/>
    <cellStyle name="Output 7 2 9 2 5" xfId="14278"/>
    <cellStyle name="Output 7 2 9 3" xfId="6007"/>
    <cellStyle name="Output 7 2 9 3 2" xfId="16339"/>
    <cellStyle name="Output 7 2 9 4" xfId="6349"/>
    <cellStyle name="Output 7 2 9 4 2" xfId="16680"/>
    <cellStyle name="Output 7 2 9 5" xfId="11783"/>
    <cellStyle name="Output 7 2 9 5 2" xfId="21979"/>
    <cellStyle name="Output 7 2 9 6" xfId="13106"/>
    <cellStyle name="Output 7 3" xfId="1606"/>
    <cellStyle name="Output 7 3 2" xfId="3089"/>
    <cellStyle name="Output 7 3 2 2" xfId="6666"/>
    <cellStyle name="Output 7 3 2 2 2" xfId="16997"/>
    <cellStyle name="Output 7 3 2 3" xfId="8654"/>
    <cellStyle name="Output 7 3 2 3 2" xfId="18876"/>
    <cellStyle name="Output 7 3 2 4" xfId="9970"/>
    <cellStyle name="Output 7 3 2 4 2" xfId="20177"/>
    <cellStyle name="Output 7 3 2 5" xfId="13615"/>
    <cellStyle name="Output 7 3 3" xfId="5203"/>
    <cellStyle name="Output 7 3 3 2" xfId="15538"/>
    <cellStyle name="Output 7 3 4" xfId="8745"/>
    <cellStyle name="Output 7 3 4 2" xfId="18962"/>
    <cellStyle name="Output 7 3 5" xfId="11052"/>
    <cellStyle name="Output 7 3 5 2" xfId="21255"/>
    <cellStyle name="Output 7 3 6" xfId="12447"/>
    <cellStyle name="Output 7 4" xfId="1352"/>
    <cellStyle name="Output 7 4 2" xfId="2848"/>
    <cellStyle name="Output 7 4 2 2" xfId="6427"/>
    <cellStyle name="Output 7 4 2 2 2" xfId="16758"/>
    <cellStyle name="Output 7 4 2 3" xfId="8428"/>
    <cellStyle name="Output 7 4 2 3 2" xfId="18656"/>
    <cellStyle name="Output 7 4 2 4" xfId="9753"/>
    <cellStyle name="Output 7 4 2 4 2" xfId="19960"/>
    <cellStyle name="Output 7 4 2 5" xfId="13422"/>
    <cellStyle name="Output 7 4 3" xfId="4950"/>
    <cellStyle name="Output 7 4 3 2" xfId="15285"/>
    <cellStyle name="Output 7 4 4" xfId="7987"/>
    <cellStyle name="Output 7 4 4 2" xfId="18251"/>
    <cellStyle name="Output 7 4 5" xfId="10835"/>
    <cellStyle name="Output 7 4 5 2" xfId="21039"/>
    <cellStyle name="Output 7 4 6" xfId="12253"/>
    <cellStyle name="Output 7 5" xfId="2166"/>
    <cellStyle name="Output 7 5 2" xfId="3625"/>
    <cellStyle name="Output 7 5 2 2" xfId="7195"/>
    <cellStyle name="Output 7 5 2 2 2" xfId="17524"/>
    <cellStyle name="Output 7 5 2 3" xfId="9160"/>
    <cellStyle name="Output 7 5 2 3 2" xfId="19369"/>
    <cellStyle name="Output 7 5 2 4" xfId="10452"/>
    <cellStyle name="Output 7 5 2 4 2" xfId="20658"/>
    <cellStyle name="Output 7 5 2 5" xfId="14048"/>
    <cellStyle name="Output 7 5 3" xfId="5754"/>
    <cellStyle name="Output 7 5 3 2" xfId="16086"/>
    <cellStyle name="Output 7 5 4" xfId="5464"/>
    <cellStyle name="Output 7 5 4 2" xfId="15796"/>
    <cellStyle name="Output 7 5 5" xfId="11532"/>
    <cellStyle name="Output 7 5 5 2" xfId="21732"/>
    <cellStyle name="Output 7 5 6" xfId="12877"/>
    <cellStyle name="Output 7 6" xfId="2631"/>
    <cellStyle name="Output 7 6 2" xfId="6219"/>
    <cellStyle name="Output 7 6 2 2" xfId="16551"/>
    <cellStyle name="Output 7 6 3" xfId="8243"/>
    <cellStyle name="Output 7 6 3 2" xfId="18476"/>
    <cellStyle name="Output 7 6 4" xfId="9593"/>
    <cellStyle name="Output 7 6 4 2" xfId="19800"/>
    <cellStyle name="Output 7 6 5" xfId="13279"/>
    <cellStyle name="Output 7 7" xfId="4617"/>
    <cellStyle name="Output 7 7 2" xfId="14959"/>
    <cellStyle name="Output 7 8" xfId="4257"/>
    <cellStyle name="Output 7 8 2" xfId="14615"/>
    <cellStyle name="Output 7 9" xfId="7862"/>
    <cellStyle name="Output 7 9 2" xfId="18156"/>
    <cellStyle name="Output 8" xfId="1002"/>
    <cellStyle name="Output 8 2" xfId="1246"/>
    <cellStyle name="Output 8 2 10" xfId="2489"/>
    <cellStyle name="Output 8 2 10 2" xfId="3944"/>
    <cellStyle name="Output 8 2 10 2 2" xfId="7514"/>
    <cellStyle name="Output 8 2 10 2 2 2" xfId="17843"/>
    <cellStyle name="Output 8 2 10 2 3" xfId="9474"/>
    <cellStyle name="Output 8 2 10 2 3 2" xfId="19681"/>
    <cellStyle name="Output 8 2 10 2 4" xfId="10771"/>
    <cellStyle name="Output 8 2 10 2 4 2" xfId="20977"/>
    <cellStyle name="Output 8 2 10 2 5" xfId="14337"/>
    <cellStyle name="Output 8 2 10 3" xfId="6077"/>
    <cellStyle name="Output 8 2 10 3 2" xfId="16409"/>
    <cellStyle name="Output 8 2 10 4" xfId="4626"/>
    <cellStyle name="Output 8 2 10 4 2" xfId="14968"/>
    <cellStyle name="Output 8 2 10 5" xfId="11853"/>
    <cellStyle name="Output 8 2 10 5 2" xfId="22048"/>
    <cellStyle name="Output 8 2 10 6" xfId="13165"/>
    <cellStyle name="Output 8 2 11" xfId="2542"/>
    <cellStyle name="Output 8 2 11 2" xfId="3997"/>
    <cellStyle name="Output 8 2 11 2 2" xfId="7567"/>
    <cellStyle name="Output 8 2 11 2 2 2" xfId="17896"/>
    <cellStyle name="Output 8 2 11 2 3" xfId="9527"/>
    <cellStyle name="Output 8 2 11 2 3 2" xfId="19734"/>
    <cellStyle name="Output 8 2 11 2 4" xfId="10824"/>
    <cellStyle name="Output 8 2 11 2 4 2" xfId="21030"/>
    <cellStyle name="Output 8 2 11 2 5" xfId="14390"/>
    <cellStyle name="Output 8 2 11 3" xfId="6130"/>
    <cellStyle name="Output 8 2 11 3 2" xfId="16462"/>
    <cellStyle name="Output 8 2 11 4" xfId="5382"/>
    <cellStyle name="Output 8 2 11 4 2" xfId="15715"/>
    <cellStyle name="Output 8 2 11 5" xfId="11906"/>
    <cellStyle name="Output 8 2 12" xfId="2751"/>
    <cellStyle name="Output 8 2 12 2" xfId="6334"/>
    <cellStyle name="Output 8 2 12 2 2" xfId="16666"/>
    <cellStyle name="Output 8 2 12 3" xfId="8346"/>
    <cellStyle name="Output 8 2 12 3 2" xfId="18577"/>
    <cellStyle name="Output 8 2 12 4" xfId="9683"/>
    <cellStyle name="Output 8 2 12 4 2" xfId="19890"/>
    <cellStyle name="Output 8 2 12 5" xfId="13359"/>
    <cellStyle name="Output 8 2 13" xfId="4845"/>
    <cellStyle name="Output 8 2 13 2" xfId="15181"/>
    <cellStyle name="Output 8 2 14" xfId="4118"/>
    <cellStyle name="Output 8 2 14 2" xfId="14487"/>
    <cellStyle name="Output 8 2 15" xfId="8089"/>
    <cellStyle name="Output 8 2 15 2" xfId="18337"/>
    <cellStyle name="Output 8 2 2" xfId="1787"/>
    <cellStyle name="Output 8 2 2 2" xfId="3264"/>
    <cellStyle name="Output 8 2 2 2 2" xfId="6837"/>
    <cellStyle name="Output 8 2 2 2 2 2" xfId="17167"/>
    <cellStyle name="Output 8 2 2 2 3" xfId="8813"/>
    <cellStyle name="Output 8 2 2 2 3 2" xfId="19029"/>
    <cellStyle name="Output 8 2 2 2 4" xfId="10114"/>
    <cellStyle name="Output 8 2 2 2 4 2" xfId="20320"/>
    <cellStyle name="Output 8 2 2 2 5" xfId="13737"/>
    <cellStyle name="Output 8 2 2 3" xfId="5379"/>
    <cellStyle name="Output 8 2 2 3 2" xfId="15712"/>
    <cellStyle name="Output 8 2 2 4" xfId="8719"/>
    <cellStyle name="Output 8 2 2 4 2" xfId="18936"/>
    <cellStyle name="Output 8 2 2 5" xfId="11191"/>
    <cellStyle name="Output 8 2 2 5 2" xfId="21394"/>
    <cellStyle name="Output 8 2 2 6" xfId="12566"/>
    <cellStyle name="Output 8 2 3" xfId="1953"/>
    <cellStyle name="Output 8 2 3 2" xfId="3417"/>
    <cellStyle name="Output 8 2 3 2 2" xfId="6987"/>
    <cellStyle name="Output 8 2 3 2 2 2" xfId="17316"/>
    <cellStyle name="Output 8 2 3 2 3" xfId="8953"/>
    <cellStyle name="Output 8 2 3 2 3 2" xfId="19162"/>
    <cellStyle name="Output 8 2 3 2 4" xfId="10244"/>
    <cellStyle name="Output 8 2 3 2 4 2" xfId="20450"/>
    <cellStyle name="Output 8 2 3 2 5" xfId="13843"/>
    <cellStyle name="Output 8 2 3 3" xfId="5541"/>
    <cellStyle name="Output 8 2 3 3 2" xfId="15873"/>
    <cellStyle name="Output 8 2 3 4" xfId="8001"/>
    <cellStyle name="Output 8 2 3 4 2" xfId="18261"/>
    <cellStyle name="Output 8 2 3 5" xfId="11322"/>
    <cellStyle name="Output 8 2 3 5 2" xfId="21524"/>
    <cellStyle name="Output 8 2 3 6" xfId="12672"/>
    <cellStyle name="Output 8 2 4" xfId="2023"/>
    <cellStyle name="Output 8 2 4 2" xfId="3486"/>
    <cellStyle name="Output 8 2 4 2 2" xfId="7056"/>
    <cellStyle name="Output 8 2 4 2 2 2" xfId="17385"/>
    <cellStyle name="Output 8 2 4 2 3" xfId="9022"/>
    <cellStyle name="Output 8 2 4 2 3 2" xfId="19231"/>
    <cellStyle name="Output 8 2 4 2 4" xfId="10313"/>
    <cellStyle name="Output 8 2 4 2 4 2" xfId="20519"/>
    <cellStyle name="Output 8 2 4 2 5" xfId="13911"/>
    <cellStyle name="Output 8 2 4 3" xfId="5611"/>
    <cellStyle name="Output 8 2 4 3 2" xfId="15943"/>
    <cellStyle name="Output 8 2 4 4" xfId="8065"/>
    <cellStyle name="Output 8 2 4 4 2" xfId="18313"/>
    <cellStyle name="Output 8 2 4 5" xfId="11391"/>
    <cellStyle name="Output 8 2 4 5 2" xfId="21593"/>
    <cellStyle name="Output 8 2 4 6" xfId="12740"/>
    <cellStyle name="Output 8 2 5" xfId="2091"/>
    <cellStyle name="Output 8 2 5 2" xfId="3551"/>
    <cellStyle name="Output 8 2 5 2 2" xfId="7121"/>
    <cellStyle name="Output 8 2 5 2 2 2" xfId="17450"/>
    <cellStyle name="Output 8 2 5 2 3" xfId="9087"/>
    <cellStyle name="Output 8 2 5 2 3 2" xfId="19296"/>
    <cellStyle name="Output 8 2 5 2 4" xfId="10378"/>
    <cellStyle name="Output 8 2 5 2 4 2" xfId="20584"/>
    <cellStyle name="Output 8 2 5 2 5" xfId="13975"/>
    <cellStyle name="Output 8 2 5 3" xfId="5679"/>
    <cellStyle name="Output 8 2 5 3 2" xfId="16011"/>
    <cellStyle name="Output 8 2 5 4" xfId="7658"/>
    <cellStyle name="Output 8 2 5 4 2" xfId="17979"/>
    <cellStyle name="Output 8 2 5 5" xfId="11458"/>
    <cellStyle name="Output 8 2 5 5 2" xfId="21658"/>
    <cellStyle name="Output 8 2 5 6" xfId="12804"/>
    <cellStyle name="Output 8 2 6" xfId="2159"/>
    <cellStyle name="Output 8 2 6 2" xfId="3618"/>
    <cellStyle name="Output 8 2 6 2 2" xfId="7188"/>
    <cellStyle name="Output 8 2 6 2 2 2" xfId="17517"/>
    <cellStyle name="Output 8 2 6 2 3" xfId="9153"/>
    <cellStyle name="Output 8 2 6 2 3 2" xfId="19362"/>
    <cellStyle name="Output 8 2 6 2 4" xfId="10445"/>
    <cellStyle name="Output 8 2 6 2 4 2" xfId="20651"/>
    <cellStyle name="Output 8 2 6 2 5" xfId="14041"/>
    <cellStyle name="Output 8 2 6 3" xfId="5747"/>
    <cellStyle name="Output 8 2 6 3 2" xfId="16079"/>
    <cellStyle name="Output 8 2 6 4" xfId="4504"/>
    <cellStyle name="Output 8 2 6 4 2" xfId="14846"/>
    <cellStyle name="Output 8 2 6 5" xfId="11525"/>
    <cellStyle name="Output 8 2 6 5 2" xfId="21725"/>
    <cellStyle name="Output 8 2 6 6" xfId="12870"/>
    <cellStyle name="Output 8 2 7" xfId="2231"/>
    <cellStyle name="Output 8 2 7 2" xfId="3690"/>
    <cellStyle name="Output 8 2 7 2 2" xfId="7260"/>
    <cellStyle name="Output 8 2 7 2 2 2" xfId="17589"/>
    <cellStyle name="Output 8 2 7 2 3" xfId="9225"/>
    <cellStyle name="Output 8 2 7 2 3 2" xfId="19434"/>
    <cellStyle name="Output 8 2 7 2 4" xfId="10517"/>
    <cellStyle name="Output 8 2 7 2 4 2" xfId="20723"/>
    <cellStyle name="Output 8 2 7 2 5" xfId="14113"/>
    <cellStyle name="Output 8 2 7 3" xfId="5819"/>
    <cellStyle name="Output 8 2 7 3 2" xfId="16151"/>
    <cellStyle name="Output 8 2 7 4" xfId="4526"/>
    <cellStyle name="Output 8 2 7 4 2" xfId="14868"/>
    <cellStyle name="Output 8 2 7 5" xfId="11597"/>
    <cellStyle name="Output 8 2 7 5 2" xfId="21797"/>
    <cellStyle name="Output 8 2 7 6" xfId="12942"/>
    <cellStyle name="Output 8 2 8" xfId="2328"/>
    <cellStyle name="Output 8 2 8 2" xfId="3785"/>
    <cellStyle name="Output 8 2 8 2 2" xfId="7355"/>
    <cellStyle name="Output 8 2 8 2 2 2" xfId="17684"/>
    <cellStyle name="Output 8 2 8 2 3" xfId="9318"/>
    <cellStyle name="Output 8 2 8 2 3 2" xfId="19526"/>
    <cellStyle name="Output 8 2 8 2 4" xfId="10612"/>
    <cellStyle name="Output 8 2 8 2 4 2" xfId="20818"/>
    <cellStyle name="Output 8 2 8 2 5" xfId="14198"/>
    <cellStyle name="Output 8 2 8 3" xfId="5916"/>
    <cellStyle name="Output 8 2 8 3 2" xfId="16248"/>
    <cellStyle name="Output 8 2 8 4" xfId="4574"/>
    <cellStyle name="Output 8 2 8 4 2" xfId="14916"/>
    <cellStyle name="Output 8 2 8 5" xfId="11693"/>
    <cellStyle name="Output 8 2 8 5 2" xfId="21890"/>
    <cellStyle name="Output 8 2 8 6" xfId="13026"/>
    <cellStyle name="Output 8 2 9" xfId="2420"/>
    <cellStyle name="Output 8 2 9 2" xfId="3876"/>
    <cellStyle name="Output 8 2 9 2 2" xfId="7446"/>
    <cellStyle name="Output 8 2 9 2 2 2" xfId="17775"/>
    <cellStyle name="Output 8 2 9 2 3" xfId="9408"/>
    <cellStyle name="Output 8 2 9 2 3 2" xfId="19616"/>
    <cellStyle name="Output 8 2 9 2 4" xfId="10703"/>
    <cellStyle name="Output 8 2 9 2 4 2" xfId="20909"/>
    <cellStyle name="Output 8 2 9 2 5" xfId="14279"/>
    <cellStyle name="Output 8 2 9 3" xfId="6008"/>
    <cellStyle name="Output 8 2 9 3 2" xfId="16340"/>
    <cellStyle name="Output 8 2 9 4" xfId="5264"/>
    <cellStyle name="Output 8 2 9 4 2" xfId="15598"/>
    <cellStyle name="Output 8 2 9 5" xfId="11784"/>
    <cellStyle name="Output 8 2 9 5 2" xfId="21980"/>
    <cellStyle name="Output 8 2 9 6" xfId="13107"/>
    <cellStyle name="Output 8 3" xfId="1607"/>
    <cellStyle name="Output 8 3 2" xfId="3090"/>
    <cellStyle name="Output 8 3 2 2" xfId="6667"/>
    <cellStyle name="Output 8 3 2 2 2" xfId="16998"/>
    <cellStyle name="Output 8 3 2 3" xfId="8655"/>
    <cellStyle name="Output 8 3 2 3 2" xfId="18877"/>
    <cellStyle name="Output 8 3 2 4" xfId="9971"/>
    <cellStyle name="Output 8 3 2 4 2" xfId="20178"/>
    <cellStyle name="Output 8 3 2 5" xfId="13616"/>
    <cellStyle name="Output 8 3 3" xfId="5204"/>
    <cellStyle name="Output 8 3 3 2" xfId="15539"/>
    <cellStyle name="Output 8 3 4" xfId="7804"/>
    <cellStyle name="Output 8 3 4 2" xfId="18107"/>
    <cellStyle name="Output 8 3 5" xfId="11053"/>
    <cellStyle name="Output 8 3 5 2" xfId="21256"/>
    <cellStyle name="Output 8 3 6" xfId="12448"/>
    <cellStyle name="Output 8 4" xfId="1351"/>
    <cellStyle name="Output 8 4 2" xfId="2847"/>
    <cellStyle name="Output 8 4 2 2" xfId="6426"/>
    <cellStyle name="Output 8 4 2 2 2" xfId="16757"/>
    <cellStyle name="Output 8 4 2 3" xfId="8427"/>
    <cellStyle name="Output 8 4 2 3 2" xfId="18655"/>
    <cellStyle name="Output 8 4 2 4" xfId="9752"/>
    <cellStyle name="Output 8 4 2 4 2" xfId="19959"/>
    <cellStyle name="Output 8 4 2 5" xfId="13421"/>
    <cellStyle name="Output 8 4 3" xfId="4949"/>
    <cellStyle name="Output 8 4 3 2" xfId="15284"/>
    <cellStyle name="Output 8 4 4" xfId="8040"/>
    <cellStyle name="Output 8 4 4 2" xfId="18295"/>
    <cellStyle name="Output 8 4 5" xfId="10834"/>
    <cellStyle name="Output 8 4 5 2" xfId="21038"/>
    <cellStyle name="Output 8 4 6" xfId="12252"/>
    <cellStyle name="Output 8 5" xfId="1459"/>
    <cellStyle name="Output 8 5 2" xfId="2944"/>
    <cellStyle name="Output 8 5 2 2" xfId="6521"/>
    <cellStyle name="Output 8 5 2 2 2" xfId="16852"/>
    <cellStyle name="Output 8 5 2 3" xfId="8524"/>
    <cellStyle name="Output 8 5 2 3 2" xfId="18750"/>
    <cellStyle name="Output 8 5 2 4" xfId="9845"/>
    <cellStyle name="Output 8 5 2 4 2" xfId="20052"/>
    <cellStyle name="Output 8 5 2 5" xfId="13508"/>
    <cellStyle name="Output 8 5 3" xfId="5056"/>
    <cellStyle name="Output 8 5 3 2" xfId="15391"/>
    <cellStyle name="Output 8 5 4" xfId="7685"/>
    <cellStyle name="Output 8 5 4 2" xfId="18005"/>
    <cellStyle name="Output 8 5 5" xfId="10926"/>
    <cellStyle name="Output 8 5 5 2" xfId="21130"/>
    <cellStyle name="Output 8 5 6" xfId="12339"/>
    <cellStyle name="Output 8 6" xfId="2632"/>
    <cellStyle name="Output 8 6 2" xfId="6220"/>
    <cellStyle name="Output 8 6 2 2" xfId="16552"/>
    <cellStyle name="Output 8 6 3" xfId="8244"/>
    <cellStyle name="Output 8 6 3 2" xfId="18477"/>
    <cellStyle name="Output 8 6 4" xfId="9594"/>
    <cellStyle name="Output 8 6 4 2" xfId="19801"/>
    <cellStyle name="Output 8 6 5" xfId="13280"/>
    <cellStyle name="Output 8 7" xfId="4618"/>
    <cellStyle name="Output 8 7 2" xfId="14960"/>
    <cellStyle name="Output 8 8" xfId="4256"/>
    <cellStyle name="Output 8 8 2" xfId="14614"/>
    <cellStyle name="Output 8 9" xfId="8597"/>
    <cellStyle name="Output 8 9 2" xfId="18823"/>
    <cellStyle name="Output 9" xfId="1003"/>
    <cellStyle name="Output 9 2" xfId="1247"/>
    <cellStyle name="Output 9 2 10" xfId="2490"/>
    <cellStyle name="Output 9 2 10 2" xfId="3945"/>
    <cellStyle name="Output 9 2 10 2 2" xfId="7515"/>
    <cellStyle name="Output 9 2 10 2 2 2" xfId="17844"/>
    <cellStyle name="Output 9 2 10 2 3" xfId="9475"/>
    <cellStyle name="Output 9 2 10 2 3 2" xfId="19682"/>
    <cellStyle name="Output 9 2 10 2 4" xfId="10772"/>
    <cellStyle name="Output 9 2 10 2 4 2" xfId="20978"/>
    <cellStyle name="Output 9 2 10 2 5" xfId="14338"/>
    <cellStyle name="Output 9 2 10 3" xfId="6078"/>
    <cellStyle name="Output 9 2 10 3 2" xfId="16410"/>
    <cellStyle name="Output 9 2 10 4" xfId="4627"/>
    <cellStyle name="Output 9 2 10 4 2" xfId="14969"/>
    <cellStyle name="Output 9 2 10 5" xfId="11854"/>
    <cellStyle name="Output 9 2 10 5 2" xfId="22049"/>
    <cellStyle name="Output 9 2 10 6" xfId="13166"/>
    <cellStyle name="Output 9 2 11" xfId="2543"/>
    <cellStyle name="Output 9 2 11 2" xfId="3998"/>
    <cellStyle name="Output 9 2 11 2 2" xfId="7568"/>
    <cellStyle name="Output 9 2 11 2 2 2" xfId="17897"/>
    <cellStyle name="Output 9 2 11 2 3" xfId="9528"/>
    <cellStyle name="Output 9 2 11 2 3 2" xfId="19735"/>
    <cellStyle name="Output 9 2 11 2 4" xfId="10825"/>
    <cellStyle name="Output 9 2 11 2 4 2" xfId="21031"/>
    <cellStyle name="Output 9 2 11 2 5" xfId="14391"/>
    <cellStyle name="Output 9 2 11 3" xfId="6131"/>
    <cellStyle name="Output 9 2 11 3 2" xfId="16463"/>
    <cellStyle name="Output 9 2 11 4" xfId="6840"/>
    <cellStyle name="Output 9 2 11 4 2" xfId="17170"/>
    <cellStyle name="Output 9 2 11 5" xfId="11907"/>
    <cellStyle name="Output 9 2 12" xfId="2752"/>
    <cellStyle name="Output 9 2 12 2" xfId="6335"/>
    <cellStyle name="Output 9 2 12 2 2" xfId="16667"/>
    <cellStyle name="Output 9 2 12 3" xfId="8347"/>
    <cellStyle name="Output 9 2 12 3 2" xfId="18578"/>
    <cellStyle name="Output 9 2 12 4" xfId="9684"/>
    <cellStyle name="Output 9 2 12 4 2" xfId="19891"/>
    <cellStyle name="Output 9 2 12 5" xfId="13360"/>
    <cellStyle name="Output 9 2 13" xfId="4846"/>
    <cellStyle name="Output 9 2 13 2" xfId="15182"/>
    <cellStyle name="Output 9 2 14" xfId="4117"/>
    <cellStyle name="Output 9 2 14 2" xfId="14486"/>
    <cellStyle name="Output 9 2 15" xfId="8047"/>
    <cellStyle name="Output 9 2 15 2" xfId="18302"/>
    <cellStyle name="Output 9 2 2" xfId="1788"/>
    <cellStyle name="Output 9 2 2 2" xfId="3265"/>
    <cellStyle name="Output 9 2 2 2 2" xfId="6838"/>
    <cellStyle name="Output 9 2 2 2 2 2" xfId="17168"/>
    <cellStyle name="Output 9 2 2 2 3" xfId="8814"/>
    <cellStyle name="Output 9 2 2 2 3 2" xfId="19030"/>
    <cellStyle name="Output 9 2 2 2 4" xfId="10115"/>
    <cellStyle name="Output 9 2 2 2 4 2" xfId="20321"/>
    <cellStyle name="Output 9 2 2 2 5" xfId="13738"/>
    <cellStyle name="Output 9 2 2 3" xfId="5380"/>
    <cellStyle name="Output 9 2 2 3 2" xfId="15713"/>
    <cellStyle name="Output 9 2 2 4" xfId="7779"/>
    <cellStyle name="Output 9 2 2 4 2" xfId="18083"/>
    <cellStyle name="Output 9 2 2 5" xfId="11192"/>
    <cellStyle name="Output 9 2 2 5 2" xfId="21395"/>
    <cellStyle name="Output 9 2 2 6" xfId="12567"/>
    <cellStyle name="Output 9 2 3" xfId="1954"/>
    <cellStyle name="Output 9 2 3 2" xfId="3418"/>
    <cellStyle name="Output 9 2 3 2 2" xfId="6988"/>
    <cellStyle name="Output 9 2 3 2 2 2" xfId="17317"/>
    <cellStyle name="Output 9 2 3 2 3" xfId="8954"/>
    <cellStyle name="Output 9 2 3 2 3 2" xfId="19163"/>
    <cellStyle name="Output 9 2 3 2 4" xfId="10245"/>
    <cellStyle name="Output 9 2 3 2 4 2" xfId="20451"/>
    <cellStyle name="Output 9 2 3 2 5" xfId="13844"/>
    <cellStyle name="Output 9 2 3 3" xfId="5542"/>
    <cellStyle name="Output 9 2 3 3 2" xfId="15874"/>
    <cellStyle name="Output 9 2 3 4" xfId="4057"/>
    <cellStyle name="Output 9 2 3 4 2" xfId="14433"/>
    <cellStyle name="Output 9 2 3 5" xfId="11323"/>
    <cellStyle name="Output 9 2 3 5 2" xfId="21525"/>
    <cellStyle name="Output 9 2 3 6" xfId="12673"/>
    <cellStyle name="Output 9 2 4" xfId="2024"/>
    <cellStyle name="Output 9 2 4 2" xfId="3487"/>
    <cellStyle name="Output 9 2 4 2 2" xfId="7057"/>
    <cellStyle name="Output 9 2 4 2 2 2" xfId="17386"/>
    <cellStyle name="Output 9 2 4 2 3" xfId="9023"/>
    <cellStyle name="Output 9 2 4 2 3 2" xfId="19232"/>
    <cellStyle name="Output 9 2 4 2 4" xfId="10314"/>
    <cellStyle name="Output 9 2 4 2 4 2" xfId="20520"/>
    <cellStyle name="Output 9 2 4 2 5" xfId="13912"/>
    <cellStyle name="Output 9 2 4 3" xfId="5612"/>
    <cellStyle name="Output 9 2 4 3 2" xfId="15944"/>
    <cellStyle name="Output 9 2 4 4" xfId="8021"/>
    <cellStyle name="Output 9 2 4 4 2" xfId="18277"/>
    <cellStyle name="Output 9 2 4 5" xfId="11392"/>
    <cellStyle name="Output 9 2 4 5 2" xfId="21594"/>
    <cellStyle name="Output 9 2 4 6" xfId="12741"/>
    <cellStyle name="Output 9 2 5" xfId="2092"/>
    <cellStyle name="Output 9 2 5 2" xfId="3552"/>
    <cellStyle name="Output 9 2 5 2 2" xfId="7122"/>
    <cellStyle name="Output 9 2 5 2 2 2" xfId="17451"/>
    <cellStyle name="Output 9 2 5 2 3" xfId="9088"/>
    <cellStyle name="Output 9 2 5 2 3 2" xfId="19297"/>
    <cellStyle name="Output 9 2 5 2 4" xfId="10379"/>
    <cellStyle name="Output 9 2 5 2 4 2" xfId="20585"/>
    <cellStyle name="Output 9 2 5 2 5" xfId="13976"/>
    <cellStyle name="Output 9 2 5 3" xfId="5680"/>
    <cellStyle name="Output 9 2 5 3 2" xfId="16012"/>
    <cellStyle name="Output 9 2 5 4" xfId="4079"/>
    <cellStyle name="Output 9 2 5 4 2" xfId="14453"/>
    <cellStyle name="Output 9 2 5 5" xfId="11459"/>
    <cellStyle name="Output 9 2 5 5 2" xfId="21659"/>
    <cellStyle name="Output 9 2 5 6" xfId="12805"/>
    <cellStyle name="Output 9 2 6" xfId="2160"/>
    <cellStyle name="Output 9 2 6 2" xfId="3619"/>
    <cellStyle name="Output 9 2 6 2 2" xfId="7189"/>
    <cellStyle name="Output 9 2 6 2 2 2" xfId="17518"/>
    <cellStyle name="Output 9 2 6 2 3" xfId="9154"/>
    <cellStyle name="Output 9 2 6 2 3 2" xfId="19363"/>
    <cellStyle name="Output 9 2 6 2 4" xfId="10446"/>
    <cellStyle name="Output 9 2 6 2 4 2" xfId="20652"/>
    <cellStyle name="Output 9 2 6 2 5" xfId="14042"/>
    <cellStyle name="Output 9 2 6 3" xfId="5748"/>
    <cellStyle name="Output 9 2 6 3 2" xfId="16080"/>
    <cellStyle name="Output 9 2 6 4" xfId="5135"/>
    <cellStyle name="Output 9 2 6 4 2" xfId="15470"/>
    <cellStyle name="Output 9 2 6 5" xfId="11526"/>
    <cellStyle name="Output 9 2 6 5 2" xfId="21726"/>
    <cellStyle name="Output 9 2 6 6" xfId="12871"/>
    <cellStyle name="Output 9 2 7" xfId="2232"/>
    <cellStyle name="Output 9 2 7 2" xfId="3691"/>
    <cellStyle name="Output 9 2 7 2 2" xfId="7261"/>
    <cellStyle name="Output 9 2 7 2 2 2" xfId="17590"/>
    <cellStyle name="Output 9 2 7 2 3" xfId="9226"/>
    <cellStyle name="Output 9 2 7 2 3 2" xfId="19435"/>
    <cellStyle name="Output 9 2 7 2 4" xfId="10518"/>
    <cellStyle name="Output 9 2 7 2 4 2" xfId="20724"/>
    <cellStyle name="Output 9 2 7 2 5" xfId="14114"/>
    <cellStyle name="Output 9 2 7 3" xfId="5820"/>
    <cellStyle name="Output 9 2 7 3 2" xfId="16152"/>
    <cellStyle name="Output 9 2 7 4" xfId="4527"/>
    <cellStyle name="Output 9 2 7 4 2" xfId="14869"/>
    <cellStyle name="Output 9 2 7 5" xfId="11598"/>
    <cellStyle name="Output 9 2 7 5 2" xfId="21798"/>
    <cellStyle name="Output 9 2 7 6" xfId="12943"/>
    <cellStyle name="Output 9 2 8" xfId="2329"/>
    <cellStyle name="Output 9 2 8 2" xfId="3786"/>
    <cellStyle name="Output 9 2 8 2 2" xfId="7356"/>
    <cellStyle name="Output 9 2 8 2 2 2" xfId="17685"/>
    <cellStyle name="Output 9 2 8 2 3" xfId="9319"/>
    <cellStyle name="Output 9 2 8 2 3 2" xfId="19527"/>
    <cellStyle name="Output 9 2 8 2 4" xfId="10613"/>
    <cellStyle name="Output 9 2 8 2 4 2" xfId="20819"/>
    <cellStyle name="Output 9 2 8 2 5" xfId="14199"/>
    <cellStyle name="Output 9 2 8 3" xfId="5917"/>
    <cellStyle name="Output 9 2 8 3 2" xfId="16249"/>
    <cellStyle name="Output 9 2 8 4" xfId="4575"/>
    <cellStyle name="Output 9 2 8 4 2" xfId="14917"/>
    <cellStyle name="Output 9 2 8 5" xfId="11694"/>
    <cellStyle name="Output 9 2 8 5 2" xfId="21891"/>
    <cellStyle name="Output 9 2 8 6" xfId="13027"/>
    <cellStyle name="Output 9 2 9" xfId="2421"/>
    <cellStyle name="Output 9 2 9 2" xfId="3877"/>
    <cellStyle name="Output 9 2 9 2 2" xfId="7447"/>
    <cellStyle name="Output 9 2 9 2 2 2" xfId="17776"/>
    <cellStyle name="Output 9 2 9 2 3" xfId="9409"/>
    <cellStyle name="Output 9 2 9 2 3 2" xfId="19617"/>
    <cellStyle name="Output 9 2 9 2 4" xfId="10704"/>
    <cellStyle name="Output 9 2 9 2 4 2" xfId="20910"/>
    <cellStyle name="Output 9 2 9 2 5" xfId="14280"/>
    <cellStyle name="Output 9 2 9 3" xfId="6009"/>
    <cellStyle name="Output 9 2 9 3 2" xfId="16341"/>
    <cellStyle name="Output 9 2 9 4" xfId="6724"/>
    <cellStyle name="Output 9 2 9 4 2" xfId="17054"/>
    <cellStyle name="Output 9 2 9 5" xfId="11785"/>
    <cellStyle name="Output 9 2 9 5 2" xfId="21981"/>
    <cellStyle name="Output 9 2 9 6" xfId="13108"/>
    <cellStyle name="Output 9 3" xfId="1608"/>
    <cellStyle name="Output 9 3 2" xfId="3091"/>
    <cellStyle name="Output 9 3 2 2" xfId="6668"/>
    <cellStyle name="Output 9 3 2 2 2" xfId="16999"/>
    <cellStyle name="Output 9 3 2 3" xfId="8656"/>
    <cellStyle name="Output 9 3 2 3 2" xfId="18878"/>
    <cellStyle name="Output 9 3 2 4" xfId="9972"/>
    <cellStyle name="Output 9 3 2 4 2" xfId="20179"/>
    <cellStyle name="Output 9 3 2 5" xfId="13617"/>
    <cellStyle name="Output 9 3 3" xfId="5205"/>
    <cellStyle name="Output 9 3 3 2" xfId="15540"/>
    <cellStyle name="Output 9 3 4" xfId="8282"/>
    <cellStyle name="Output 9 3 4 2" xfId="18514"/>
    <cellStyle name="Output 9 3 5" xfId="11054"/>
    <cellStyle name="Output 9 3 5 2" xfId="21257"/>
    <cellStyle name="Output 9 3 6" xfId="12449"/>
    <cellStyle name="Output 9 4" xfId="1350"/>
    <cellStyle name="Output 9 4 2" xfId="2846"/>
    <cellStyle name="Output 9 4 2 2" xfId="6425"/>
    <cellStyle name="Output 9 4 2 2 2" xfId="16756"/>
    <cellStyle name="Output 9 4 2 3" xfId="8426"/>
    <cellStyle name="Output 9 4 2 3 2" xfId="18654"/>
    <cellStyle name="Output 9 4 2 4" xfId="9751"/>
    <cellStyle name="Output 9 4 2 4 2" xfId="19958"/>
    <cellStyle name="Output 9 4 2 5" xfId="13420"/>
    <cellStyle name="Output 9 4 3" xfId="4948"/>
    <cellStyle name="Output 9 4 3 2" xfId="15283"/>
    <cellStyle name="Output 9 4 4" xfId="8083"/>
    <cellStyle name="Output 9 4 4 2" xfId="18331"/>
    <cellStyle name="Output 9 4 5" xfId="10833"/>
    <cellStyle name="Output 9 4 5 2" xfId="21037"/>
    <cellStyle name="Output 9 4 6" xfId="12251"/>
    <cellStyle name="Output 9 5" xfId="2167"/>
    <cellStyle name="Output 9 5 2" xfId="3626"/>
    <cellStyle name="Output 9 5 2 2" xfId="7196"/>
    <cellStyle name="Output 9 5 2 2 2" xfId="17525"/>
    <cellStyle name="Output 9 5 2 3" xfId="9161"/>
    <cellStyle name="Output 9 5 2 3 2" xfId="19370"/>
    <cellStyle name="Output 9 5 2 4" xfId="10453"/>
    <cellStyle name="Output 9 5 2 4 2" xfId="20659"/>
    <cellStyle name="Output 9 5 2 5" xfId="14049"/>
    <cellStyle name="Output 9 5 3" xfId="5755"/>
    <cellStyle name="Output 9 5 3 2" xfId="16087"/>
    <cellStyle name="Output 9 5 4" xfId="4506"/>
    <cellStyle name="Output 9 5 4 2" xfId="14848"/>
    <cellStyle name="Output 9 5 5" xfId="11533"/>
    <cellStyle name="Output 9 5 5 2" xfId="21733"/>
    <cellStyle name="Output 9 5 6" xfId="12878"/>
    <cellStyle name="Output 9 6" xfId="2633"/>
    <cellStyle name="Output 9 6 2" xfId="6221"/>
    <cellStyle name="Output 9 6 2 2" xfId="16553"/>
    <cellStyle name="Output 9 6 3" xfId="8245"/>
    <cellStyle name="Output 9 6 3 2" xfId="18478"/>
    <cellStyle name="Output 9 6 4" xfId="9595"/>
    <cellStyle name="Output 9 6 4 2" xfId="19802"/>
    <cellStyle name="Output 9 6 5" xfId="13281"/>
    <cellStyle name="Output 9 7" xfId="4619"/>
    <cellStyle name="Output 9 7 2" xfId="14961"/>
    <cellStyle name="Output 9 8" xfId="4255"/>
    <cellStyle name="Output 9 8 2" xfId="14613"/>
    <cellStyle name="Output 9 9" xfId="7700"/>
    <cellStyle name="Output 9 9 2" xfId="18015"/>
    <cellStyle name="Percent" xfId="17" builtinId="5" customBuiltin="1"/>
    <cellStyle name="Percent [2]" xfId="18"/>
    <cellStyle name="Percent [2] 2" xfId="1005"/>
    <cellStyle name="Percent [2] 3" xfId="1006"/>
    <cellStyle name="Percent [2] 4" xfId="1007"/>
    <cellStyle name="Percent [2] 5" xfId="1008"/>
    <cellStyle name="Percent [2] 6" xfId="1009"/>
    <cellStyle name="Percent [2] 7" xfId="1010"/>
    <cellStyle name="Percent [2] 8" xfId="1011"/>
    <cellStyle name="Percent [2] 9" xfId="1012"/>
    <cellStyle name="Percent 10" xfId="1013"/>
    <cellStyle name="Percent 11" xfId="1014"/>
    <cellStyle name="Percent 12" xfId="1015"/>
    <cellStyle name="Percent 13" xfId="1016"/>
    <cellStyle name="Percent 14" xfId="1017"/>
    <cellStyle name="Percent 15" xfId="1018"/>
    <cellStyle name="Percent 16" xfId="1019"/>
    <cellStyle name="Percent 17" xfId="1020"/>
    <cellStyle name="Percent 18" xfId="1021"/>
    <cellStyle name="Percent 19" xfId="1022"/>
    <cellStyle name="Percent 2" xfId="50"/>
    <cellStyle name="Percent 2 2" xfId="214"/>
    <cellStyle name="Percent 2 3" xfId="1109"/>
    <cellStyle name="Percent 2 3 2" xfId="1265"/>
    <cellStyle name="Percent 2 3 2 2" xfId="1803"/>
    <cellStyle name="Percent 2 3 2 2 2" xfId="3280"/>
    <cellStyle name="Percent 2 3 2 3" xfId="2766"/>
    <cellStyle name="Percent 2 3 3" xfId="1666"/>
    <cellStyle name="Percent 2 3 3 2" xfId="3144"/>
    <cellStyle name="Percent 2 3 4" xfId="2647"/>
    <cellStyle name="Percent 2 4" xfId="189"/>
    <cellStyle name="Percent 20" xfId="1023"/>
    <cellStyle name="Percent 21" xfId="1024"/>
    <cellStyle name="Percent 22" xfId="1025"/>
    <cellStyle name="Percent 23" xfId="1026"/>
    <cellStyle name="Percent 24" xfId="1027"/>
    <cellStyle name="Percent 25" xfId="1028"/>
    <cellStyle name="Percent 26" xfId="1029"/>
    <cellStyle name="Percent 27" xfId="1030"/>
    <cellStyle name="Percent 28" xfId="1031"/>
    <cellStyle name="Percent 28 2" xfId="1248"/>
    <cellStyle name="Percent 28 2 2" xfId="1789"/>
    <cellStyle name="Percent 28 2 2 2" xfId="3266"/>
    <cellStyle name="Percent 28 2 3" xfId="2753"/>
    <cellStyle name="Percent 28 3" xfId="1625"/>
    <cellStyle name="Percent 28 3 2" xfId="3108"/>
    <cellStyle name="Percent 28 4" xfId="2634"/>
    <cellStyle name="Percent 29" xfId="1032"/>
    <cellStyle name="Percent 3" xfId="54"/>
    <cellStyle name="Percent 3 2" xfId="1033"/>
    <cellStyle name="Percent 3 3" xfId="1034"/>
    <cellStyle name="Percent 3 3 2" xfId="1249"/>
    <cellStyle name="Percent 3 3 2 2" xfId="12189"/>
    <cellStyle name="Percent 3 3 3" xfId="12152"/>
    <cellStyle name="Percent 3 4" xfId="203"/>
    <cellStyle name="Percent 30" xfId="1035"/>
    <cellStyle name="Percent 30 2" xfId="1036"/>
    <cellStyle name="Percent 30 2 2" xfId="1251"/>
    <cellStyle name="Percent 30 2 2 2" xfId="12191"/>
    <cellStyle name="Percent 30 2 3" xfId="12154"/>
    <cellStyle name="Percent 30 3" xfId="1250"/>
    <cellStyle name="Percent 30 3 2" xfId="12190"/>
    <cellStyle name="Percent 30 4" xfId="12153"/>
    <cellStyle name="Percent 31" xfId="1037"/>
    <cellStyle name="Percent 31 2" xfId="1252"/>
    <cellStyle name="Percent 31 2 2" xfId="1790"/>
    <cellStyle name="Percent 31 2 2 2" xfId="3267"/>
    <cellStyle name="Percent 31 2 3" xfId="2754"/>
    <cellStyle name="Percent 31 3" xfId="1627"/>
    <cellStyle name="Percent 31 3 2" xfId="3110"/>
    <cellStyle name="Percent 31 4" xfId="2635"/>
    <cellStyle name="Percent 32" xfId="1038"/>
    <cellStyle name="Percent 32 2" xfId="1253"/>
    <cellStyle name="Percent 32 2 2" xfId="1791"/>
    <cellStyle name="Percent 32 2 2 2" xfId="3268"/>
    <cellStyle name="Percent 32 2 3" xfId="2755"/>
    <cellStyle name="Percent 32 3" xfId="1628"/>
    <cellStyle name="Percent 32 3 2" xfId="3111"/>
    <cellStyle name="Percent 32 4" xfId="2636"/>
    <cellStyle name="Percent 33" xfId="1039"/>
    <cellStyle name="Percent 33 2" xfId="1254"/>
    <cellStyle name="Percent 33 2 2" xfId="1792"/>
    <cellStyle name="Percent 33 2 2 2" xfId="3269"/>
    <cellStyle name="Percent 33 2 3" xfId="2756"/>
    <cellStyle name="Percent 33 3" xfId="1629"/>
    <cellStyle name="Percent 33 3 2" xfId="3112"/>
    <cellStyle name="Percent 33 4" xfId="2637"/>
    <cellStyle name="Percent 34" xfId="1104"/>
    <cellStyle name="Percent 34 2" xfId="1260"/>
    <cellStyle name="Percent 34 2 2" xfId="1798"/>
    <cellStyle name="Percent 34 2 2 2" xfId="3275"/>
    <cellStyle name="Percent 34 2 3" xfId="2761"/>
    <cellStyle name="Percent 34 3" xfId="1661"/>
    <cellStyle name="Percent 34 3 2" xfId="3139"/>
    <cellStyle name="Percent 34 4" xfId="2642"/>
    <cellStyle name="Percent 35" xfId="207"/>
    <cellStyle name="Percent 36" xfId="4046"/>
    <cellStyle name="Percent 37" xfId="6715"/>
    <cellStyle name="Percent 38" xfId="8167"/>
    <cellStyle name="Percent 39" xfId="10011"/>
    <cellStyle name="Percent 4" xfId="72"/>
    <cellStyle name="Percent 4 2" xfId="1040"/>
    <cellStyle name="Percent 4 3" xfId="204"/>
    <cellStyle name="Percent 4 4" xfId="12050"/>
    <cellStyle name="Percent 4 4 2" xfId="22098"/>
    <cellStyle name="Percent 4 5" xfId="12100"/>
    <cellStyle name="Percent 40" xfId="12086"/>
    <cellStyle name="Percent 41" xfId="12104"/>
    <cellStyle name="Percent 5" xfId="75"/>
    <cellStyle name="Percent 5 2" xfId="1132"/>
    <cellStyle name="Percent 5 2 2" xfId="12165"/>
    <cellStyle name="Percent 5 3" xfId="205"/>
    <cellStyle name="Percent 5 3 2" xfId="12123"/>
    <cellStyle name="Percent 5 4" xfId="12053"/>
    <cellStyle name="Percent 5 4 2" xfId="22100"/>
    <cellStyle name="Percent 5 5" xfId="12102"/>
    <cellStyle name="Percent 6" xfId="211"/>
    <cellStyle name="Percent 6 2" xfId="1135"/>
    <cellStyle name="Percent 6 2 2" xfId="1688"/>
    <cellStyle name="Percent 6 2 2 2" xfId="3166"/>
    <cellStyle name="Percent 6 2 3" xfId="2662"/>
    <cellStyle name="Percent 6 3" xfId="1301"/>
    <cellStyle name="Percent 6 3 2" xfId="2801"/>
    <cellStyle name="Percent 6 4" xfId="2553"/>
    <cellStyle name="Percent 6 5" xfId="12059"/>
    <cellStyle name="Percent 7" xfId="1041"/>
    <cellStyle name="Percent 8" xfId="1042"/>
    <cellStyle name="Percent 9" xfId="1043"/>
    <cellStyle name="Title" xfId="95" builtinId="15" customBuiltin="1"/>
    <cellStyle name="Title 10" xfId="1044"/>
    <cellStyle name="Title 11" xfId="1045"/>
    <cellStyle name="Title 12" xfId="1046"/>
    <cellStyle name="Title 13" xfId="1047"/>
    <cellStyle name="Title 14" xfId="1048"/>
    <cellStyle name="Title 15" xfId="1049"/>
    <cellStyle name="Title 16" xfId="1050"/>
    <cellStyle name="Title 17" xfId="1051"/>
    <cellStyle name="Title 18" xfId="1052"/>
    <cellStyle name="Title 19" xfId="1053"/>
    <cellStyle name="Title 2" xfId="190"/>
    <cellStyle name="Title 3" xfId="1054"/>
    <cellStyle name="Title 4" xfId="1055"/>
    <cellStyle name="Title 5" xfId="1056"/>
    <cellStyle name="Title 6" xfId="1057"/>
    <cellStyle name="Title 7" xfId="1058"/>
    <cellStyle name="Title 8" xfId="1059"/>
    <cellStyle name="Title 9" xfId="1060"/>
    <cellStyle name="Total" xfId="19" builtinId="25" customBuiltin="1"/>
    <cellStyle name="Total 10" xfId="1061"/>
    <cellStyle name="Total 11" xfId="1062"/>
    <cellStyle name="Total 12" xfId="1063"/>
    <cellStyle name="Total 13" xfId="1064"/>
    <cellStyle name="Total 14" xfId="1065"/>
    <cellStyle name="Total 15" xfId="1066"/>
    <cellStyle name="Total 16" xfId="1067"/>
    <cellStyle name="Total 17" xfId="1068"/>
    <cellStyle name="Total 18" xfId="1069"/>
    <cellStyle name="Total 19" xfId="1070"/>
    <cellStyle name="Total 2" xfId="52"/>
    <cellStyle name="Total 2 10" xfId="4238"/>
    <cellStyle name="Total 2 10 2" xfId="14596"/>
    <cellStyle name="Total 2 2" xfId="1127"/>
    <cellStyle name="Total 2 2 10" xfId="2239"/>
    <cellStyle name="Total 2 2 10 2" xfId="3696"/>
    <cellStyle name="Total 2 2 10 2 2" xfId="7266"/>
    <cellStyle name="Total 2 2 10 2 2 2" xfId="17595"/>
    <cellStyle name="Total 2 2 10 2 3" xfId="9231"/>
    <cellStyle name="Total 2 2 10 2 3 2" xfId="19440"/>
    <cellStyle name="Total 2 2 10 2 4" xfId="10523"/>
    <cellStyle name="Total 2 2 10 2 4 2" xfId="20729"/>
    <cellStyle name="Total 2 2 10 2 5" xfId="14119"/>
    <cellStyle name="Total 2 2 10 3" xfId="5827"/>
    <cellStyle name="Total 2 2 10 3 2" xfId="16159"/>
    <cellStyle name="Total 2 2 10 4" xfId="4533"/>
    <cellStyle name="Total 2 2 10 4 2" xfId="14875"/>
    <cellStyle name="Total 2 2 10 5" xfId="11605"/>
    <cellStyle name="Total 2 2 10 5 2" xfId="21802"/>
    <cellStyle name="Total 2 2 10 6" xfId="12947"/>
    <cellStyle name="Total 2 2 11" xfId="2236"/>
    <cellStyle name="Total 2 2 11 2" xfId="3693"/>
    <cellStyle name="Total 2 2 11 2 2" xfId="7263"/>
    <cellStyle name="Total 2 2 11 2 2 2" xfId="17592"/>
    <cellStyle name="Total 2 2 11 2 3" xfId="9228"/>
    <cellStyle name="Total 2 2 11 2 3 2" xfId="19437"/>
    <cellStyle name="Total 2 2 11 2 4" xfId="10520"/>
    <cellStyle name="Total 2 2 11 2 4 2" xfId="20726"/>
    <cellStyle name="Total 2 2 11 2 5" xfId="14116"/>
    <cellStyle name="Total 2 2 11 3" xfId="5824"/>
    <cellStyle name="Total 2 2 11 3 2" xfId="16156"/>
    <cellStyle name="Total 2 2 11 4" xfId="4530"/>
    <cellStyle name="Total 2 2 11 4 2" xfId="14872"/>
    <cellStyle name="Total 2 2 11 5" xfId="11602"/>
    <cellStyle name="Total 2 2 12" xfId="2658"/>
    <cellStyle name="Total 2 2 12 2" xfId="6243"/>
    <cellStyle name="Total 2 2 12 2 2" xfId="16575"/>
    <cellStyle name="Total 2 2 12 3" xfId="8259"/>
    <cellStyle name="Total 2 2 12 3 2" xfId="18491"/>
    <cellStyle name="Total 2 2 12 4" xfId="9600"/>
    <cellStyle name="Total 2 2 12 4 2" xfId="19807"/>
    <cellStyle name="Total 2 2 12 5" xfId="13286"/>
    <cellStyle name="Total 2 2 13" xfId="4728"/>
    <cellStyle name="Total 2 2 13 2" xfId="15066"/>
    <cellStyle name="Total 2 2 14" xfId="4217"/>
    <cellStyle name="Total 2 2 14 2" xfId="14579"/>
    <cellStyle name="Total 2 2 15" xfId="7589"/>
    <cellStyle name="Total 2 2 15 2" xfId="17918"/>
    <cellStyle name="Total 2 2 2" xfId="1682"/>
    <cellStyle name="Total 2 2 2 2" xfId="3160"/>
    <cellStyle name="Total 2 2 2 2 2" xfId="6734"/>
    <cellStyle name="Total 2 2 2 2 2 2" xfId="17064"/>
    <cellStyle name="Total 2 2 2 2 3" xfId="8715"/>
    <cellStyle name="Total 2 2 2 2 3 2" xfId="18932"/>
    <cellStyle name="Total 2 2 2 2 4" xfId="10020"/>
    <cellStyle name="Total 2 2 2 2 4 2" xfId="20226"/>
    <cellStyle name="Total 2 2 2 2 5" xfId="13653"/>
    <cellStyle name="Total 2 2 2 3" xfId="5274"/>
    <cellStyle name="Total 2 2 2 3 2" xfId="15608"/>
    <cellStyle name="Total 2 2 2 4" xfId="4369"/>
    <cellStyle name="Total 2 2 2 4 2" xfId="14712"/>
    <cellStyle name="Total 2 2 2 5" xfId="11097"/>
    <cellStyle name="Total 2 2 2 5 2" xfId="21300"/>
    <cellStyle name="Total 2 2 2 6" xfId="12482"/>
    <cellStyle name="Total 2 2 3" xfId="1852"/>
    <cellStyle name="Total 2 2 3 2" xfId="3324"/>
    <cellStyle name="Total 2 2 3 2 2" xfId="6894"/>
    <cellStyle name="Total 2 2 3 2 2 2" xfId="17223"/>
    <cellStyle name="Total 2 2 3 2 3" xfId="8862"/>
    <cellStyle name="Total 2 2 3 2 3 2" xfId="19073"/>
    <cellStyle name="Total 2 2 3 2 4" xfId="10153"/>
    <cellStyle name="Total 2 2 3 2 4 2" xfId="20359"/>
    <cellStyle name="Total 2 2 3 2 5" xfId="13764"/>
    <cellStyle name="Total 2 2 3 3" xfId="5441"/>
    <cellStyle name="Total 2 2 3 3 2" xfId="15773"/>
    <cellStyle name="Total 2 2 3 4" xfId="7836"/>
    <cellStyle name="Total 2 2 3 4 2" xfId="18131"/>
    <cellStyle name="Total 2 2 3 5" xfId="11231"/>
    <cellStyle name="Total 2 2 3 5 2" xfId="21433"/>
    <cellStyle name="Total 2 2 3 6" xfId="12593"/>
    <cellStyle name="Total 2 2 4" xfId="1566"/>
    <cellStyle name="Total 2 2 4 2" xfId="3049"/>
    <cellStyle name="Total 2 2 4 2 2" xfId="6626"/>
    <cellStyle name="Total 2 2 4 2 2 2" xfId="16957"/>
    <cellStyle name="Total 2 2 4 2 3" xfId="8616"/>
    <cellStyle name="Total 2 2 4 2 3 2" xfId="18839"/>
    <cellStyle name="Total 2 2 4 2 4" xfId="9933"/>
    <cellStyle name="Total 2 2 4 2 4 2" xfId="20140"/>
    <cellStyle name="Total 2 2 4 2 5" xfId="13578"/>
    <cellStyle name="Total 2 2 4 3" xfId="5163"/>
    <cellStyle name="Total 2 2 4 3 2" xfId="15498"/>
    <cellStyle name="Total 2 2 4 4" xfId="7649"/>
    <cellStyle name="Total 2 2 4 4 2" xfId="17970"/>
    <cellStyle name="Total 2 2 4 5" xfId="11015"/>
    <cellStyle name="Total 2 2 4 5 2" xfId="21218"/>
    <cellStyle name="Total 2 2 4 6" xfId="12410"/>
    <cellStyle name="Total 2 2 5" xfId="1322"/>
    <cellStyle name="Total 2 2 5 2" xfId="2821"/>
    <cellStyle name="Total 2 2 5 2 2" xfId="6400"/>
    <cellStyle name="Total 2 2 5 2 2 2" xfId="16731"/>
    <cellStyle name="Total 2 2 5 2 3" xfId="8403"/>
    <cellStyle name="Total 2 2 5 2 3 2" xfId="18631"/>
    <cellStyle name="Total 2 2 5 2 4" xfId="9726"/>
    <cellStyle name="Total 2 2 5 2 4 2" xfId="19933"/>
    <cellStyle name="Total 2 2 5 2 5" xfId="13400"/>
    <cellStyle name="Total 2 2 5 3" xfId="4920"/>
    <cellStyle name="Total 2 2 5 3 2" xfId="15255"/>
    <cellStyle name="Total 2 2 5 4" xfId="7595"/>
    <cellStyle name="Total 2 2 5 4 2" xfId="17921"/>
    <cellStyle name="Total 2 2 5 5" xfId="8247"/>
    <cellStyle name="Total 2 2 5 5 2" xfId="18480"/>
    <cellStyle name="Total 2 2 5 6" xfId="12232"/>
    <cellStyle name="Total 2 2 6" xfId="1475"/>
    <cellStyle name="Total 2 2 6 2" xfId="2960"/>
    <cellStyle name="Total 2 2 6 2 2" xfId="6537"/>
    <cellStyle name="Total 2 2 6 2 2 2" xfId="16868"/>
    <cellStyle name="Total 2 2 6 2 3" xfId="8538"/>
    <cellStyle name="Total 2 2 6 2 3 2" xfId="18764"/>
    <cellStyle name="Total 2 2 6 2 4" xfId="9861"/>
    <cellStyle name="Total 2 2 6 2 4 2" xfId="20068"/>
    <cellStyle name="Total 2 2 6 2 5" xfId="13515"/>
    <cellStyle name="Total 2 2 6 3" xfId="5072"/>
    <cellStyle name="Total 2 2 6 3 2" xfId="15407"/>
    <cellStyle name="Total 2 2 6 4" xfId="8832"/>
    <cellStyle name="Total 2 2 6 4 2" xfId="19045"/>
    <cellStyle name="Total 2 2 6 5" xfId="10942"/>
    <cellStyle name="Total 2 2 6 5 2" xfId="21146"/>
    <cellStyle name="Total 2 2 6 6" xfId="12346"/>
    <cellStyle name="Total 2 2 7" xfId="1340"/>
    <cellStyle name="Total 2 2 7 2" xfId="2838"/>
    <cellStyle name="Total 2 2 7 2 2" xfId="6417"/>
    <cellStyle name="Total 2 2 7 2 2 2" xfId="16748"/>
    <cellStyle name="Total 2 2 7 2 3" xfId="8418"/>
    <cellStyle name="Total 2 2 7 2 3 2" xfId="18646"/>
    <cellStyle name="Total 2 2 7 2 4" xfId="9743"/>
    <cellStyle name="Total 2 2 7 2 4 2" xfId="19950"/>
    <cellStyle name="Total 2 2 7 2 5" xfId="13412"/>
    <cellStyle name="Total 2 2 7 3" xfId="4938"/>
    <cellStyle name="Total 2 2 7 3 2" xfId="15273"/>
    <cellStyle name="Total 2 2 7 4" xfId="7756"/>
    <cellStyle name="Total 2 2 7 4 2" xfId="18064"/>
    <cellStyle name="Total 2 2 7 5" xfId="4656"/>
    <cellStyle name="Total 2 2 7 5 2" xfId="14998"/>
    <cellStyle name="Total 2 2 7 6" xfId="12244"/>
    <cellStyle name="Total 2 2 8" xfId="2245"/>
    <cellStyle name="Total 2 2 8 2" xfId="3702"/>
    <cellStyle name="Total 2 2 8 2 2" xfId="7272"/>
    <cellStyle name="Total 2 2 8 2 2 2" xfId="17601"/>
    <cellStyle name="Total 2 2 8 2 3" xfId="9237"/>
    <cellStyle name="Total 2 2 8 2 3 2" xfId="19446"/>
    <cellStyle name="Total 2 2 8 2 4" xfId="10529"/>
    <cellStyle name="Total 2 2 8 2 4 2" xfId="20735"/>
    <cellStyle name="Total 2 2 8 2 5" xfId="14125"/>
    <cellStyle name="Total 2 2 8 3" xfId="5833"/>
    <cellStyle name="Total 2 2 8 3 2" xfId="16165"/>
    <cellStyle name="Total 2 2 8 4" xfId="4680"/>
    <cellStyle name="Total 2 2 8 4 2" xfId="15022"/>
    <cellStyle name="Total 2 2 8 5" xfId="11611"/>
    <cellStyle name="Total 2 2 8 5 2" xfId="21808"/>
    <cellStyle name="Total 2 2 8 6" xfId="12953"/>
    <cellStyle name="Total 2 2 9" xfId="2337"/>
    <cellStyle name="Total 2 2 9 2" xfId="3793"/>
    <cellStyle name="Total 2 2 9 2 2" xfId="7363"/>
    <cellStyle name="Total 2 2 9 2 2 2" xfId="17692"/>
    <cellStyle name="Total 2 2 9 2 3" xfId="9326"/>
    <cellStyle name="Total 2 2 9 2 3 2" xfId="19534"/>
    <cellStyle name="Total 2 2 9 2 4" xfId="10620"/>
    <cellStyle name="Total 2 2 9 2 4 2" xfId="20826"/>
    <cellStyle name="Total 2 2 9 2 5" xfId="14206"/>
    <cellStyle name="Total 2 2 9 3" xfId="5925"/>
    <cellStyle name="Total 2 2 9 3 2" xfId="16257"/>
    <cellStyle name="Total 2 2 9 4" xfId="4578"/>
    <cellStyle name="Total 2 2 9 4 2" xfId="14920"/>
    <cellStyle name="Total 2 2 9 5" xfId="11702"/>
    <cellStyle name="Total 2 2 9 5 2" xfId="21898"/>
    <cellStyle name="Total 2 2 9 6" xfId="13034"/>
    <cellStyle name="Total 2 3" xfId="1290"/>
    <cellStyle name="Total 2 3 2" xfId="2790"/>
    <cellStyle name="Total 2 3 2 2" xfId="6369"/>
    <cellStyle name="Total 2 3 2 2 2" xfId="16700"/>
    <cellStyle name="Total 2 3 2 3" xfId="8376"/>
    <cellStyle name="Total 2 3 2 3 2" xfId="18605"/>
    <cellStyle name="Total 2 3 2 4" xfId="9701"/>
    <cellStyle name="Total 2 3 2 4 2" xfId="19908"/>
    <cellStyle name="Total 2 3 2 5" xfId="13375"/>
    <cellStyle name="Total 2 3 3" xfId="4888"/>
    <cellStyle name="Total 2 3 3 2" xfId="15223"/>
    <cellStyle name="Total 2 3 4" xfId="7938"/>
    <cellStyle name="Total 2 3 4 2" xfId="18221"/>
    <cellStyle name="Total 2 3 5" xfId="7829"/>
    <cellStyle name="Total 2 3 5 2" xfId="18126"/>
    <cellStyle name="Total 2 3 6" xfId="12207"/>
    <cellStyle name="Total 2 4" xfId="1959"/>
    <cellStyle name="Total 2 4 2" xfId="3423"/>
    <cellStyle name="Total 2 4 2 2" xfId="6993"/>
    <cellStyle name="Total 2 4 2 2 2" xfId="17322"/>
    <cellStyle name="Total 2 4 2 3" xfId="8959"/>
    <cellStyle name="Total 2 4 2 3 2" xfId="19168"/>
    <cellStyle name="Total 2 4 2 4" xfId="10250"/>
    <cellStyle name="Total 2 4 2 4 2" xfId="20456"/>
    <cellStyle name="Total 2 4 2 5" xfId="13848"/>
    <cellStyle name="Total 2 4 3" xfId="5547"/>
    <cellStyle name="Total 2 4 3 2" xfId="15879"/>
    <cellStyle name="Total 2 4 4" xfId="8025"/>
    <cellStyle name="Total 2 4 4 2" xfId="18281"/>
    <cellStyle name="Total 2 4 5" xfId="11328"/>
    <cellStyle name="Total 2 4 5 2" xfId="21530"/>
    <cellStyle name="Total 2 4 6" xfId="12677"/>
    <cellStyle name="Total 2 5" xfId="2056"/>
    <cellStyle name="Total 2 5 2" xfId="3516"/>
    <cellStyle name="Total 2 5 2 2" xfId="7086"/>
    <cellStyle name="Total 2 5 2 2 2" xfId="17415"/>
    <cellStyle name="Total 2 5 2 3" xfId="9052"/>
    <cellStyle name="Total 2 5 2 3 2" xfId="19261"/>
    <cellStyle name="Total 2 5 2 4" xfId="10343"/>
    <cellStyle name="Total 2 5 2 4 2" xfId="20549"/>
    <cellStyle name="Total 2 5 2 5" xfId="13940"/>
    <cellStyle name="Total 2 5 3" xfId="5644"/>
    <cellStyle name="Total 2 5 3 2" xfId="15976"/>
    <cellStyle name="Total 2 5 4" xfId="7784"/>
    <cellStyle name="Total 2 5 4 2" xfId="18088"/>
    <cellStyle name="Total 2 5 5" xfId="11423"/>
    <cellStyle name="Total 2 5 5 2" xfId="21623"/>
    <cellStyle name="Total 2 5 6" xfId="12769"/>
    <cellStyle name="Total 2 6" xfId="2549"/>
    <cellStyle name="Total 2 6 2" xfId="6137"/>
    <cellStyle name="Total 2 6 2 2" xfId="16469"/>
    <cellStyle name="Total 2 6 3" xfId="8166"/>
    <cellStyle name="Total 2 6 3 2" xfId="18400"/>
    <cellStyle name="Total 2 6 4" xfId="4852"/>
    <cellStyle name="Total 2 6 4 2" xfId="15188"/>
    <cellStyle name="Total 2 6 5" xfId="13207"/>
    <cellStyle name="Total 2 7" xfId="191"/>
    <cellStyle name="Total 2 7 2" xfId="12116"/>
    <cellStyle name="Total 2 8" xfId="4031"/>
    <cellStyle name="Total 2 8 2" xfId="14409"/>
    <cellStyle name="Total 2 9" xfId="4659"/>
    <cellStyle name="Total 2 9 2" xfId="15001"/>
    <cellStyle name="Total 20" xfId="12087"/>
    <cellStyle name="Total 3" xfId="36"/>
    <cellStyle name="Total 4" xfId="137"/>
    <cellStyle name="Total 4 2" xfId="1072"/>
    <cellStyle name="Total 5" xfId="1073"/>
    <cellStyle name="Total 6" xfId="1074"/>
    <cellStyle name="Total 7" xfId="1075"/>
    <cellStyle name="Total 8" xfId="1076"/>
    <cellStyle name="Total 9" xfId="1077"/>
    <cellStyle name="Warning Text" xfId="106" builtinId="11" customBuiltin="1"/>
    <cellStyle name="Warning Text 10" xfId="1078"/>
    <cellStyle name="Warning Text 11" xfId="1079"/>
    <cellStyle name="Warning Text 12" xfId="1080"/>
    <cellStyle name="Warning Text 13" xfId="1081"/>
    <cellStyle name="Warning Text 14" xfId="1082"/>
    <cellStyle name="Warning Text 15" xfId="1083"/>
    <cellStyle name="Warning Text 16" xfId="1084"/>
    <cellStyle name="Warning Text 17" xfId="1085"/>
    <cellStyle name="Warning Text 18" xfId="1086"/>
    <cellStyle name="Warning Text 19" xfId="1087"/>
    <cellStyle name="Warning Text 2" xfId="192"/>
    <cellStyle name="Warning Text 3" xfId="1088"/>
    <cellStyle name="Warning Text 4" xfId="1089"/>
    <cellStyle name="Warning Text 5" xfId="1090"/>
    <cellStyle name="Warning Text 6" xfId="1091"/>
    <cellStyle name="Warning Text 7" xfId="1092"/>
    <cellStyle name="Warning Text 8" xfId="1093"/>
    <cellStyle name="Warning Text 9" xfId="1094"/>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and CHP+ Caseload</a:t>
            </a:r>
          </a:p>
        </c:rich>
      </c:tx>
      <c:layout>
        <c:manualLayout>
          <c:xMode val="edge"/>
          <c:yMode val="edge"/>
          <c:x val="0.33420392946965793"/>
          <c:y val="3.0107526881720432E-2"/>
        </c:manualLayout>
      </c:layout>
      <c:overlay val="0"/>
      <c:spPr>
        <a:noFill/>
        <a:ln w="25400">
          <a:noFill/>
        </a:ln>
      </c:spPr>
    </c:title>
    <c:autoTitleDeleted val="0"/>
    <c:plotArea>
      <c:layout>
        <c:manualLayout>
          <c:layoutTarget val="inner"/>
          <c:xMode val="edge"/>
          <c:yMode val="edge"/>
          <c:x val="0.15013064400258289"/>
          <c:y val="0.14838740840770306"/>
          <c:w val="0.71148870418615351"/>
          <c:h val="0.62580776589332554"/>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4ACA-4EC0-8EC6-6AD0478933E8}"/>
            </c:ext>
          </c:extLst>
        </c:ser>
        <c:dLbls>
          <c:showLegendKey val="0"/>
          <c:showVal val="0"/>
          <c:showCatName val="0"/>
          <c:showSerName val="0"/>
          <c:showPercent val="0"/>
          <c:showBubbleSize val="0"/>
        </c:dLbls>
        <c:marker val="1"/>
        <c:smooth val="0"/>
        <c:axId val="94693096"/>
        <c:axId val="94690744"/>
      </c:lineChart>
      <c:lineChart>
        <c:grouping val="standard"/>
        <c:varyColors val="0"/>
        <c:ser>
          <c:idx val="0"/>
          <c:order val="1"/>
          <c:tx>
            <c:strRef>
              <c:f>'Graph for Web- DO NOT PRINT'!$C$1</c:f>
              <c:strCache>
                <c:ptCount val="1"/>
                <c:pt idx="0">
                  <c:v>CHP+</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PRINT'!$C$2:$C$21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4458</c:v>
                </c:pt>
                <c:pt idx="13">
                  <c:v>71057</c:v>
                </c:pt>
                <c:pt idx="14">
                  <c:v>69973</c:v>
                </c:pt>
                <c:pt idx="15">
                  <c:v>68488</c:v>
                </c:pt>
                <c:pt idx="16">
                  <c:v>68047</c:v>
                </c:pt>
                <c:pt idx="17">
                  <c:v>68278</c:v>
                </c:pt>
                <c:pt idx="18">
                  <c:v>69221</c:v>
                </c:pt>
                <c:pt idx="19">
                  <c:v>69655</c:v>
                </c:pt>
              </c:numCache>
            </c:numRef>
          </c:val>
          <c:smooth val="0"/>
          <c:extLst>
            <c:ext xmlns:c16="http://schemas.microsoft.com/office/drawing/2014/chart" uri="{C3380CC4-5D6E-409C-BE32-E72D297353CC}">
              <c16:uniqueId val="{00000001-4ACA-4EC0-8EC6-6AD0478933E8}"/>
            </c:ext>
          </c:extLst>
        </c:ser>
        <c:dLbls>
          <c:showLegendKey val="0"/>
          <c:showVal val="0"/>
          <c:showCatName val="0"/>
          <c:showSerName val="0"/>
          <c:showPercent val="0"/>
          <c:showBubbleSize val="0"/>
        </c:dLbls>
        <c:marker val="1"/>
        <c:smooth val="0"/>
        <c:axId val="248647472"/>
        <c:axId val="248647864"/>
      </c:lineChart>
      <c:catAx>
        <c:axId val="94693096"/>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94690744"/>
        <c:crosses val="autoZero"/>
        <c:auto val="0"/>
        <c:lblAlgn val="ctr"/>
        <c:lblOffset val="100"/>
        <c:tickLblSkip val="1"/>
        <c:tickMarkSkip val="1"/>
        <c:noMultiLvlLbl val="0"/>
      </c:catAx>
      <c:valAx>
        <c:axId val="94690744"/>
        <c:scaling>
          <c:orientation val="minMax"/>
          <c:max val="540000"/>
          <c:min val="380000"/>
        </c:scaling>
        <c:delete val="0"/>
        <c:axPos val="l"/>
        <c:majorGridlines>
          <c:spPr>
            <a:ln w="3175">
              <a:solidFill>
                <a:srgbClr val="000000"/>
              </a:solidFill>
              <a:prstDash val="solid"/>
            </a:ln>
          </c:spPr>
        </c:majorGridlines>
        <c:title>
          <c:tx>
            <c:rich>
              <a:bodyPr/>
              <a:lstStyle/>
              <a:p>
                <a:pPr>
                  <a:defRPr sz="1200" b="1" i="0" u="none" strike="noStrike" baseline="0">
                    <a:solidFill>
                      <a:srgbClr val="800000"/>
                    </a:solidFill>
                    <a:latin typeface="Times New Roman"/>
                    <a:ea typeface="Times New Roman"/>
                    <a:cs typeface="Times New Roman"/>
                  </a:defRPr>
                </a:pPr>
                <a:r>
                  <a:rPr lang="en-US"/>
                  <a:t>Medicaid</a:t>
                </a:r>
              </a:p>
            </c:rich>
          </c:tx>
          <c:layout>
            <c:manualLayout>
              <c:xMode val="edge"/>
              <c:yMode val="edge"/>
              <c:x val="1.95822454308094E-2"/>
              <c:y val="0.38924821494087897"/>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94693096"/>
        <c:crosses val="autoZero"/>
        <c:crossBetween val="between"/>
        <c:majorUnit val="20000"/>
      </c:valAx>
      <c:catAx>
        <c:axId val="248647472"/>
        <c:scaling>
          <c:orientation val="minMax"/>
        </c:scaling>
        <c:delete val="1"/>
        <c:axPos val="b"/>
        <c:numFmt formatCode="mmm\ yyyy" sourceLinked="1"/>
        <c:majorTickMark val="out"/>
        <c:minorTickMark val="none"/>
        <c:tickLblPos val="none"/>
        <c:crossAx val="248647864"/>
        <c:crosses val="autoZero"/>
        <c:auto val="0"/>
        <c:lblAlgn val="ctr"/>
        <c:lblOffset val="100"/>
        <c:noMultiLvlLbl val="0"/>
      </c:catAx>
      <c:valAx>
        <c:axId val="248647864"/>
        <c:scaling>
          <c:orientation val="minMax"/>
          <c:max val="74000"/>
          <c:min val="58000"/>
        </c:scaling>
        <c:delete val="0"/>
        <c:axPos val="r"/>
        <c:title>
          <c:tx>
            <c:rich>
              <a:bodyPr/>
              <a:lstStyle/>
              <a:p>
                <a:pPr>
                  <a:defRPr sz="1200" b="1" i="0" u="none" strike="noStrike" baseline="0">
                    <a:solidFill>
                      <a:srgbClr val="000080"/>
                    </a:solidFill>
                    <a:latin typeface="Times New Roman"/>
                    <a:ea typeface="Times New Roman"/>
                    <a:cs typeface="Times New Roman"/>
                  </a:defRPr>
                </a:pPr>
                <a:r>
                  <a:rPr lang="en-US"/>
                  <a:t>CHP+</a:t>
                </a:r>
              </a:p>
            </c:rich>
          </c:tx>
          <c:layout>
            <c:manualLayout>
              <c:xMode val="edge"/>
              <c:yMode val="edge"/>
              <c:x val="0.94386477799935553"/>
              <c:y val="0.41290412891937273"/>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7472"/>
        <c:crosses val="max"/>
        <c:crossBetween val="between"/>
        <c:majorUnit val="2000"/>
      </c:valAx>
      <c:spPr>
        <a:noFill/>
        <a:ln w="12700">
          <a:solidFill>
            <a:srgbClr val="808080"/>
          </a:solidFill>
          <a:prstDash val="solid"/>
        </a:ln>
      </c:spPr>
    </c:plotArea>
    <c:legend>
      <c:legendPos val="b"/>
      <c:layout>
        <c:manualLayout>
          <c:xMode val="edge"/>
          <c:yMode val="edge"/>
          <c:x val="0.40339452999185127"/>
          <c:y val="0.93333536533739736"/>
          <c:w val="0.20626645559643847"/>
          <c:h val="5.1612903225806472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504563233376838"/>
          <c:y val="3.0042918454936087E-2"/>
        </c:manualLayout>
      </c:layout>
      <c:overlay val="0"/>
      <c:spPr>
        <a:noFill/>
        <a:ln w="25400">
          <a:noFill/>
        </a:ln>
      </c:spPr>
    </c:title>
    <c:autoTitleDeleted val="0"/>
    <c:plotArea>
      <c:layout>
        <c:manualLayout>
          <c:layoutTarget val="inner"/>
          <c:xMode val="edge"/>
          <c:yMode val="edge"/>
          <c:x val="0.14993481095176617"/>
          <c:y val="0.14806882467646817"/>
          <c:w val="0.79400260756192953"/>
          <c:h val="0.62661009863085027"/>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30A9-4A52-9ABB-AB8AC4D22B89}"/>
            </c:ext>
          </c:extLst>
        </c:ser>
        <c:dLbls>
          <c:showLegendKey val="0"/>
          <c:showVal val="0"/>
          <c:showCatName val="0"/>
          <c:showSerName val="0"/>
          <c:showPercent val="0"/>
          <c:showBubbleSize val="0"/>
        </c:dLbls>
        <c:marker val="1"/>
        <c:smooth val="0"/>
        <c:axId val="248649432"/>
        <c:axId val="248648648"/>
      </c:lineChart>
      <c:catAx>
        <c:axId val="248649432"/>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648648"/>
        <c:crosses val="autoZero"/>
        <c:auto val="0"/>
        <c:lblAlgn val="ctr"/>
        <c:lblOffset val="100"/>
        <c:tickLblSkip val="1"/>
        <c:tickMarkSkip val="1"/>
        <c:noMultiLvlLbl val="0"/>
      </c:catAx>
      <c:valAx>
        <c:axId val="248648648"/>
        <c:scaling>
          <c:orientation val="minMax"/>
          <c:max val="540000"/>
          <c:min val="380000"/>
        </c:scaling>
        <c:delete val="0"/>
        <c:axPos val="l"/>
        <c:majorGridlines>
          <c:spPr>
            <a:ln w="3175">
              <a:solidFill>
                <a:srgbClr val="000000"/>
              </a:solidFill>
              <a:prstDash val="solid"/>
            </a:ln>
          </c:spPr>
        </c:majorGridlines>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9432"/>
        <c:crosses val="autoZero"/>
        <c:crossBetween val="between"/>
        <c:majorUnit val="20000"/>
      </c:valAx>
      <c:spPr>
        <a:noFill/>
        <a:ln w="12700">
          <a:solidFill>
            <a:srgbClr val="808080"/>
          </a:solidFill>
          <a:prstDash val="solid"/>
        </a:ln>
      </c:spPr>
    </c:plotArea>
    <c:legend>
      <c:legendPos val="b"/>
      <c:layout>
        <c:manualLayout>
          <c:xMode val="edge"/>
          <c:yMode val="edge"/>
          <c:x val="0.48891786179922636"/>
          <c:y val="0.93347729602469265"/>
          <c:w val="0.11864406779660153"/>
          <c:h val="5.150214592274593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453179680665323"/>
          <c:y val="2.9978586723768741E-2"/>
        </c:manualLayout>
      </c:layout>
      <c:overlay val="0"/>
      <c:spPr>
        <a:noFill/>
        <a:ln w="25400">
          <a:noFill/>
        </a:ln>
      </c:spPr>
    </c:title>
    <c:autoTitleDeleted val="0"/>
    <c:plotArea>
      <c:layout>
        <c:manualLayout>
          <c:layoutTarget val="inner"/>
          <c:xMode val="edge"/>
          <c:yMode val="edge"/>
          <c:x val="0.14973977373730993"/>
          <c:y val="0.14775160599571735"/>
          <c:w val="0.79427184330220968"/>
          <c:h val="0.62740899357601765"/>
        </c:manualLayout>
      </c:layout>
      <c:barChart>
        <c:barDir val="col"/>
        <c:grouping val="clustered"/>
        <c:varyColors val="0"/>
        <c:ser>
          <c:idx val="1"/>
          <c:order val="0"/>
          <c:tx>
            <c:strRef>
              <c:f>'Graph for Web- DO NOT PRINT'!$B$1</c:f>
              <c:strCache>
                <c:ptCount val="1"/>
                <c:pt idx="0">
                  <c:v>Medicaid</c:v>
                </c:pt>
              </c:strCache>
            </c:strRef>
          </c:tx>
          <c:spPr>
            <a:solidFill>
              <a:srgbClr val="993366"/>
            </a:solidFill>
            <a:ln w="25400">
              <a:solidFill>
                <a:srgbClr val="800000"/>
              </a:solidFill>
              <a:prstDash val="solid"/>
            </a:ln>
          </c:spPr>
          <c:invertIfNegative val="0"/>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86DC-4063-AFE5-6C3E26FB1950}"/>
            </c:ext>
          </c:extLst>
        </c:ser>
        <c:dLbls>
          <c:showLegendKey val="0"/>
          <c:showVal val="0"/>
          <c:showCatName val="0"/>
          <c:showSerName val="0"/>
          <c:showPercent val="0"/>
          <c:showBubbleSize val="0"/>
        </c:dLbls>
        <c:gapWidth val="150"/>
        <c:axId val="248922944"/>
        <c:axId val="248921376"/>
      </c:barChart>
      <c:catAx>
        <c:axId val="248922944"/>
        <c:scaling>
          <c:orientation val="minMax"/>
        </c:scaling>
        <c:delete val="0"/>
        <c:axPos val="b"/>
        <c:numFmt formatCode="mmm\ yyyy"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921376"/>
        <c:crosses val="autoZero"/>
        <c:auto val="0"/>
        <c:lblAlgn val="ctr"/>
        <c:lblOffset val="100"/>
        <c:tickLblSkip val="1"/>
        <c:tickMarkSkip val="1"/>
        <c:noMultiLvlLbl val="0"/>
      </c:catAx>
      <c:valAx>
        <c:axId val="248921376"/>
        <c:scaling>
          <c:orientation val="minMax"/>
          <c:max val="540000"/>
          <c:min val="380000"/>
        </c:scaling>
        <c:delete val="0"/>
        <c:axPos val="l"/>
        <c:majorGridlines>
          <c:spPr>
            <a:ln w="3175">
              <a:solidFill>
                <a:srgbClr val="000000"/>
              </a:solidFill>
              <a:prstDash val="solid"/>
            </a:ln>
          </c:spPr>
        </c:majorGridlines>
        <c:numFmt formatCode="#,##0_);\(#,##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922944"/>
        <c:crosses val="autoZero"/>
        <c:crossBetween val="between"/>
        <c:majorUnit val="20000"/>
      </c:valAx>
      <c:spPr>
        <a:noFill/>
        <a:ln w="12700">
          <a:solidFill>
            <a:srgbClr val="808080"/>
          </a:solidFill>
          <a:prstDash val="solid"/>
        </a:ln>
      </c:spPr>
    </c:plotArea>
    <c:legend>
      <c:legendPos val="r"/>
      <c:layout>
        <c:manualLayout>
          <c:xMode val="edge"/>
          <c:yMode val="edge"/>
          <c:x val="0.5"/>
          <c:y val="0.93361884368309889"/>
          <c:w val="9.375E-2"/>
          <c:h val="5.139186295501685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0</xdr:row>
      <xdr:rowOff>180975</xdr:rowOff>
    </xdr:from>
    <xdr:to>
      <xdr:col>15</xdr:col>
      <xdr:colOff>581025</xdr:colOff>
      <xdr:row>23</xdr:row>
      <xdr:rowOff>9525</xdr:rowOff>
    </xdr:to>
    <xdr:graphicFrame macro="">
      <xdr:nvGraphicFramePr>
        <xdr:cNvPr id="2064" name="Chart 1">
          <a:extLst>
            <a:ext uri="{FF2B5EF4-FFF2-40B4-BE49-F238E27FC236}">
              <a16:creationId xmlns:a16="http://schemas.microsoft.com/office/drawing/2014/main" id="{00000000-0008-0000-0E00-00001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15</xdr:col>
      <xdr:colOff>600075</xdr:colOff>
      <xdr:row>47</xdr:row>
      <xdr:rowOff>38100</xdr:rowOff>
    </xdr:to>
    <xdr:graphicFrame macro="">
      <xdr:nvGraphicFramePr>
        <xdr:cNvPr id="2065" name="Chart 2">
          <a:extLst>
            <a:ext uri="{FF2B5EF4-FFF2-40B4-BE49-F238E27FC236}">
              <a16:creationId xmlns:a16="http://schemas.microsoft.com/office/drawing/2014/main" id="{00000000-0008-0000-0E00-00001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48</xdr:row>
      <xdr:rowOff>0</xdr:rowOff>
    </xdr:from>
    <xdr:to>
      <xdr:col>16</xdr:col>
      <xdr:colOff>0</xdr:colOff>
      <xdr:row>70</xdr:row>
      <xdr:rowOff>47625</xdr:rowOff>
    </xdr:to>
    <xdr:graphicFrame macro="">
      <xdr:nvGraphicFramePr>
        <xdr:cNvPr id="2066" name="Chart 3">
          <a:extLst>
            <a:ext uri="{FF2B5EF4-FFF2-40B4-BE49-F238E27FC236}">
              <a16:creationId xmlns:a16="http://schemas.microsoft.com/office/drawing/2014/main" id="{00000000-0008-0000-0E00-00001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PFSRV03\Shared-BUDGETOF\Hospitals\RATES\200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Hospitals\RATES\2000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66"/>
  <sheetViews>
    <sheetView tabSelected="1" view="pageBreakPreview" zoomScale="70" zoomScaleNormal="100" zoomScaleSheetLayoutView="70" workbookViewId="0">
      <selection activeCell="P2" sqref="P2"/>
    </sheetView>
  </sheetViews>
  <sheetFormatPr defaultColWidth="9.109375" defaultRowHeight="13.2" x14ac:dyDescent="0.25"/>
  <cols>
    <col min="1" max="1" width="5.5546875" customWidth="1"/>
    <col min="2" max="2" width="33.5546875" customWidth="1"/>
    <col min="3" max="3" width="17.6640625" customWidth="1"/>
    <col min="4" max="4" width="20" bestFit="1" customWidth="1"/>
    <col min="5" max="5" width="18.6640625" bestFit="1" customWidth="1"/>
    <col min="6" max="6" width="17.6640625" customWidth="1"/>
    <col min="7" max="7" width="18.6640625" bestFit="1" customWidth="1"/>
    <col min="8" max="15" width="17.6640625" customWidth="1"/>
    <col min="16" max="16" width="17.44140625" bestFit="1" customWidth="1"/>
    <col min="17" max="17" width="14.33203125" bestFit="1" customWidth="1"/>
    <col min="18" max="18" width="23.109375" customWidth="1"/>
    <col min="19" max="19" width="18.109375" customWidth="1"/>
  </cols>
  <sheetData>
    <row r="1" spans="1:18" s="64" customFormat="1" ht="16.5" customHeight="1" thickBot="1" x14ac:dyDescent="0.3">
      <c r="A1" s="444" t="s">
        <v>268</v>
      </c>
      <c r="B1" s="445"/>
      <c r="C1" s="445"/>
      <c r="D1" s="445"/>
      <c r="E1" s="445"/>
      <c r="F1" s="445"/>
      <c r="G1" s="445"/>
      <c r="H1" s="445"/>
      <c r="I1" s="445"/>
      <c r="J1" s="445"/>
      <c r="K1" s="445"/>
      <c r="L1" s="445"/>
      <c r="M1" s="445"/>
      <c r="N1" s="445"/>
      <c r="O1" s="446"/>
    </row>
    <row r="2" spans="1:18" s="62" customFormat="1" ht="31.8" thickBot="1" x14ac:dyDescent="0.3">
      <c r="A2" s="45"/>
      <c r="B2" s="46" t="s">
        <v>41</v>
      </c>
      <c r="C2" s="47">
        <v>43282</v>
      </c>
      <c r="D2" s="47">
        <v>43313</v>
      </c>
      <c r="E2" s="47">
        <v>43344</v>
      </c>
      <c r="F2" s="47">
        <v>43374</v>
      </c>
      <c r="G2" s="47">
        <v>43405</v>
      </c>
      <c r="H2" s="47">
        <v>43435</v>
      </c>
      <c r="I2" s="47">
        <v>43466</v>
      </c>
      <c r="J2" s="47">
        <v>43497</v>
      </c>
      <c r="K2" s="47">
        <v>43525</v>
      </c>
      <c r="L2" s="47">
        <v>43556</v>
      </c>
      <c r="M2" s="47">
        <v>43586</v>
      </c>
      <c r="N2" s="47">
        <v>43617</v>
      </c>
      <c r="O2" s="48" t="s">
        <v>267</v>
      </c>
    </row>
    <row r="3" spans="1:18" s="62" customFormat="1" ht="15.75" customHeight="1" x14ac:dyDescent="0.25">
      <c r="A3" s="447" t="s">
        <v>42</v>
      </c>
      <c r="B3" s="275" t="s">
        <v>43</v>
      </c>
      <c r="C3" s="298">
        <v>78380461</v>
      </c>
      <c r="D3" s="298">
        <v>61070509</v>
      </c>
      <c r="E3" s="298">
        <v>59192791</v>
      </c>
      <c r="F3" s="298">
        <v>86765522</v>
      </c>
      <c r="G3" s="298">
        <v>61747144</v>
      </c>
      <c r="H3" s="298">
        <v>74604526</v>
      </c>
      <c r="I3" s="298">
        <v>63463040</v>
      </c>
      <c r="J3" s="637">
        <v>70752075</v>
      </c>
      <c r="K3" s="637">
        <v>66361121</v>
      </c>
      <c r="L3" s="637">
        <v>83416015</v>
      </c>
      <c r="M3" s="637">
        <v>64154826</v>
      </c>
      <c r="N3" s="638">
        <v>58301274</v>
      </c>
      <c r="O3" s="300">
        <v>828209304</v>
      </c>
      <c r="P3" s="63"/>
      <c r="Q3"/>
      <c r="R3" s="262"/>
    </row>
    <row r="4" spans="1:18" s="62" customFormat="1" ht="15.6" x14ac:dyDescent="0.25">
      <c r="A4" s="448"/>
      <c r="B4" s="275" t="s">
        <v>44</v>
      </c>
      <c r="C4" s="298">
        <v>0</v>
      </c>
      <c r="D4" s="298">
        <v>0</v>
      </c>
      <c r="E4" s="298">
        <v>0</v>
      </c>
      <c r="F4" s="298">
        <v>0</v>
      </c>
      <c r="G4" s="298">
        <v>0</v>
      </c>
      <c r="H4" s="298">
        <v>0</v>
      </c>
      <c r="I4" s="298">
        <v>2111691</v>
      </c>
      <c r="J4" s="410">
        <v>0</v>
      </c>
      <c r="K4" s="410">
        <v>0</v>
      </c>
      <c r="L4" s="410">
        <v>1426019</v>
      </c>
      <c r="M4" s="410">
        <v>1789592</v>
      </c>
      <c r="N4" s="638">
        <v>3898214</v>
      </c>
      <c r="O4" s="300">
        <v>9225516</v>
      </c>
      <c r="P4" s="63"/>
      <c r="Q4" s="63"/>
      <c r="R4" s="262"/>
    </row>
    <row r="5" spans="1:18" s="62" customFormat="1" ht="15.6" x14ac:dyDescent="0.25">
      <c r="A5" s="448"/>
      <c r="B5" s="275" t="s">
        <v>45</v>
      </c>
      <c r="C5" s="298">
        <v>5510460</v>
      </c>
      <c r="D5" s="298">
        <v>1779386</v>
      </c>
      <c r="E5" s="298">
        <v>3295813</v>
      </c>
      <c r="F5" s="298">
        <v>4726036</v>
      </c>
      <c r="G5" s="298">
        <v>3693122</v>
      </c>
      <c r="H5" s="298">
        <v>2179607</v>
      </c>
      <c r="I5" s="298">
        <v>3388628</v>
      </c>
      <c r="J5" s="410">
        <v>3182534</v>
      </c>
      <c r="K5" s="410">
        <v>3741161</v>
      </c>
      <c r="L5" s="410">
        <v>7813107</v>
      </c>
      <c r="M5" s="410">
        <v>3894615</v>
      </c>
      <c r="N5" s="638">
        <v>11673541</v>
      </c>
      <c r="O5" s="300">
        <v>54878010</v>
      </c>
      <c r="P5" s="63"/>
      <c r="Q5" s="63"/>
    </row>
    <row r="6" spans="1:18" s="62" customFormat="1" ht="31.2" x14ac:dyDescent="0.25">
      <c r="A6" s="448"/>
      <c r="B6" s="275" t="s">
        <v>46</v>
      </c>
      <c r="C6" s="298">
        <v>4988553</v>
      </c>
      <c r="D6" s="298">
        <v>4049695</v>
      </c>
      <c r="E6" s="298">
        <v>4323998</v>
      </c>
      <c r="F6" s="298">
        <v>5207817</v>
      </c>
      <c r="G6" s="298">
        <v>4522294</v>
      </c>
      <c r="H6" s="298">
        <v>5007937</v>
      </c>
      <c r="I6" s="298">
        <v>3753066</v>
      </c>
      <c r="J6" s="410">
        <v>4432155</v>
      </c>
      <c r="K6" s="410">
        <v>4280984</v>
      </c>
      <c r="L6" s="410">
        <v>5826541</v>
      </c>
      <c r="M6" s="410">
        <v>4366030</v>
      </c>
      <c r="N6" s="638">
        <v>3090146</v>
      </c>
      <c r="O6" s="300">
        <v>53849216</v>
      </c>
      <c r="P6" s="63"/>
      <c r="Q6" s="63"/>
    </row>
    <row r="7" spans="1:18" s="62" customFormat="1" ht="15.6" x14ac:dyDescent="0.25">
      <c r="A7" s="448"/>
      <c r="B7" s="275" t="s">
        <v>47</v>
      </c>
      <c r="C7" s="298">
        <v>29655550</v>
      </c>
      <c r="D7" s="298">
        <v>26484063</v>
      </c>
      <c r="E7" s="298">
        <v>27091622</v>
      </c>
      <c r="F7" s="298">
        <v>32286363</v>
      </c>
      <c r="G7" s="298">
        <v>25941474</v>
      </c>
      <c r="H7" s="298">
        <v>28051204</v>
      </c>
      <c r="I7" s="298">
        <v>26179985</v>
      </c>
      <c r="J7" s="410">
        <v>24423838</v>
      </c>
      <c r="K7" s="410">
        <v>24244898</v>
      </c>
      <c r="L7" s="410">
        <v>25801763</v>
      </c>
      <c r="M7" s="410">
        <v>24994014</v>
      </c>
      <c r="N7" s="638">
        <v>29134098</v>
      </c>
      <c r="O7" s="300">
        <v>324288872</v>
      </c>
      <c r="P7" s="63"/>
      <c r="Q7" s="63"/>
    </row>
    <row r="8" spans="1:18" s="62" customFormat="1" ht="15.6" x14ac:dyDescent="0.25">
      <c r="A8" s="448"/>
      <c r="B8" s="275" t="s">
        <v>48</v>
      </c>
      <c r="C8" s="298">
        <v>451</v>
      </c>
      <c r="D8" s="298">
        <v>1471</v>
      </c>
      <c r="E8" s="298">
        <v>18704</v>
      </c>
      <c r="F8" s="298">
        <v>-5226</v>
      </c>
      <c r="G8" s="298">
        <v>-79292</v>
      </c>
      <c r="H8" s="298">
        <v>0</v>
      </c>
      <c r="I8" s="298">
        <v>0</v>
      </c>
      <c r="J8" s="410">
        <v>0</v>
      </c>
      <c r="K8" s="410">
        <v>0</v>
      </c>
      <c r="L8" s="410">
        <v>0</v>
      </c>
      <c r="M8" s="410">
        <v>0</v>
      </c>
      <c r="N8" s="638">
        <v>577</v>
      </c>
      <c r="O8" s="300">
        <v>-63315</v>
      </c>
      <c r="P8" s="63"/>
      <c r="Q8" s="63"/>
    </row>
    <row r="9" spans="1:18" s="62" customFormat="1" ht="15.6" x14ac:dyDescent="0.25">
      <c r="A9" s="448"/>
      <c r="B9" s="275" t="s">
        <v>49</v>
      </c>
      <c r="C9" s="298">
        <v>45197654</v>
      </c>
      <c r="D9" s="298">
        <v>29880714</v>
      </c>
      <c r="E9" s="298">
        <v>30470669</v>
      </c>
      <c r="F9" s="298">
        <v>36072908</v>
      </c>
      <c r="G9" s="298">
        <v>33729642</v>
      </c>
      <c r="H9" s="298">
        <v>33348574</v>
      </c>
      <c r="I9" s="298">
        <v>32298371</v>
      </c>
      <c r="J9" s="410">
        <v>38297989</v>
      </c>
      <c r="K9" s="410">
        <v>31597634</v>
      </c>
      <c r="L9" s="410">
        <v>32041746</v>
      </c>
      <c r="M9" s="410">
        <v>31614767</v>
      </c>
      <c r="N9" s="638">
        <v>26123066</v>
      </c>
      <c r="O9" s="300">
        <v>400673734</v>
      </c>
      <c r="P9" s="63"/>
      <c r="Q9" s="63"/>
    </row>
    <row r="10" spans="1:18" s="62" customFormat="1" ht="15.6" x14ac:dyDescent="0.25">
      <c r="A10" s="448"/>
      <c r="B10" s="275" t="s">
        <v>16</v>
      </c>
      <c r="C10" s="298">
        <v>70682634</v>
      </c>
      <c r="D10" s="298">
        <v>50034177</v>
      </c>
      <c r="E10" s="298">
        <v>62740573</v>
      </c>
      <c r="F10" s="298">
        <v>75433401</v>
      </c>
      <c r="G10" s="298">
        <v>65101779</v>
      </c>
      <c r="H10" s="298">
        <v>68221250</v>
      </c>
      <c r="I10" s="298">
        <v>67253465</v>
      </c>
      <c r="J10" s="410">
        <v>75647877</v>
      </c>
      <c r="K10" s="410">
        <v>63621435</v>
      </c>
      <c r="L10" s="410">
        <v>80254676</v>
      </c>
      <c r="M10" s="410">
        <v>54668168</v>
      </c>
      <c r="N10" s="638">
        <v>63227784</v>
      </c>
      <c r="O10" s="300">
        <v>796887219</v>
      </c>
      <c r="P10" s="63"/>
      <c r="Q10" s="63"/>
    </row>
    <row r="11" spans="1:18" s="62" customFormat="1" ht="15.6" x14ac:dyDescent="0.25">
      <c r="A11" s="448"/>
      <c r="B11" s="275" t="s">
        <v>17</v>
      </c>
      <c r="C11" s="298">
        <v>54524627</v>
      </c>
      <c r="D11" s="298">
        <v>-3477665</v>
      </c>
      <c r="E11" s="298">
        <v>32709410</v>
      </c>
      <c r="F11" s="298">
        <v>52815249</v>
      </c>
      <c r="G11" s="298">
        <v>22755749</v>
      </c>
      <c r="H11" s="298">
        <v>51868951</v>
      </c>
      <c r="I11" s="298">
        <v>31875974</v>
      </c>
      <c r="J11" s="410">
        <v>26097302</v>
      </c>
      <c r="K11" s="410">
        <v>48922085</v>
      </c>
      <c r="L11" s="410">
        <v>41971652</v>
      </c>
      <c r="M11" s="410">
        <v>101978116</v>
      </c>
      <c r="N11" s="638">
        <v>37040378</v>
      </c>
      <c r="O11" s="300">
        <v>499081828</v>
      </c>
      <c r="P11" s="63"/>
      <c r="Q11" s="63"/>
    </row>
    <row r="12" spans="1:18" s="62" customFormat="1" ht="15.6" x14ac:dyDescent="0.25">
      <c r="A12" s="448"/>
      <c r="B12" s="275" t="s">
        <v>50</v>
      </c>
      <c r="C12" s="298">
        <v>10633602</v>
      </c>
      <c r="D12" s="298">
        <v>8712201</v>
      </c>
      <c r="E12" s="298">
        <v>9638846</v>
      </c>
      <c r="F12" s="298">
        <v>11667921</v>
      </c>
      <c r="G12" s="298">
        <v>8826159</v>
      </c>
      <c r="H12" s="298">
        <v>11331075</v>
      </c>
      <c r="I12" s="298">
        <v>11368870</v>
      </c>
      <c r="J12" s="410">
        <v>12404226</v>
      </c>
      <c r="K12" s="410">
        <v>13670524</v>
      </c>
      <c r="L12" s="410">
        <v>16220734</v>
      </c>
      <c r="M12" s="410">
        <v>9493021</v>
      </c>
      <c r="N12" s="638">
        <v>8617527</v>
      </c>
      <c r="O12" s="300">
        <v>132584706</v>
      </c>
      <c r="P12" s="63"/>
      <c r="Q12" s="63"/>
    </row>
    <row r="13" spans="1:18" s="62" customFormat="1" ht="31.2" x14ac:dyDescent="0.25">
      <c r="A13" s="448"/>
      <c r="B13" s="275" t="s">
        <v>51</v>
      </c>
      <c r="C13" s="298">
        <v>16677716</v>
      </c>
      <c r="D13" s="298">
        <v>10781197</v>
      </c>
      <c r="E13" s="298">
        <v>3982627</v>
      </c>
      <c r="F13" s="298">
        <v>14745083</v>
      </c>
      <c r="G13" s="298">
        <v>11827857</v>
      </c>
      <c r="H13" s="298">
        <v>15087991</v>
      </c>
      <c r="I13" s="298">
        <v>11435482</v>
      </c>
      <c r="J13" s="410">
        <v>12409687</v>
      </c>
      <c r="K13" s="410">
        <v>11818274</v>
      </c>
      <c r="L13" s="410">
        <v>16437375</v>
      </c>
      <c r="M13" s="410">
        <v>13051413</v>
      </c>
      <c r="N13" s="638">
        <v>12304258</v>
      </c>
      <c r="O13" s="300">
        <v>150558960</v>
      </c>
      <c r="P13" s="63"/>
      <c r="Q13" s="63"/>
    </row>
    <row r="14" spans="1:18" s="62" customFormat="1" ht="15.6" x14ac:dyDescent="0.25">
      <c r="A14" s="448"/>
      <c r="B14" s="275" t="s">
        <v>15</v>
      </c>
      <c r="C14" s="298">
        <v>88943746</v>
      </c>
      <c r="D14" s="298">
        <v>73410603</v>
      </c>
      <c r="E14" s="298">
        <v>74636239</v>
      </c>
      <c r="F14" s="298">
        <v>90449310</v>
      </c>
      <c r="G14" s="298">
        <v>72466135</v>
      </c>
      <c r="H14" s="298">
        <v>82556008</v>
      </c>
      <c r="I14" s="298">
        <v>82111029</v>
      </c>
      <c r="J14" s="410">
        <v>79950768</v>
      </c>
      <c r="K14" s="410">
        <v>80590654</v>
      </c>
      <c r="L14" s="410">
        <v>97404226</v>
      </c>
      <c r="M14" s="410">
        <v>78520807</v>
      </c>
      <c r="N14" s="638">
        <v>74564223</v>
      </c>
      <c r="O14" s="300">
        <v>975603748</v>
      </c>
      <c r="P14" s="63"/>
      <c r="Q14" s="63"/>
    </row>
    <row r="15" spans="1:18" s="62" customFormat="1" ht="15.6" x14ac:dyDescent="0.25">
      <c r="A15" s="448"/>
      <c r="B15" s="275" t="s">
        <v>52</v>
      </c>
      <c r="C15" s="298">
        <v>0</v>
      </c>
      <c r="D15" s="298">
        <v>0</v>
      </c>
      <c r="E15" s="298">
        <v>-121025138</v>
      </c>
      <c r="F15" s="298">
        <v>0</v>
      </c>
      <c r="G15" s="298">
        <v>-109283423</v>
      </c>
      <c r="H15" s="298">
        <v>-75413416</v>
      </c>
      <c r="I15" s="298">
        <v>0</v>
      </c>
      <c r="J15" s="410">
        <v>-1935072</v>
      </c>
      <c r="K15" s="410">
        <v>-200610622</v>
      </c>
      <c r="L15" s="410">
        <v>0</v>
      </c>
      <c r="M15" s="410">
        <v>-160532959</v>
      </c>
      <c r="N15" s="638">
        <v>-13595802</v>
      </c>
      <c r="O15" s="300">
        <v>-682396432</v>
      </c>
      <c r="P15" s="63"/>
      <c r="Q15" s="63"/>
    </row>
    <row r="16" spans="1:18" s="62" customFormat="1" ht="15.6" x14ac:dyDescent="0.25">
      <c r="A16" s="448"/>
      <c r="B16" s="275" t="s">
        <v>72</v>
      </c>
      <c r="C16" s="298">
        <v>1625052</v>
      </c>
      <c r="D16" s="298">
        <v>2017784</v>
      </c>
      <c r="E16" s="298">
        <v>1679403</v>
      </c>
      <c r="F16" s="298">
        <v>6810587</v>
      </c>
      <c r="G16" s="298">
        <v>1633337</v>
      </c>
      <c r="H16" s="298">
        <v>1978169</v>
      </c>
      <c r="I16" s="298">
        <v>2288308</v>
      </c>
      <c r="J16" s="410">
        <v>2049349</v>
      </c>
      <c r="K16" s="410">
        <v>1857460</v>
      </c>
      <c r="L16" s="410">
        <v>2850410</v>
      </c>
      <c r="M16" s="410">
        <v>3257403</v>
      </c>
      <c r="N16" s="638">
        <v>6375024</v>
      </c>
      <c r="O16" s="300">
        <v>34422286</v>
      </c>
      <c r="P16" s="63"/>
      <c r="Q16" s="63"/>
    </row>
    <row r="17" spans="1:19" s="62" customFormat="1" ht="15.6" x14ac:dyDescent="0.25">
      <c r="A17" s="448"/>
      <c r="B17" s="275" t="s">
        <v>73</v>
      </c>
      <c r="C17" s="298">
        <v>14793341</v>
      </c>
      <c r="D17" s="298">
        <v>13542271</v>
      </c>
      <c r="E17" s="298">
        <v>13008924</v>
      </c>
      <c r="F17" s="298">
        <v>19424266</v>
      </c>
      <c r="G17" s="298">
        <v>14677097</v>
      </c>
      <c r="H17" s="298">
        <v>16292618</v>
      </c>
      <c r="I17" s="298">
        <v>9431168</v>
      </c>
      <c r="J17" s="410">
        <v>13792137</v>
      </c>
      <c r="K17" s="410">
        <v>10152534</v>
      </c>
      <c r="L17" s="410">
        <v>17033459</v>
      </c>
      <c r="M17" s="410">
        <v>14416710</v>
      </c>
      <c r="N17" s="638">
        <v>12475403</v>
      </c>
      <c r="O17" s="300">
        <v>169039928</v>
      </c>
      <c r="P17" s="63"/>
      <c r="Q17" s="63"/>
    </row>
    <row r="18" spans="1:19" s="62" customFormat="1" ht="15.75" customHeight="1" x14ac:dyDescent="0.25">
      <c r="A18" s="448"/>
      <c r="B18" s="275" t="s">
        <v>74</v>
      </c>
      <c r="C18" s="298">
        <v>7414428</v>
      </c>
      <c r="D18" s="298">
        <v>1196478</v>
      </c>
      <c r="E18" s="298">
        <v>14261866</v>
      </c>
      <c r="F18" s="298">
        <v>5098615</v>
      </c>
      <c r="G18" s="298">
        <v>6386071</v>
      </c>
      <c r="H18" s="298">
        <v>7092009</v>
      </c>
      <c r="I18" s="298">
        <v>7040790</v>
      </c>
      <c r="J18" s="410">
        <v>9094203</v>
      </c>
      <c r="K18" s="410">
        <v>8223950</v>
      </c>
      <c r="L18" s="410">
        <v>10913497</v>
      </c>
      <c r="M18" s="410">
        <v>6397893</v>
      </c>
      <c r="N18" s="638">
        <v>32113671</v>
      </c>
      <c r="O18" s="300">
        <v>115233471</v>
      </c>
      <c r="P18" s="63"/>
      <c r="Q18" s="63"/>
    </row>
    <row r="19" spans="1:19" s="62" customFormat="1" ht="31.2" x14ac:dyDescent="0.25">
      <c r="A19" s="448"/>
      <c r="B19" s="275" t="s">
        <v>75</v>
      </c>
      <c r="C19" s="298">
        <v>0</v>
      </c>
      <c r="D19" s="298">
        <v>0</v>
      </c>
      <c r="E19" s="298">
        <v>0</v>
      </c>
      <c r="F19" s="298">
        <v>0</v>
      </c>
      <c r="G19" s="298">
        <v>0</v>
      </c>
      <c r="H19" s="298">
        <v>0</v>
      </c>
      <c r="I19" s="298">
        <v>0</v>
      </c>
      <c r="J19" s="410">
        <v>0</v>
      </c>
      <c r="K19" s="410">
        <v>0</v>
      </c>
      <c r="L19" s="410">
        <v>-117</v>
      </c>
      <c r="M19" s="410">
        <v>0</v>
      </c>
      <c r="N19" s="638">
        <v>117</v>
      </c>
      <c r="O19" s="300">
        <v>0</v>
      </c>
      <c r="P19" s="63"/>
      <c r="Q19" s="63"/>
      <c r="R19" s="241"/>
    </row>
    <row r="20" spans="1:19" s="62" customFormat="1" ht="31.2" x14ac:dyDescent="0.25">
      <c r="A20" s="448"/>
      <c r="B20" s="275" t="s">
        <v>76</v>
      </c>
      <c r="C20" s="298">
        <v>0</v>
      </c>
      <c r="D20" s="298">
        <v>0</v>
      </c>
      <c r="E20" s="298">
        <v>0</v>
      </c>
      <c r="F20" s="298">
        <v>0</v>
      </c>
      <c r="G20" s="298">
        <v>0</v>
      </c>
      <c r="H20" s="298">
        <v>0</v>
      </c>
      <c r="I20" s="298">
        <v>0</v>
      </c>
      <c r="J20" s="410">
        <v>0</v>
      </c>
      <c r="K20" s="410">
        <v>0</v>
      </c>
      <c r="L20" s="410">
        <v>0</v>
      </c>
      <c r="M20" s="410">
        <v>0</v>
      </c>
      <c r="N20" s="638">
        <v>0</v>
      </c>
      <c r="O20" s="300">
        <v>0</v>
      </c>
      <c r="P20" s="63"/>
      <c r="Q20" s="63"/>
    </row>
    <row r="21" spans="1:19" s="62" customFormat="1" ht="15.6" x14ac:dyDescent="0.25">
      <c r="A21" s="448"/>
      <c r="B21" s="275" t="s">
        <v>77</v>
      </c>
      <c r="C21" s="298">
        <v>0</v>
      </c>
      <c r="D21" s="298">
        <v>-1216</v>
      </c>
      <c r="E21" s="298">
        <v>1216</v>
      </c>
      <c r="F21" s="298">
        <v>0</v>
      </c>
      <c r="G21" s="298">
        <v>0</v>
      </c>
      <c r="H21" s="298">
        <v>0</v>
      </c>
      <c r="I21" s="298">
        <v>0</v>
      </c>
      <c r="J21" s="410">
        <v>0</v>
      </c>
      <c r="K21" s="410">
        <v>0</v>
      </c>
      <c r="L21" s="410">
        <v>0</v>
      </c>
      <c r="M21" s="410">
        <v>0</v>
      </c>
      <c r="N21" s="638">
        <v>0</v>
      </c>
      <c r="O21" s="300">
        <v>0</v>
      </c>
      <c r="P21" s="63"/>
      <c r="Q21" s="63"/>
    </row>
    <row r="22" spans="1:19" s="62" customFormat="1" ht="15.6" x14ac:dyDescent="0.25">
      <c r="A22" s="448"/>
      <c r="B22" s="275" t="s">
        <v>256</v>
      </c>
      <c r="C22" s="298">
        <v>6290287</v>
      </c>
      <c r="D22" s="298">
        <v>5976866</v>
      </c>
      <c r="E22" s="298">
        <v>5787090</v>
      </c>
      <c r="F22" s="298">
        <v>7469215</v>
      </c>
      <c r="G22" s="298">
        <v>5305217</v>
      </c>
      <c r="H22" s="298">
        <v>6624074</v>
      </c>
      <c r="I22" s="298">
        <v>9464396</v>
      </c>
      <c r="J22" s="410">
        <v>6678449</v>
      </c>
      <c r="K22" s="410">
        <v>10249998</v>
      </c>
      <c r="L22" s="410">
        <v>7592993</v>
      </c>
      <c r="M22" s="410">
        <v>3678465</v>
      </c>
      <c r="N22" s="638">
        <v>2466537</v>
      </c>
      <c r="O22" s="300">
        <v>77583587</v>
      </c>
      <c r="P22" s="63"/>
      <c r="Q22" s="63"/>
    </row>
    <row r="23" spans="1:19" s="62" customFormat="1" ht="16.2" thickBot="1" x14ac:dyDescent="0.3">
      <c r="A23" s="448"/>
      <c r="B23" s="275" t="s">
        <v>229</v>
      </c>
      <c r="C23" s="298">
        <v>2509897</v>
      </c>
      <c r="D23" s="298">
        <v>2297540</v>
      </c>
      <c r="E23" s="298">
        <v>2477424</v>
      </c>
      <c r="F23" s="298">
        <v>3195767</v>
      </c>
      <c r="G23" s="298">
        <v>2303809</v>
      </c>
      <c r="H23" s="298">
        <v>2636290</v>
      </c>
      <c r="I23" s="298">
        <v>2397726</v>
      </c>
      <c r="J23" s="639">
        <v>2317508</v>
      </c>
      <c r="K23" s="639">
        <v>2541590</v>
      </c>
      <c r="L23" s="639">
        <v>3123245</v>
      </c>
      <c r="M23" s="639">
        <v>2376282</v>
      </c>
      <c r="N23" s="638">
        <v>2447167</v>
      </c>
      <c r="O23" s="300">
        <v>30624245</v>
      </c>
      <c r="P23" s="63"/>
      <c r="Q23" s="63"/>
    </row>
    <row r="24" spans="1:19" s="62" customFormat="1" ht="16.2" thickBot="1" x14ac:dyDescent="0.3">
      <c r="A24" s="449"/>
      <c r="B24" s="276" t="s">
        <v>53</v>
      </c>
      <c r="C24" s="299">
        <v>437828459</v>
      </c>
      <c r="D24" s="299">
        <v>287756074</v>
      </c>
      <c r="E24" s="299">
        <v>224292077</v>
      </c>
      <c r="F24" s="299">
        <v>452162834</v>
      </c>
      <c r="G24" s="299">
        <v>231554171</v>
      </c>
      <c r="H24" s="299">
        <v>331466867</v>
      </c>
      <c r="I24" s="299">
        <v>365861989</v>
      </c>
      <c r="J24" s="412">
        <v>379595025</v>
      </c>
      <c r="K24" s="412">
        <v>181263680</v>
      </c>
      <c r="L24" s="412">
        <v>450127341</v>
      </c>
      <c r="M24" s="412">
        <v>258119163</v>
      </c>
      <c r="N24" s="640">
        <v>370257203</v>
      </c>
      <c r="O24" s="301">
        <v>3970284883</v>
      </c>
      <c r="P24" s="65"/>
      <c r="Q24" s="63"/>
    </row>
    <row r="25" spans="1:19" s="62" customFormat="1" ht="31.2" x14ac:dyDescent="0.25">
      <c r="A25" s="447" t="s">
        <v>54</v>
      </c>
      <c r="B25" s="275" t="s">
        <v>78</v>
      </c>
      <c r="C25" s="298">
        <v>41053155</v>
      </c>
      <c r="D25" s="298">
        <v>33397860</v>
      </c>
      <c r="E25" s="298">
        <v>35500268</v>
      </c>
      <c r="F25" s="298">
        <v>41350523</v>
      </c>
      <c r="G25" s="298">
        <v>35274770</v>
      </c>
      <c r="H25" s="298">
        <v>42056543</v>
      </c>
      <c r="I25" s="298">
        <v>36302437</v>
      </c>
      <c r="J25" s="637">
        <v>37173098</v>
      </c>
      <c r="K25" s="637">
        <v>37261807</v>
      </c>
      <c r="L25" s="637">
        <v>45048951</v>
      </c>
      <c r="M25" s="637">
        <v>37606373</v>
      </c>
      <c r="N25" s="638">
        <v>38176545</v>
      </c>
      <c r="O25" s="300">
        <v>460202330</v>
      </c>
      <c r="Q25" s="63"/>
    </row>
    <row r="26" spans="1:19" s="62" customFormat="1" ht="31.2" x14ac:dyDescent="0.25">
      <c r="A26" s="448"/>
      <c r="B26" s="275" t="s">
        <v>314</v>
      </c>
      <c r="C26" s="298">
        <v>3774492</v>
      </c>
      <c r="D26" s="298">
        <v>3216539</v>
      </c>
      <c r="E26" s="298">
        <v>3364962</v>
      </c>
      <c r="F26" s="298">
        <v>3677625</v>
      </c>
      <c r="G26" s="298">
        <v>3603096</v>
      </c>
      <c r="H26" s="298">
        <v>4218552</v>
      </c>
      <c r="I26" s="298">
        <v>3756044</v>
      </c>
      <c r="J26" s="410">
        <v>3848266</v>
      </c>
      <c r="K26" s="410">
        <v>3885906</v>
      </c>
      <c r="L26" s="410">
        <v>4369805</v>
      </c>
      <c r="M26" s="410">
        <v>3836607</v>
      </c>
      <c r="N26" s="638">
        <v>3766613</v>
      </c>
      <c r="O26" s="300">
        <v>45318507</v>
      </c>
      <c r="Q26" s="63"/>
    </row>
    <row r="27" spans="1:19" s="62" customFormat="1" ht="15.6" x14ac:dyDescent="0.25">
      <c r="A27" s="448"/>
      <c r="B27" s="275" t="s">
        <v>264</v>
      </c>
      <c r="C27" s="298">
        <v>3290066</v>
      </c>
      <c r="D27" s="298">
        <v>2716526</v>
      </c>
      <c r="E27" s="298">
        <v>2567917</v>
      </c>
      <c r="F27" s="298">
        <v>3153267</v>
      </c>
      <c r="G27" s="298">
        <v>2793208</v>
      </c>
      <c r="H27" s="298">
        <v>3702073</v>
      </c>
      <c r="I27" s="298">
        <v>3092042</v>
      </c>
      <c r="J27" s="410">
        <v>3086806</v>
      </c>
      <c r="K27" s="410">
        <v>3169645</v>
      </c>
      <c r="L27" s="410">
        <v>3786487</v>
      </c>
      <c r="M27" s="410">
        <v>3149201</v>
      </c>
      <c r="N27" s="638">
        <v>3313983</v>
      </c>
      <c r="O27" s="300">
        <v>37821221</v>
      </c>
      <c r="Q27" s="63"/>
      <c r="S27" s="63"/>
    </row>
    <row r="28" spans="1:19" s="62" customFormat="1" ht="31.2" x14ac:dyDescent="0.25">
      <c r="A28" s="448"/>
      <c r="B28" s="275" t="s">
        <v>55</v>
      </c>
      <c r="C28" s="298">
        <v>0</v>
      </c>
      <c r="D28" s="298">
        <v>166921</v>
      </c>
      <c r="E28" s="298">
        <v>183791</v>
      </c>
      <c r="F28" s="298">
        <v>170489</v>
      </c>
      <c r="G28" s="298">
        <v>173410</v>
      </c>
      <c r="H28" s="298">
        <v>168794</v>
      </c>
      <c r="I28" s="298">
        <v>161382</v>
      </c>
      <c r="J28" s="410">
        <v>3379</v>
      </c>
      <c r="K28" s="410">
        <v>0</v>
      </c>
      <c r="L28" s="410">
        <v>0</v>
      </c>
      <c r="M28" s="410">
        <v>543891</v>
      </c>
      <c r="N28" s="638">
        <v>0</v>
      </c>
      <c r="O28" s="300">
        <v>1572057</v>
      </c>
      <c r="Q28" s="63"/>
      <c r="R28" s="65"/>
    </row>
    <row r="29" spans="1:19" s="62" customFormat="1" ht="15.6" x14ac:dyDescent="0.25">
      <c r="A29" s="448"/>
      <c r="B29" s="275" t="s">
        <v>56</v>
      </c>
      <c r="C29" s="298">
        <v>2314077</v>
      </c>
      <c r="D29" s="298">
        <v>2228402</v>
      </c>
      <c r="E29" s="298">
        <v>1728666</v>
      </c>
      <c r="F29" s="298">
        <v>1828428</v>
      </c>
      <c r="G29" s="298">
        <v>2507955</v>
      </c>
      <c r="H29" s="298">
        <v>2607407</v>
      </c>
      <c r="I29" s="298">
        <v>2113260</v>
      </c>
      <c r="J29" s="410">
        <v>1885592</v>
      </c>
      <c r="K29" s="410">
        <v>1969856</v>
      </c>
      <c r="L29" s="410">
        <v>2431680</v>
      </c>
      <c r="M29" s="410">
        <v>2251466</v>
      </c>
      <c r="N29" s="638">
        <v>2331924</v>
      </c>
      <c r="O29" s="300">
        <v>26198713</v>
      </c>
      <c r="Q29" s="63"/>
      <c r="R29" s="65"/>
    </row>
    <row r="30" spans="1:19" s="62" customFormat="1" ht="15.6" x14ac:dyDescent="0.25">
      <c r="A30" s="448"/>
      <c r="B30" s="66" t="s">
        <v>57</v>
      </c>
      <c r="C30" s="298">
        <v>20928</v>
      </c>
      <c r="D30" s="298">
        <v>437</v>
      </c>
      <c r="E30" s="298">
        <v>0</v>
      </c>
      <c r="F30" s="298">
        <v>-87</v>
      </c>
      <c r="G30" s="298">
        <v>0</v>
      </c>
      <c r="H30" s="298">
        <v>241</v>
      </c>
      <c r="I30" s="298">
        <v>0</v>
      </c>
      <c r="J30" s="410">
        <v>0</v>
      </c>
      <c r="K30" s="410">
        <v>-765</v>
      </c>
      <c r="L30" s="410">
        <v>6230</v>
      </c>
      <c r="M30" s="410">
        <v>0</v>
      </c>
      <c r="N30" s="638">
        <v>1109</v>
      </c>
      <c r="O30" s="300">
        <v>28093</v>
      </c>
      <c r="Q30" s="63"/>
    </row>
    <row r="31" spans="1:19" s="62" customFormat="1" ht="31.2" x14ac:dyDescent="0.25">
      <c r="A31" s="448"/>
      <c r="B31" s="66" t="s">
        <v>265</v>
      </c>
      <c r="C31" s="298">
        <v>77918</v>
      </c>
      <c r="D31" s="298">
        <v>62656</v>
      </c>
      <c r="E31" s="298">
        <v>66984</v>
      </c>
      <c r="F31" s="298">
        <v>61542</v>
      </c>
      <c r="G31" s="298">
        <v>53277</v>
      </c>
      <c r="H31" s="298">
        <v>80195</v>
      </c>
      <c r="I31" s="298">
        <v>39894</v>
      </c>
      <c r="J31" s="410">
        <v>40859</v>
      </c>
      <c r="K31" s="410">
        <v>49156</v>
      </c>
      <c r="L31" s="410">
        <v>64778</v>
      </c>
      <c r="M31" s="410">
        <v>54167</v>
      </c>
      <c r="N31" s="638">
        <v>19749</v>
      </c>
      <c r="O31" s="300">
        <v>671175</v>
      </c>
      <c r="Q31" s="63"/>
    </row>
    <row r="32" spans="1:19" s="62" customFormat="1" ht="15.6" x14ac:dyDescent="0.25">
      <c r="A32" s="448"/>
      <c r="B32" s="66" t="s">
        <v>103</v>
      </c>
      <c r="C32" s="298">
        <v>537104</v>
      </c>
      <c r="D32" s="298">
        <v>516101</v>
      </c>
      <c r="E32" s="298">
        <v>515339</v>
      </c>
      <c r="F32" s="298">
        <v>714233</v>
      </c>
      <c r="G32" s="298">
        <v>504463</v>
      </c>
      <c r="H32" s="298">
        <v>630880</v>
      </c>
      <c r="I32" s="298">
        <v>521655</v>
      </c>
      <c r="J32" s="410">
        <v>536026</v>
      </c>
      <c r="K32" s="410">
        <v>550066</v>
      </c>
      <c r="L32" s="410">
        <v>665544</v>
      </c>
      <c r="M32" s="410">
        <v>597215</v>
      </c>
      <c r="N32" s="638">
        <v>529340</v>
      </c>
      <c r="O32" s="300">
        <v>6817966</v>
      </c>
      <c r="Q32" s="63"/>
    </row>
    <row r="33" spans="1:18" s="62" customFormat="1" ht="15.6" x14ac:dyDescent="0.25">
      <c r="A33" s="448"/>
      <c r="B33" s="66" t="s">
        <v>250</v>
      </c>
      <c r="C33" s="298">
        <v>374100</v>
      </c>
      <c r="D33" s="298">
        <v>266712</v>
      </c>
      <c r="E33" s="298">
        <v>375502</v>
      </c>
      <c r="F33" s="298">
        <v>429976</v>
      </c>
      <c r="G33" s="298">
        <v>379901</v>
      </c>
      <c r="H33" s="298">
        <v>474513</v>
      </c>
      <c r="I33" s="298">
        <v>474245</v>
      </c>
      <c r="J33" s="410">
        <v>421120</v>
      </c>
      <c r="K33" s="410">
        <v>461923</v>
      </c>
      <c r="L33" s="410">
        <v>641642</v>
      </c>
      <c r="M33" s="410">
        <v>444366</v>
      </c>
      <c r="N33" s="638">
        <v>317887</v>
      </c>
      <c r="O33" s="300">
        <v>5061887</v>
      </c>
      <c r="Q33" s="63"/>
    </row>
    <row r="34" spans="1:18" s="62" customFormat="1" ht="15.6" x14ac:dyDescent="0.25">
      <c r="A34" s="448"/>
      <c r="B34" s="275" t="s">
        <v>14</v>
      </c>
      <c r="C34" s="298">
        <v>8834300</v>
      </c>
      <c r="D34" s="298">
        <v>7283609</v>
      </c>
      <c r="E34" s="298">
        <v>6498015</v>
      </c>
      <c r="F34" s="298">
        <v>9684812</v>
      </c>
      <c r="G34" s="298">
        <v>7642802</v>
      </c>
      <c r="H34" s="298">
        <v>9400356</v>
      </c>
      <c r="I34" s="298">
        <v>6659216</v>
      </c>
      <c r="J34" s="410">
        <v>7505252</v>
      </c>
      <c r="K34" s="410">
        <v>7650296</v>
      </c>
      <c r="L34" s="410">
        <v>9415235</v>
      </c>
      <c r="M34" s="410">
        <v>7986648</v>
      </c>
      <c r="N34" s="638">
        <v>7468107</v>
      </c>
      <c r="O34" s="300">
        <v>96028648</v>
      </c>
      <c r="Q34" s="63"/>
    </row>
    <row r="35" spans="1:18" s="62" customFormat="1" ht="15.6" x14ac:dyDescent="0.25">
      <c r="A35" s="448"/>
      <c r="B35" s="275" t="s">
        <v>230</v>
      </c>
      <c r="C35" s="298">
        <v>32114153</v>
      </c>
      <c r="D35" s="298">
        <v>26198643</v>
      </c>
      <c r="E35" s="298">
        <v>26103613</v>
      </c>
      <c r="F35" s="298">
        <v>32518494</v>
      </c>
      <c r="G35" s="298">
        <v>26524251</v>
      </c>
      <c r="H35" s="298">
        <v>34451912</v>
      </c>
      <c r="I35" s="298">
        <v>27878860</v>
      </c>
      <c r="J35" s="410">
        <v>27360063</v>
      </c>
      <c r="K35" s="410">
        <v>28238869</v>
      </c>
      <c r="L35" s="410">
        <v>37367563</v>
      </c>
      <c r="M35" s="410">
        <v>29846379</v>
      </c>
      <c r="N35" s="638">
        <v>28583445</v>
      </c>
      <c r="O35" s="300">
        <v>357186245</v>
      </c>
      <c r="Q35" s="63"/>
      <c r="R35" s="241"/>
    </row>
    <row r="36" spans="1:18" s="62" customFormat="1" ht="16.2" thickBot="1" x14ac:dyDescent="0.3">
      <c r="A36" s="448"/>
      <c r="B36" s="275" t="s">
        <v>58</v>
      </c>
      <c r="C36" s="298">
        <v>5165951</v>
      </c>
      <c r="D36" s="298">
        <v>5805330</v>
      </c>
      <c r="E36" s="298">
        <v>5681881</v>
      </c>
      <c r="F36" s="298">
        <v>5482674</v>
      </c>
      <c r="G36" s="298">
        <v>5302345</v>
      </c>
      <c r="H36" s="298">
        <v>5604818</v>
      </c>
      <c r="I36" s="298">
        <v>5361523</v>
      </c>
      <c r="J36" s="639">
        <v>5588095</v>
      </c>
      <c r="K36" s="639">
        <v>5522582</v>
      </c>
      <c r="L36" s="639">
        <v>5412655</v>
      </c>
      <c r="M36" s="639">
        <v>5597645</v>
      </c>
      <c r="N36" s="638">
        <v>4939413</v>
      </c>
      <c r="O36" s="300">
        <v>65464912</v>
      </c>
      <c r="Q36" s="63"/>
    </row>
    <row r="37" spans="1:18" s="62" customFormat="1" ht="16.2" thickBot="1" x14ac:dyDescent="0.3">
      <c r="A37" s="449"/>
      <c r="B37" s="276" t="s">
        <v>59</v>
      </c>
      <c r="C37" s="299">
        <v>97556244</v>
      </c>
      <c r="D37" s="299">
        <v>81859736</v>
      </c>
      <c r="E37" s="299">
        <v>82586938</v>
      </c>
      <c r="F37" s="299">
        <v>99071976</v>
      </c>
      <c r="G37" s="299">
        <v>84759478</v>
      </c>
      <c r="H37" s="299">
        <v>103396284</v>
      </c>
      <c r="I37" s="299">
        <v>86360558</v>
      </c>
      <c r="J37" s="412">
        <v>87448556</v>
      </c>
      <c r="K37" s="412">
        <v>88759341</v>
      </c>
      <c r="L37" s="412">
        <v>109210570</v>
      </c>
      <c r="M37" s="412">
        <v>91913958</v>
      </c>
      <c r="N37" s="640">
        <v>89448115</v>
      </c>
      <c r="O37" s="301">
        <v>1102371754</v>
      </c>
      <c r="P37" s="65"/>
      <c r="Q37" s="63"/>
    </row>
    <row r="38" spans="1:18" s="62" customFormat="1" ht="15.6" x14ac:dyDescent="0.25">
      <c r="A38" s="447" t="s">
        <v>60</v>
      </c>
      <c r="B38" s="275" t="s">
        <v>79</v>
      </c>
      <c r="C38" s="298">
        <v>60142760</v>
      </c>
      <c r="D38" s="298">
        <v>57416961</v>
      </c>
      <c r="E38" s="298">
        <v>58833980</v>
      </c>
      <c r="F38" s="298">
        <v>60827532</v>
      </c>
      <c r="G38" s="298">
        <v>55206878</v>
      </c>
      <c r="H38" s="298">
        <v>61365695</v>
      </c>
      <c r="I38" s="298">
        <v>53923031</v>
      </c>
      <c r="J38" s="637">
        <v>54701898</v>
      </c>
      <c r="K38" s="637">
        <v>51774085</v>
      </c>
      <c r="L38" s="637">
        <v>64269520</v>
      </c>
      <c r="M38" s="637">
        <v>56216258</v>
      </c>
      <c r="N38" s="638">
        <v>67585494</v>
      </c>
      <c r="O38" s="300">
        <v>702264092</v>
      </c>
      <c r="Q38" s="63"/>
    </row>
    <row r="39" spans="1:18" s="62" customFormat="1" ht="15.6" x14ac:dyDescent="0.25">
      <c r="A39" s="448"/>
      <c r="B39" s="275" t="s">
        <v>80</v>
      </c>
      <c r="C39" s="298">
        <v>461463</v>
      </c>
      <c r="D39" s="298">
        <v>454502</v>
      </c>
      <c r="E39" s="298">
        <v>419555</v>
      </c>
      <c r="F39" s="298">
        <v>430253</v>
      </c>
      <c r="G39" s="298">
        <v>398680</v>
      </c>
      <c r="H39" s="298">
        <v>402316</v>
      </c>
      <c r="I39" s="298">
        <v>413015</v>
      </c>
      <c r="J39" s="410">
        <v>421626</v>
      </c>
      <c r="K39" s="410">
        <v>431517</v>
      </c>
      <c r="L39" s="410">
        <v>515027</v>
      </c>
      <c r="M39" s="410">
        <v>428553</v>
      </c>
      <c r="N39" s="638">
        <v>515557</v>
      </c>
      <c r="O39" s="300">
        <v>5292064</v>
      </c>
      <c r="Q39" s="63"/>
    </row>
    <row r="40" spans="1:18" s="62" customFormat="1" ht="31.2" x14ac:dyDescent="0.25">
      <c r="A40" s="448"/>
      <c r="B40" s="275" t="s">
        <v>81</v>
      </c>
      <c r="C40" s="298">
        <v>10096789</v>
      </c>
      <c r="D40" s="298">
        <v>20576435</v>
      </c>
      <c r="E40" s="298">
        <v>17761539</v>
      </c>
      <c r="F40" s="298">
        <v>26828537</v>
      </c>
      <c r="G40" s="298">
        <v>14591530</v>
      </c>
      <c r="H40" s="298">
        <v>18534901</v>
      </c>
      <c r="I40" s="298">
        <v>15535130</v>
      </c>
      <c r="J40" s="410">
        <v>14603450</v>
      </c>
      <c r="K40" s="410">
        <v>12472319</v>
      </c>
      <c r="L40" s="410">
        <v>15000449</v>
      </c>
      <c r="M40" s="410">
        <v>19999623</v>
      </c>
      <c r="N40" s="638">
        <v>13912940</v>
      </c>
      <c r="O40" s="300">
        <v>199913642</v>
      </c>
      <c r="Q40" s="63"/>
    </row>
    <row r="41" spans="1:18" s="62" customFormat="1" ht="31.2" x14ac:dyDescent="0.25">
      <c r="A41" s="448"/>
      <c r="B41" s="275" t="s">
        <v>61</v>
      </c>
      <c r="C41" s="298">
        <v>16424323</v>
      </c>
      <c r="D41" s="298">
        <v>15728720</v>
      </c>
      <c r="E41" s="298">
        <v>17532330</v>
      </c>
      <c r="F41" s="298">
        <v>16731348</v>
      </c>
      <c r="G41" s="298">
        <v>15563035</v>
      </c>
      <c r="H41" s="298">
        <v>15995942</v>
      </c>
      <c r="I41" s="298">
        <v>17381851</v>
      </c>
      <c r="J41" s="410">
        <v>16397485</v>
      </c>
      <c r="K41" s="410">
        <v>16421862</v>
      </c>
      <c r="L41" s="410">
        <v>16970970</v>
      </c>
      <c r="M41" s="410">
        <v>16582008</v>
      </c>
      <c r="N41" s="638">
        <v>16456779</v>
      </c>
      <c r="O41" s="300">
        <v>198186653</v>
      </c>
      <c r="Q41" s="63"/>
    </row>
    <row r="42" spans="1:18" s="62" customFormat="1" ht="16.2" thickBot="1" x14ac:dyDescent="0.3">
      <c r="A42" s="448"/>
      <c r="B42" s="275" t="s">
        <v>62</v>
      </c>
      <c r="C42" s="298">
        <v>170973</v>
      </c>
      <c r="D42" s="298">
        <v>170737</v>
      </c>
      <c r="E42" s="298">
        <v>242405</v>
      </c>
      <c r="F42" s="298">
        <v>215204</v>
      </c>
      <c r="G42" s="298">
        <v>204406</v>
      </c>
      <c r="H42" s="298">
        <v>216671</v>
      </c>
      <c r="I42" s="298">
        <v>218669</v>
      </c>
      <c r="J42" s="410">
        <v>216622</v>
      </c>
      <c r="K42" s="639">
        <v>217547</v>
      </c>
      <c r="L42" s="639">
        <v>226343</v>
      </c>
      <c r="M42" s="639">
        <v>222420</v>
      </c>
      <c r="N42" s="638">
        <v>217087</v>
      </c>
      <c r="O42" s="300">
        <v>2539084</v>
      </c>
      <c r="Q42" s="63"/>
    </row>
    <row r="43" spans="1:18" s="62" customFormat="1" ht="16.2" thickBot="1" x14ac:dyDescent="0.3">
      <c r="A43" s="449"/>
      <c r="B43" s="276" t="s">
        <v>63</v>
      </c>
      <c r="C43" s="299">
        <v>87296308</v>
      </c>
      <c r="D43" s="299">
        <v>94347355</v>
      </c>
      <c r="E43" s="299">
        <v>94789809</v>
      </c>
      <c r="F43" s="299">
        <v>105032874</v>
      </c>
      <c r="G43" s="299">
        <v>85964529</v>
      </c>
      <c r="H43" s="299">
        <v>96515525</v>
      </c>
      <c r="I43" s="299">
        <v>87471696</v>
      </c>
      <c r="J43" s="412">
        <v>86341081</v>
      </c>
      <c r="K43" s="412">
        <v>81317330</v>
      </c>
      <c r="L43" s="412">
        <v>96982309</v>
      </c>
      <c r="M43" s="412">
        <v>93448862</v>
      </c>
      <c r="N43" s="640">
        <v>98687857</v>
      </c>
      <c r="O43" s="301">
        <v>1108195535</v>
      </c>
      <c r="P43" s="65"/>
      <c r="Q43" s="63"/>
    </row>
    <row r="44" spans="1:18" s="62" customFormat="1" ht="15.6" x14ac:dyDescent="0.25">
      <c r="A44" s="447" t="s">
        <v>134</v>
      </c>
      <c r="B44" s="275" t="s">
        <v>82</v>
      </c>
      <c r="C44" s="298">
        <v>0</v>
      </c>
      <c r="D44" s="298">
        <v>3394068</v>
      </c>
      <c r="E44" s="298">
        <v>3414245</v>
      </c>
      <c r="F44" s="298">
        <v>3376754</v>
      </c>
      <c r="G44" s="298">
        <v>3397637</v>
      </c>
      <c r="H44" s="298">
        <v>3357327</v>
      </c>
      <c r="I44" s="298">
        <v>3398275</v>
      </c>
      <c r="J44" s="637">
        <v>1523972</v>
      </c>
      <c r="K44" s="637">
        <v>-1502641</v>
      </c>
      <c r="L44" s="637">
        <v>2089563</v>
      </c>
      <c r="M44" s="637">
        <v>804491</v>
      </c>
      <c r="N44" s="638">
        <v>2000510</v>
      </c>
      <c r="O44" s="300">
        <v>25254201</v>
      </c>
      <c r="Q44" s="63"/>
    </row>
    <row r="45" spans="1:18" s="62" customFormat="1" ht="15.6" x14ac:dyDescent="0.25">
      <c r="A45" s="448"/>
      <c r="B45" s="275" t="s">
        <v>83</v>
      </c>
      <c r="C45" s="298">
        <v>0</v>
      </c>
      <c r="D45" s="298">
        <v>0</v>
      </c>
      <c r="E45" s="298">
        <v>71828</v>
      </c>
      <c r="F45" s="298">
        <v>0</v>
      </c>
      <c r="G45" s="298">
        <v>108657</v>
      </c>
      <c r="H45" s="298">
        <v>108461</v>
      </c>
      <c r="I45" s="298">
        <v>0</v>
      </c>
      <c r="J45" s="410">
        <v>57722</v>
      </c>
      <c r="K45" s="410">
        <v>74852</v>
      </c>
      <c r="L45" s="410">
        <v>62984</v>
      </c>
      <c r="M45" s="410">
        <v>62585</v>
      </c>
      <c r="N45" s="638">
        <v>61427</v>
      </c>
      <c r="O45" s="300">
        <v>608516</v>
      </c>
      <c r="Q45" s="63"/>
    </row>
    <row r="46" spans="1:18" s="62" customFormat="1" ht="31.8" thickBot="1" x14ac:dyDescent="0.3">
      <c r="A46" s="448"/>
      <c r="B46" s="275" t="s">
        <v>84</v>
      </c>
      <c r="C46" s="298">
        <v>4675008</v>
      </c>
      <c r="D46" s="298">
        <v>16693854</v>
      </c>
      <c r="E46" s="298">
        <v>15709846</v>
      </c>
      <c r="F46" s="298">
        <v>12957457</v>
      </c>
      <c r="G46" s="298">
        <v>17536498</v>
      </c>
      <c r="H46" s="298">
        <v>15413479</v>
      </c>
      <c r="I46" s="298">
        <v>11965920</v>
      </c>
      <c r="J46" s="639">
        <v>12328622</v>
      </c>
      <c r="K46" s="639">
        <v>14342378</v>
      </c>
      <c r="L46" s="639">
        <v>17578534</v>
      </c>
      <c r="M46" s="639">
        <v>12200041</v>
      </c>
      <c r="N46" s="638">
        <v>16310534</v>
      </c>
      <c r="O46" s="300">
        <v>167712171</v>
      </c>
      <c r="Q46" s="63"/>
    </row>
    <row r="47" spans="1:18" s="62" customFormat="1" ht="16.2" thickBot="1" x14ac:dyDescent="0.3">
      <c r="A47" s="449"/>
      <c r="B47" s="276" t="s">
        <v>64</v>
      </c>
      <c r="C47" s="299">
        <v>4675008</v>
      </c>
      <c r="D47" s="299">
        <v>20087922</v>
      </c>
      <c r="E47" s="299">
        <v>19195919</v>
      </c>
      <c r="F47" s="299">
        <v>16334211</v>
      </c>
      <c r="G47" s="299">
        <v>21042792</v>
      </c>
      <c r="H47" s="299">
        <v>18879267</v>
      </c>
      <c r="I47" s="299">
        <v>15364195</v>
      </c>
      <c r="J47" s="412">
        <v>13910316</v>
      </c>
      <c r="K47" s="412">
        <v>12914589</v>
      </c>
      <c r="L47" s="412">
        <v>19731081</v>
      </c>
      <c r="M47" s="412">
        <v>13067117</v>
      </c>
      <c r="N47" s="640">
        <v>18372471</v>
      </c>
      <c r="O47" s="301">
        <v>193574888</v>
      </c>
      <c r="P47" s="65"/>
      <c r="Q47" s="63"/>
    </row>
    <row r="48" spans="1:18" s="62" customFormat="1" ht="31.2" x14ac:dyDescent="0.25">
      <c r="A48" s="447" t="s">
        <v>65</v>
      </c>
      <c r="B48" s="275" t="s">
        <v>92</v>
      </c>
      <c r="C48" s="298">
        <v>0</v>
      </c>
      <c r="D48" s="298">
        <v>0</v>
      </c>
      <c r="E48" s="298">
        <v>0</v>
      </c>
      <c r="F48" s="298">
        <v>0</v>
      </c>
      <c r="G48" s="298">
        <v>0</v>
      </c>
      <c r="H48" s="298">
        <v>6145239</v>
      </c>
      <c r="I48" s="298">
        <v>0</v>
      </c>
      <c r="J48" s="637">
        <v>0</v>
      </c>
      <c r="K48" s="637">
        <v>0</v>
      </c>
      <c r="L48" s="637">
        <v>0</v>
      </c>
      <c r="M48" s="637">
        <v>0</v>
      </c>
      <c r="N48" s="638">
        <v>1</v>
      </c>
      <c r="O48" s="300">
        <v>6145240</v>
      </c>
      <c r="Q48" s="63"/>
    </row>
    <row r="49" spans="1:18" s="62" customFormat="1" ht="31.2" x14ac:dyDescent="0.25">
      <c r="A49" s="448"/>
      <c r="B49" s="275" t="s">
        <v>66</v>
      </c>
      <c r="C49" s="298">
        <v>0</v>
      </c>
      <c r="D49" s="298">
        <v>0</v>
      </c>
      <c r="E49" s="298">
        <v>0</v>
      </c>
      <c r="F49" s="298">
        <v>0</v>
      </c>
      <c r="G49" s="298">
        <v>0</v>
      </c>
      <c r="H49" s="298">
        <v>0</v>
      </c>
      <c r="I49" s="298">
        <v>0</v>
      </c>
      <c r="J49" s="410">
        <v>0</v>
      </c>
      <c r="K49" s="410">
        <v>0</v>
      </c>
      <c r="L49" s="410">
        <v>0</v>
      </c>
      <c r="M49" s="410">
        <v>0</v>
      </c>
      <c r="N49" s="638">
        <v>0</v>
      </c>
      <c r="O49" s="300">
        <v>0</v>
      </c>
      <c r="Q49" s="63"/>
    </row>
    <row r="50" spans="1:18" s="62" customFormat="1" ht="31.2" x14ac:dyDescent="0.25">
      <c r="A50" s="448"/>
      <c r="B50" s="275" t="s">
        <v>67</v>
      </c>
      <c r="C50" s="298">
        <v>0</v>
      </c>
      <c r="D50" s="298">
        <v>0</v>
      </c>
      <c r="E50" s="298">
        <v>0</v>
      </c>
      <c r="F50" s="298">
        <v>0</v>
      </c>
      <c r="G50" s="298">
        <v>0</v>
      </c>
      <c r="H50" s="298">
        <v>0</v>
      </c>
      <c r="I50" s="298">
        <v>0</v>
      </c>
      <c r="J50" s="410">
        <v>0</v>
      </c>
      <c r="K50" s="410">
        <v>25430</v>
      </c>
      <c r="L50" s="410">
        <v>0</v>
      </c>
      <c r="M50" s="410">
        <v>0</v>
      </c>
      <c r="N50" s="638">
        <v>859234</v>
      </c>
      <c r="O50" s="300">
        <v>884664</v>
      </c>
      <c r="Q50" s="63"/>
    </row>
    <row r="51" spans="1:18" s="62" customFormat="1" ht="31.2" x14ac:dyDescent="0.25">
      <c r="A51" s="448"/>
      <c r="B51" s="275" t="s">
        <v>85</v>
      </c>
      <c r="C51" s="298">
        <v>131895012</v>
      </c>
      <c r="D51" s="298">
        <v>132152803</v>
      </c>
      <c r="E51" s="298">
        <v>148554926</v>
      </c>
      <c r="F51" s="298">
        <v>82080874</v>
      </c>
      <c r="G51" s="298">
        <v>81739913</v>
      </c>
      <c r="H51" s="298">
        <v>87121785</v>
      </c>
      <c r="I51" s="298">
        <v>79340964</v>
      </c>
      <c r="J51" s="410">
        <v>79340964</v>
      </c>
      <c r="K51" s="410">
        <v>91141254</v>
      </c>
      <c r="L51" s="410">
        <v>75840224</v>
      </c>
      <c r="M51" s="410">
        <v>114426958</v>
      </c>
      <c r="N51" s="638">
        <v>97910466</v>
      </c>
      <c r="O51" s="300">
        <v>1201546143</v>
      </c>
      <c r="Q51" s="63"/>
    </row>
    <row r="52" spans="1:18" s="62" customFormat="1" ht="31.2" x14ac:dyDescent="0.25">
      <c r="A52" s="448"/>
      <c r="B52" s="275" t="s">
        <v>87</v>
      </c>
      <c r="C52" s="298">
        <v>9149789</v>
      </c>
      <c r="D52" s="298">
        <v>9388138</v>
      </c>
      <c r="E52" s="298">
        <v>9202344</v>
      </c>
      <c r="F52" s="298">
        <v>9501963</v>
      </c>
      <c r="G52" s="298">
        <v>9201206</v>
      </c>
      <c r="H52" s="298">
        <v>9365562</v>
      </c>
      <c r="I52" s="298">
        <v>9177993</v>
      </c>
      <c r="J52" s="410">
        <v>9177993</v>
      </c>
      <c r="K52" s="410">
        <v>9460720</v>
      </c>
      <c r="L52" s="410">
        <v>9082835</v>
      </c>
      <c r="M52" s="410">
        <v>9177993</v>
      </c>
      <c r="N52" s="638">
        <v>9370680</v>
      </c>
      <c r="O52" s="300">
        <v>111257216</v>
      </c>
      <c r="Q52" s="63"/>
    </row>
    <row r="53" spans="1:18" s="62" customFormat="1" ht="15.6" x14ac:dyDescent="0.25">
      <c r="A53" s="448"/>
      <c r="B53" s="275" t="s">
        <v>88</v>
      </c>
      <c r="C53" s="298">
        <v>0</v>
      </c>
      <c r="D53" s="298">
        <v>-1039207</v>
      </c>
      <c r="E53" s="298">
        <v>0</v>
      </c>
      <c r="F53" s="298">
        <v>0</v>
      </c>
      <c r="G53" s="298">
        <v>0</v>
      </c>
      <c r="H53" s="298">
        <v>0</v>
      </c>
      <c r="I53" s="298">
        <v>0</v>
      </c>
      <c r="J53" s="410">
        <v>0</v>
      </c>
      <c r="K53" s="410">
        <v>0</v>
      </c>
      <c r="L53" s="410">
        <v>0</v>
      </c>
      <c r="M53" s="410">
        <v>0</v>
      </c>
      <c r="N53" s="638">
        <v>7439640</v>
      </c>
      <c r="O53" s="300">
        <v>6400433</v>
      </c>
      <c r="Q53" s="63"/>
    </row>
    <row r="54" spans="1:18" s="62" customFormat="1" ht="15.6" x14ac:dyDescent="0.25">
      <c r="A54" s="448"/>
      <c r="B54" s="275" t="s">
        <v>86</v>
      </c>
      <c r="C54" s="298">
        <v>0</v>
      </c>
      <c r="D54" s="298">
        <v>0</v>
      </c>
      <c r="E54" s="298">
        <v>604895</v>
      </c>
      <c r="F54" s="298">
        <v>0</v>
      </c>
      <c r="G54" s="298">
        <v>0</v>
      </c>
      <c r="H54" s="298">
        <v>714102</v>
      </c>
      <c r="I54" s="298">
        <v>0</v>
      </c>
      <c r="J54" s="410">
        <v>0</v>
      </c>
      <c r="K54" s="410">
        <v>724655</v>
      </c>
      <c r="L54" s="410">
        <v>0</v>
      </c>
      <c r="M54" s="410">
        <v>0</v>
      </c>
      <c r="N54" s="638">
        <v>277226</v>
      </c>
      <c r="O54" s="300">
        <v>2320878</v>
      </c>
      <c r="Q54" s="63"/>
    </row>
    <row r="55" spans="1:18" s="62" customFormat="1" ht="31.2" x14ac:dyDescent="0.25">
      <c r="A55" s="448"/>
      <c r="B55" s="275" t="s">
        <v>266</v>
      </c>
      <c r="C55" s="298">
        <v>0</v>
      </c>
      <c r="D55" s="298">
        <v>0</v>
      </c>
      <c r="E55" s="298">
        <v>0</v>
      </c>
      <c r="F55" s="298">
        <v>0</v>
      </c>
      <c r="G55" s="298">
        <v>34154639</v>
      </c>
      <c r="H55" s="298">
        <v>34140979</v>
      </c>
      <c r="I55" s="298">
        <v>0</v>
      </c>
      <c r="J55" s="410">
        <v>0</v>
      </c>
      <c r="K55" s="410">
        <v>34140979</v>
      </c>
      <c r="L55" s="410">
        <v>0</v>
      </c>
      <c r="M55" s="410">
        <v>0</v>
      </c>
      <c r="N55" s="638">
        <v>34140979</v>
      </c>
      <c r="O55" s="300">
        <v>136577576</v>
      </c>
      <c r="Q55" s="63"/>
    </row>
    <row r="56" spans="1:18" s="62" customFormat="1" ht="16.2" thickBot="1" x14ac:dyDescent="0.3">
      <c r="A56" s="448"/>
      <c r="B56" s="66" t="s">
        <v>121</v>
      </c>
      <c r="C56" s="298">
        <v>-6315573</v>
      </c>
      <c r="D56" s="298">
        <v>197975</v>
      </c>
      <c r="E56" s="298">
        <v>-1291246</v>
      </c>
      <c r="F56" s="298">
        <v>-250748</v>
      </c>
      <c r="G56" s="298">
        <v>-1172051</v>
      </c>
      <c r="H56" s="298">
        <v>-6452109</v>
      </c>
      <c r="I56" s="298">
        <v>4361353</v>
      </c>
      <c r="J56" s="639">
        <v>-9837248</v>
      </c>
      <c r="K56" s="639">
        <v>6378794</v>
      </c>
      <c r="L56" s="639">
        <v>9587179</v>
      </c>
      <c r="M56" s="410">
        <v>174711</v>
      </c>
      <c r="N56" s="641">
        <v>1591535</v>
      </c>
      <c r="O56" s="300">
        <v>-3027428</v>
      </c>
      <c r="Q56" s="63"/>
    </row>
    <row r="57" spans="1:18" s="62" customFormat="1" ht="16.2" thickBot="1" x14ac:dyDescent="0.3">
      <c r="A57" s="449"/>
      <c r="B57" s="276" t="s">
        <v>68</v>
      </c>
      <c r="C57" s="299">
        <v>134729228</v>
      </c>
      <c r="D57" s="299">
        <v>140699709</v>
      </c>
      <c r="E57" s="299">
        <v>157070919</v>
      </c>
      <c r="F57" s="299">
        <v>91332089</v>
      </c>
      <c r="G57" s="299">
        <v>123923707</v>
      </c>
      <c r="H57" s="299">
        <v>131035558</v>
      </c>
      <c r="I57" s="299">
        <v>92880310</v>
      </c>
      <c r="J57" s="412">
        <v>78681709</v>
      </c>
      <c r="K57" s="412">
        <v>141871832</v>
      </c>
      <c r="L57" s="412">
        <v>94510238</v>
      </c>
      <c r="M57" s="412">
        <v>123779662</v>
      </c>
      <c r="N57" s="640">
        <v>151589761</v>
      </c>
      <c r="O57" s="301">
        <v>1462104722</v>
      </c>
      <c r="Q57" s="63"/>
      <c r="R57" s="71"/>
    </row>
    <row r="58" spans="1:18" s="69" customFormat="1" ht="16.2" thickBot="1" x14ac:dyDescent="0.3">
      <c r="A58" s="454"/>
      <c r="B58" s="67" t="s">
        <v>89</v>
      </c>
      <c r="C58" s="291">
        <v>5</v>
      </c>
      <c r="D58" s="291">
        <v>4</v>
      </c>
      <c r="E58" s="291">
        <v>4</v>
      </c>
      <c r="F58" s="291">
        <v>5</v>
      </c>
      <c r="G58" s="291">
        <v>4</v>
      </c>
      <c r="H58" s="291">
        <v>5</v>
      </c>
      <c r="I58" s="292">
        <v>4</v>
      </c>
      <c r="J58" s="642">
        <v>4</v>
      </c>
      <c r="K58" s="642">
        <v>4</v>
      </c>
      <c r="L58" s="642">
        <v>5</v>
      </c>
      <c r="M58" s="642">
        <v>4</v>
      </c>
      <c r="N58" s="643">
        <v>4</v>
      </c>
      <c r="O58" s="68">
        <v>52</v>
      </c>
      <c r="Q58" s="63"/>
      <c r="R58" s="285"/>
    </row>
    <row r="59" spans="1:18" s="62" customFormat="1" ht="16.2" thickBot="1" x14ac:dyDescent="0.3">
      <c r="A59" s="455"/>
      <c r="B59" s="276" t="s">
        <v>69</v>
      </c>
      <c r="C59" s="302">
        <v>762085247</v>
      </c>
      <c r="D59" s="302">
        <v>624750796</v>
      </c>
      <c r="E59" s="302">
        <v>577935662</v>
      </c>
      <c r="F59" s="302">
        <v>763933984</v>
      </c>
      <c r="G59" s="302">
        <v>547244677</v>
      </c>
      <c r="H59" s="302">
        <v>681293501</v>
      </c>
      <c r="I59" s="302">
        <v>647938748</v>
      </c>
      <c r="J59" s="414">
        <v>645976687</v>
      </c>
      <c r="K59" s="414">
        <v>506126772</v>
      </c>
      <c r="L59" s="414">
        <v>770561539</v>
      </c>
      <c r="M59" s="414">
        <v>580328762</v>
      </c>
      <c r="N59" s="644">
        <v>728355407</v>
      </c>
      <c r="O59" s="303">
        <v>7836531782</v>
      </c>
      <c r="P59" s="65"/>
      <c r="Q59" s="110"/>
      <c r="R59" s="71"/>
    </row>
    <row r="60" spans="1:18" s="62" customFormat="1" ht="15.6" x14ac:dyDescent="0.25">
      <c r="A60" s="451" t="s">
        <v>24</v>
      </c>
      <c r="B60" s="452"/>
      <c r="C60" s="452"/>
      <c r="D60" s="452"/>
      <c r="E60" s="452"/>
      <c r="F60" s="452"/>
      <c r="G60" s="452"/>
      <c r="H60" s="452"/>
      <c r="I60" s="452"/>
      <c r="J60" s="452"/>
      <c r="K60" s="452"/>
      <c r="L60" s="452"/>
      <c r="M60" s="452"/>
      <c r="N60" s="452"/>
      <c r="O60" s="453"/>
      <c r="P60" s="70"/>
      <c r="Q60" s="110"/>
    </row>
    <row r="61" spans="1:18" s="62" customFormat="1" ht="15.75" hidden="1" customHeight="1" x14ac:dyDescent="0.25">
      <c r="A61" s="439" t="s">
        <v>370</v>
      </c>
      <c r="B61" s="440"/>
      <c r="C61" s="440"/>
      <c r="D61" s="440"/>
      <c r="E61" s="440"/>
      <c r="F61" s="440"/>
      <c r="G61" s="440"/>
      <c r="H61" s="440"/>
      <c r="I61" s="440"/>
      <c r="J61" s="440"/>
      <c r="K61" s="440"/>
      <c r="L61" s="440"/>
      <c r="M61" s="440"/>
      <c r="N61" s="440"/>
      <c r="O61" s="450"/>
      <c r="P61" s="211"/>
      <c r="Q61" s="110"/>
    </row>
    <row r="62" spans="1:18" s="62" customFormat="1" ht="31.5" customHeight="1" x14ac:dyDescent="0.25">
      <c r="A62" s="439" t="s">
        <v>371</v>
      </c>
      <c r="B62" s="440"/>
      <c r="C62" s="440"/>
      <c r="D62" s="440"/>
      <c r="E62" s="440"/>
      <c r="F62" s="440"/>
      <c r="G62" s="440"/>
      <c r="H62" s="440"/>
      <c r="I62" s="440"/>
      <c r="J62" s="440"/>
      <c r="K62" s="440"/>
      <c r="L62" s="440"/>
      <c r="M62" s="440"/>
      <c r="N62" s="440"/>
      <c r="O62" s="450"/>
      <c r="P62" s="263" t="s">
        <v>257</v>
      </c>
      <c r="Q62" s="110"/>
    </row>
    <row r="63" spans="1:18" s="62" customFormat="1" ht="31.2" customHeight="1" x14ac:dyDescent="0.25">
      <c r="A63" s="439" t="s">
        <v>372</v>
      </c>
      <c r="B63" s="440"/>
      <c r="C63" s="440"/>
      <c r="D63" s="440"/>
      <c r="E63" s="440"/>
      <c r="F63" s="440"/>
      <c r="G63" s="440"/>
      <c r="H63" s="440"/>
      <c r="I63" s="440"/>
      <c r="J63" s="440"/>
      <c r="K63" s="440"/>
      <c r="L63" s="440"/>
      <c r="M63" s="440"/>
      <c r="N63" s="440"/>
      <c r="O63" s="450"/>
      <c r="P63" s="263"/>
      <c r="Q63" s="110"/>
    </row>
    <row r="64" spans="1:18" ht="18.75" customHeight="1" thickBot="1" x14ac:dyDescent="0.3">
      <c r="A64" s="441" t="s">
        <v>373</v>
      </c>
      <c r="B64" s="442"/>
      <c r="C64" s="442"/>
      <c r="D64" s="442"/>
      <c r="E64" s="442"/>
      <c r="F64" s="442"/>
      <c r="G64" s="442"/>
      <c r="H64" s="442"/>
      <c r="I64" s="442"/>
      <c r="J64" s="442"/>
      <c r="K64" s="442"/>
      <c r="L64" s="442"/>
      <c r="M64" s="442"/>
      <c r="N64" s="442"/>
      <c r="O64" s="443"/>
    </row>
    <row r="65" spans="1:16" ht="16.5" customHeight="1" x14ac:dyDescent="0.25">
      <c r="A65" s="439"/>
      <c r="B65" s="440"/>
      <c r="C65" s="440"/>
      <c r="D65" s="440"/>
      <c r="E65" s="440"/>
      <c r="F65" s="440"/>
      <c r="G65" s="440"/>
      <c r="H65" s="440"/>
      <c r="I65" s="440"/>
      <c r="J65" s="440"/>
      <c r="K65" s="440"/>
      <c r="L65" s="440"/>
      <c r="M65" s="440"/>
      <c r="N65" s="440"/>
      <c r="O65" s="440"/>
      <c r="P65" s="126"/>
    </row>
    <row r="66" spans="1:16" ht="15.6" x14ac:dyDescent="0.25">
      <c r="A66" s="439"/>
      <c r="B66" s="440"/>
      <c r="C66" s="440"/>
      <c r="D66" s="440"/>
      <c r="E66" s="440"/>
      <c r="F66" s="440"/>
      <c r="G66" s="440"/>
      <c r="H66" s="440"/>
      <c r="I66" s="440"/>
      <c r="J66" s="440"/>
      <c r="K66" s="440"/>
      <c r="L66" s="440"/>
      <c r="M66" s="440"/>
      <c r="N66" s="440"/>
      <c r="O66" s="440"/>
      <c r="P66" s="126"/>
    </row>
  </sheetData>
  <mergeCells count="14">
    <mergeCell ref="A65:O65"/>
    <mergeCell ref="A64:O64"/>
    <mergeCell ref="A66:O66"/>
    <mergeCell ref="A1:O1"/>
    <mergeCell ref="A25:A37"/>
    <mergeCell ref="A38:A43"/>
    <mergeCell ref="A44:A47"/>
    <mergeCell ref="A48:A57"/>
    <mergeCell ref="A63:O63"/>
    <mergeCell ref="A62:O62"/>
    <mergeCell ref="A61:O61"/>
    <mergeCell ref="A60:O60"/>
    <mergeCell ref="A3:A24"/>
    <mergeCell ref="A58:A59"/>
  </mergeCells>
  <printOptions horizontalCentered="1" gridLines="1"/>
  <pageMargins left="0.28999999999999998" right="0.28999999999999998" top="0.7" bottom="0.43" header="0.3" footer="0.27"/>
  <pageSetup scale="41"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rowBreaks count="1" manualBreakCount="1">
    <brk id="64"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J142"/>
  <sheetViews>
    <sheetView view="pageBreakPreview" topLeftCell="A115" zoomScale="80" zoomScaleNormal="100" zoomScaleSheetLayoutView="80" workbookViewId="0">
      <selection activeCell="P2" sqref="P2"/>
    </sheetView>
  </sheetViews>
  <sheetFormatPr defaultColWidth="9.109375" defaultRowHeight="13.2" x14ac:dyDescent="0.25"/>
  <cols>
    <col min="2" max="2" width="44.6640625" bestFit="1" customWidth="1"/>
    <col min="3" max="3" width="14" customWidth="1"/>
    <col min="4" max="4" width="8.5546875" hidden="1" customWidth="1"/>
    <col min="5" max="5" width="22.6640625" customWidth="1"/>
    <col min="6" max="6" width="14.44140625" bestFit="1" customWidth="1"/>
    <col min="7" max="7" width="14.33203125" customWidth="1"/>
    <col min="8" max="8" width="21.5546875" hidden="1" customWidth="1"/>
    <col min="9" max="9" width="21.109375" customWidth="1"/>
    <col min="10" max="18" width="10.5546875" customWidth="1"/>
    <col min="19" max="19" width="9.5546875" bestFit="1" customWidth="1"/>
    <col min="20" max="24" width="9.33203125" customWidth="1"/>
    <col min="25" max="26" width="9.5546875" bestFit="1" customWidth="1"/>
    <col min="27" max="27" width="10.109375" bestFit="1" customWidth="1"/>
    <col min="28" max="30" width="9.5546875" bestFit="1" customWidth="1"/>
    <col min="31" max="31" width="12.33203125" bestFit="1" customWidth="1"/>
    <col min="32" max="37" width="9.33203125" customWidth="1"/>
    <col min="39" max="44" width="9.5546875" bestFit="1" customWidth="1"/>
    <col min="45" max="45" width="17" customWidth="1"/>
    <col min="46" max="47" width="9.5546875" bestFit="1" customWidth="1"/>
    <col min="48" max="49" width="9.44140625" bestFit="1" customWidth="1"/>
  </cols>
  <sheetData>
    <row r="1" spans="2:10" ht="15.6" x14ac:dyDescent="0.3">
      <c r="B1" s="552" t="s">
        <v>97</v>
      </c>
      <c r="C1" s="553"/>
      <c r="D1" s="553"/>
      <c r="E1" s="553"/>
      <c r="F1" s="553"/>
      <c r="G1" s="553"/>
      <c r="H1" s="553"/>
      <c r="I1" s="553"/>
      <c r="J1" s="554"/>
    </row>
    <row r="2" spans="2:10" ht="57.75" customHeight="1" x14ac:dyDescent="0.3">
      <c r="B2" s="227"/>
      <c r="C2" s="42" t="s">
        <v>222</v>
      </c>
      <c r="D2" s="43" t="s">
        <v>98</v>
      </c>
      <c r="E2" s="43" t="s">
        <v>223</v>
      </c>
      <c r="F2" s="44" t="s">
        <v>28</v>
      </c>
      <c r="G2" s="42" t="s">
        <v>224</v>
      </c>
      <c r="H2" s="43" t="s">
        <v>99</v>
      </c>
      <c r="I2" s="43" t="s">
        <v>225</v>
      </c>
      <c r="J2" s="228" t="s">
        <v>29</v>
      </c>
    </row>
    <row r="3" spans="2:10" ht="15.6" hidden="1" x14ac:dyDescent="0.3">
      <c r="B3" s="77">
        <v>39995</v>
      </c>
      <c r="C3" s="16">
        <v>65349</v>
      </c>
      <c r="D3" s="17"/>
      <c r="E3" s="17">
        <v>0</v>
      </c>
      <c r="F3" s="17"/>
      <c r="G3" s="16">
        <v>1621</v>
      </c>
      <c r="H3" s="17"/>
      <c r="I3" s="17">
        <v>0</v>
      </c>
      <c r="J3" s="229">
        <v>1621</v>
      </c>
    </row>
    <row r="4" spans="2:10" ht="15.6" hidden="1" x14ac:dyDescent="0.3">
      <c r="B4" s="77">
        <v>40026</v>
      </c>
      <c r="C4" s="18">
        <v>66531</v>
      </c>
      <c r="D4" s="19"/>
      <c r="E4" s="19">
        <v>0</v>
      </c>
      <c r="F4" s="19"/>
      <c r="G4" s="18">
        <v>1568</v>
      </c>
      <c r="H4" s="19"/>
      <c r="I4" s="19">
        <v>0</v>
      </c>
      <c r="J4" s="130">
        <v>1568</v>
      </c>
    </row>
    <row r="5" spans="2:10" ht="15.6" hidden="1" x14ac:dyDescent="0.3">
      <c r="B5" s="77">
        <v>40057</v>
      </c>
      <c r="C5" s="18">
        <v>67239</v>
      </c>
      <c r="D5" s="19"/>
      <c r="E5" s="19">
        <v>0</v>
      </c>
      <c r="F5" s="1">
        <v>67239</v>
      </c>
      <c r="G5" s="18">
        <v>1571</v>
      </c>
      <c r="H5" s="19"/>
      <c r="I5" s="19">
        <v>0</v>
      </c>
      <c r="J5" s="130">
        <v>1571</v>
      </c>
    </row>
    <row r="6" spans="2:10" ht="15.6" hidden="1" x14ac:dyDescent="0.3">
      <c r="B6" s="77">
        <v>40087</v>
      </c>
      <c r="C6" s="18">
        <v>68234</v>
      </c>
      <c r="D6" s="19"/>
      <c r="E6" s="19">
        <v>0</v>
      </c>
      <c r="F6" s="1">
        <v>68234</v>
      </c>
      <c r="G6" s="18">
        <v>1561</v>
      </c>
      <c r="H6" s="19"/>
      <c r="I6" s="19">
        <v>0</v>
      </c>
      <c r="J6" s="130">
        <v>1561</v>
      </c>
    </row>
    <row r="7" spans="2:10" ht="15.6" hidden="1" x14ac:dyDescent="0.3">
      <c r="B7" s="77">
        <v>40118</v>
      </c>
      <c r="C7" s="18">
        <v>69011</v>
      </c>
      <c r="D7" s="19"/>
      <c r="E7" s="19">
        <v>0</v>
      </c>
      <c r="F7" s="1">
        <v>69011</v>
      </c>
      <c r="G7" s="18">
        <v>1563</v>
      </c>
      <c r="H7" s="19"/>
      <c r="I7" s="19">
        <v>0</v>
      </c>
      <c r="J7" s="130">
        <v>1563</v>
      </c>
    </row>
    <row r="8" spans="2:10" ht="15.6" hidden="1" x14ac:dyDescent="0.3">
      <c r="B8" s="77">
        <v>40148</v>
      </c>
      <c r="C8" s="18">
        <v>69640</v>
      </c>
      <c r="D8" s="19"/>
      <c r="E8" s="19">
        <v>0</v>
      </c>
      <c r="F8" s="1">
        <v>69640</v>
      </c>
      <c r="G8" s="18">
        <v>1528</v>
      </c>
      <c r="H8" s="19"/>
      <c r="I8" s="19">
        <v>0</v>
      </c>
      <c r="J8" s="130">
        <v>1528</v>
      </c>
    </row>
    <row r="9" spans="2:10" ht="15.6" hidden="1" x14ac:dyDescent="0.3">
      <c r="B9" s="77">
        <v>40179</v>
      </c>
      <c r="C9" s="18">
        <v>70186</v>
      </c>
      <c r="D9" s="19"/>
      <c r="E9" s="19">
        <v>0</v>
      </c>
      <c r="F9" s="1">
        <v>70186</v>
      </c>
      <c r="G9" s="18">
        <v>1532</v>
      </c>
      <c r="H9" s="19"/>
      <c r="I9" s="19">
        <v>0</v>
      </c>
      <c r="J9" s="130">
        <v>1532</v>
      </c>
    </row>
    <row r="10" spans="2:10" ht="15.6" hidden="1" x14ac:dyDescent="0.3">
      <c r="B10" s="77">
        <v>40210</v>
      </c>
      <c r="C10" s="18">
        <v>69887</v>
      </c>
      <c r="D10" s="19"/>
      <c r="E10" s="19">
        <v>0</v>
      </c>
      <c r="F10" s="1">
        <v>69887</v>
      </c>
      <c r="G10" s="18">
        <v>1523</v>
      </c>
      <c r="H10" s="19"/>
      <c r="I10" s="19">
        <v>0</v>
      </c>
      <c r="J10" s="130">
        <v>1523</v>
      </c>
    </row>
    <row r="11" spans="2:10" ht="15.6" hidden="1" x14ac:dyDescent="0.3">
      <c r="B11" s="77">
        <v>40238</v>
      </c>
      <c r="C11" s="18">
        <v>70212</v>
      </c>
      <c r="D11" s="19"/>
      <c r="E11" s="19">
        <v>0</v>
      </c>
      <c r="F11" s="1">
        <v>70212</v>
      </c>
      <c r="G11" s="18">
        <v>1550</v>
      </c>
      <c r="H11" s="19"/>
      <c r="I11" s="19">
        <v>0</v>
      </c>
      <c r="J11" s="130">
        <v>1550</v>
      </c>
    </row>
    <row r="12" spans="2:10" ht="15.6" hidden="1" x14ac:dyDescent="0.3">
      <c r="B12" s="77">
        <v>40269</v>
      </c>
      <c r="C12" s="18">
        <v>69663</v>
      </c>
      <c r="D12" s="19"/>
      <c r="E12" s="19">
        <v>0</v>
      </c>
      <c r="F12" s="1">
        <v>69663</v>
      </c>
      <c r="G12" s="18">
        <v>1517</v>
      </c>
      <c r="H12" s="19"/>
      <c r="I12" s="19">
        <v>0</v>
      </c>
      <c r="J12" s="130">
        <v>1517</v>
      </c>
    </row>
    <row r="13" spans="2:10" ht="15.6" hidden="1" x14ac:dyDescent="0.3">
      <c r="B13" s="77">
        <v>40299</v>
      </c>
      <c r="C13" s="18">
        <v>68771</v>
      </c>
      <c r="D13" s="19"/>
      <c r="E13" s="19">
        <v>600</v>
      </c>
      <c r="F13" s="1">
        <v>69371</v>
      </c>
      <c r="G13" s="18">
        <v>1529</v>
      </c>
      <c r="H13" s="19"/>
      <c r="I13" s="19">
        <v>46</v>
      </c>
      <c r="J13" s="130">
        <v>1575</v>
      </c>
    </row>
    <row r="14" spans="2:10" ht="15.6" hidden="1" x14ac:dyDescent="0.3">
      <c r="B14" s="77">
        <v>40330</v>
      </c>
      <c r="C14" s="18">
        <v>68340</v>
      </c>
      <c r="D14" s="19"/>
      <c r="E14" s="19">
        <v>1029</v>
      </c>
      <c r="F14" s="1">
        <v>69369</v>
      </c>
      <c r="G14" s="18">
        <v>1524</v>
      </c>
      <c r="H14" s="19"/>
      <c r="I14" s="19">
        <v>83</v>
      </c>
      <c r="J14" s="130">
        <v>1607</v>
      </c>
    </row>
    <row r="15" spans="2:10" ht="15.6" hidden="1" x14ac:dyDescent="0.3">
      <c r="B15" s="79" t="s">
        <v>90</v>
      </c>
      <c r="C15" s="20">
        <v>68589</v>
      </c>
      <c r="D15" s="21"/>
      <c r="E15" s="21">
        <v>136</v>
      </c>
      <c r="F15" s="13">
        <v>68725</v>
      </c>
      <c r="G15" s="20">
        <v>1549</v>
      </c>
      <c r="H15" s="21"/>
      <c r="I15" s="21">
        <v>11</v>
      </c>
      <c r="J15" s="230">
        <v>1560</v>
      </c>
    </row>
    <row r="16" spans="2:10" ht="15.6" hidden="1" x14ac:dyDescent="0.3">
      <c r="B16" s="77">
        <v>40360</v>
      </c>
      <c r="C16" s="18">
        <v>1338</v>
      </c>
      <c r="D16" s="19"/>
      <c r="E16" s="19">
        <v>1511</v>
      </c>
      <c r="F16" s="1">
        <v>2849</v>
      </c>
      <c r="G16" s="18">
        <v>1485</v>
      </c>
      <c r="H16" s="19"/>
      <c r="I16" s="19">
        <v>124</v>
      </c>
      <c r="J16" s="130">
        <v>1609</v>
      </c>
    </row>
    <row r="17" spans="2:10" ht="15.6" hidden="1" x14ac:dyDescent="0.3">
      <c r="B17" s="77">
        <v>40391</v>
      </c>
      <c r="C17" s="18">
        <v>67389</v>
      </c>
      <c r="D17" s="19"/>
      <c r="E17" s="19">
        <v>2018</v>
      </c>
      <c r="F17" s="1">
        <v>69407</v>
      </c>
      <c r="G17" s="18">
        <v>1488</v>
      </c>
      <c r="H17" s="19"/>
      <c r="I17" s="19">
        <v>162</v>
      </c>
      <c r="J17" s="130">
        <v>1650</v>
      </c>
    </row>
    <row r="18" spans="2:10" ht="15.6" hidden="1" x14ac:dyDescent="0.3">
      <c r="B18" s="77">
        <v>40422</v>
      </c>
      <c r="C18" s="18">
        <v>65824</v>
      </c>
      <c r="D18" s="19"/>
      <c r="E18" s="19">
        <v>2505</v>
      </c>
      <c r="F18" s="1">
        <v>68329</v>
      </c>
      <c r="G18" s="18">
        <v>1457</v>
      </c>
      <c r="H18" s="19"/>
      <c r="I18" s="19">
        <v>187</v>
      </c>
      <c r="J18" s="130">
        <v>1644</v>
      </c>
    </row>
    <row r="19" spans="2:10" ht="15.6" hidden="1" x14ac:dyDescent="0.3">
      <c r="B19" s="77">
        <v>40452</v>
      </c>
      <c r="C19" s="18">
        <v>63930</v>
      </c>
      <c r="D19" s="19"/>
      <c r="E19" s="19">
        <v>2935</v>
      </c>
      <c r="F19" s="1">
        <v>66865</v>
      </c>
      <c r="G19" s="18">
        <v>1417</v>
      </c>
      <c r="H19" s="19"/>
      <c r="I19" s="19">
        <v>206</v>
      </c>
      <c r="J19" s="130">
        <v>1623</v>
      </c>
    </row>
    <row r="20" spans="2:10" ht="15.6" hidden="1" x14ac:dyDescent="0.3">
      <c r="B20" s="77">
        <v>40483</v>
      </c>
      <c r="C20" s="18">
        <v>63053</v>
      </c>
      <c r="D20" s="19"/>
      <c r="E20" s="19">
        <v>3342</v>
      </c>
      <c r="F20" s="1">
        <v>66395</v>
      </c>
      <c r="G20" s="18">
        <v>1424</v>
      </c>
      <c r="H20" s="19"/>
      <c r="I20" s="19">
        <v>228</v>
      </c>
      <c r="J20" s="130">
        <v>1652</v>
      </c>
    </row>
    <row r="21" spans="2:10" ht="15.6" hidden="1" x14ac:dyDescent="0.3">
      <c r="B21" s="77">
        <v>40513</v>
      </c>
      <c r="C21" s="18">
        <v>62818</v>
      </c>
      <c r="D21" s="19"/>
      <c r="E21" s="19">
        <v>3759</v>
      </c>
      <c r="F21" s="1">
        <v>66577</v>
      </c>
      <c r="G21" s="18">
        <v>1431</v>
      </c>
      <c r="H21" s="19"/>
      <c r="I21" s="19">
        <v>270</v>
      </c>
      <c r="J21" s="130">
        <v>1701</v>
      </c>
    </row>
    <row r="22" spans="2:10" ht="15.6" hidden="1" x14ac:dyDescent="0.3">
      <c r="B22" s="77">
        <v>40544</v>
      </c>
      <c r="C22" s="18">
        <v>63103</v>
      </c>
      <c r="D22" s="19"/>
      <c r="E22" s="19">
        <v>4316</v>
      </c>
      <c r="F22" s="1">
        <v>67419</v>
      </c>
      <c r="G22" s="18">
        <v>1477</v>
      </c>
      <c r="H22" s="19"/>
      <c r="I22" s="19">
        <v>325</v>
      </c>
      <c r="J22" s="130">
        <v>1802</v>
      </c>
    </row>
    <row r="23" spans="2:10" ht="15.6" hidden="1" x14ac:dyDescent="0.3">
      <c r="B23" s="77">
        <v>40575</v>
      </c>
      <c r="C23" s="18">
        <v>62932</v>
      </c>
      <c r="D23" s="19"/>
      <c r="E23" s="19">
        <v>4888</v>
      </c>
      <c r="F23" s="1">
        <v>67820</v>
      </c>
      <c r="G23" s="18">
        <v>1478</v>
      </c>
      <c r="H23" s="19"/>
      <c r="I23" s="19">
        <v>357</v>
      </c>
      <c r="J23" s="130">
        <v>1835</v>
      </c>
    </row>
    <row r="24" spans="2:10" ht="15.6" hidden="1" x14ac:dyDescent="0.3">
      <c r="B24" s="77">
        <v>40603</v>
      </c>
      <c r="C24" s="18">
        <v>63205</v>
      </c>
      <c r="D24" s="19"/>
      <c r="E24" s="19">
        <v>5358</v>
      </c>
      <c r="F24" s="1">
        <v>68563</v>
      </c>
      <c r="G24" s="18">
        <v>1514</v>
      </c>
      <c r="H24" s="19"/>
      <c r="I24" s="19">
        <v>361</v>
      </c>
      <c r="J24" s="130">
        <v>1875</v>
      </c>
    </row>
    <row r="25" spans="2:10" ht="15.6" hidden="1" x14ac:dyDescent="0.3">
      <c r="B25" s="77">
        <v>40634</v>
      </c>
      <c r="C25" s="18">
        <v>61947</v>
      </c>
      <c r="D25" s="19"/>
      <c r="E25" s="19">
        <v>5674</v>
      </c>
      <c r="F25" s="1">
        <v>67621</v>
      </c>
      <c r="G25" s="18">
        <v>1512</v>
      </c>
      <c r="H25" s="19"/>
      <c r="I25" s="19">
        <v>355</v>
      </c>
      <c r="J25" s="130">
        <v>1867</v>
      </c>
    </row>
    <row r="26" spans="2:10" ht="15.6" hidden="1" x14ac:dyDescent="0.3">
      <c r="B26" s="77">
        <v>40664</v>
      </c>
      <c r="C26" s="18">
        <v>59210</v>
      </c>
      <c r="D26" s="19"/>
      <c r="E26" s="19">
        <v>5872</v>
      </c>
      <c r="F26" s="1">
        <v>65082</v>
      </c>
      <c r="G26" s="18">
        <v>1498</v>
      </c>
      <c r="H26" s="19"/>
      <c r="I26" s="19">
        <v>342</v>
      </c>
      <c r="J26" s="130">
        <v>1840</v>
      </c>
    </row>
    <row r="27" spans="2:10" ht="15.6" hidden="1" x14ac:dyDescent="0.3">
      <c r="B27" s="77">
        <v>40695</v>
      </c>
      <c r="C27" s="18">
        <v>57858</v>
      </c>
      <c r="D27" s="19"/>
      <c r="E27" s="19">
        <v>6098</v>
      </c>
      <c r="F27" s="1">
        <v>63956</v>
      </c>
      <c r="G27" s="18">
        <v>1455</v>
      </c>
      <c r="H27" s="19"/>
      <c r="I27" s="19">
        <v>349</v>
      </c>
      <c r="J27" s="130">
        <v>1804</v>
      </c>
    </row>
    <row r="28" spans="2:10" ht="15.6" hidden="1" x14ac:dyDescent="0.3">
      <c r="B28" s="79" t="s">
        <v>95</v>
      </c>
      <c r="C28" s="20">
        <v>57717</v>
      </c>
      <c r="D28" s="21"/>
      <c r="E28" s="21">
        <v>4023</v>
      </c>
      <c r="F28" s="13">
        <v>61740</v>
      </c>
      <c r="G28" s="20">
        <v>1470</v>
      </c>
      <c r="H28" s="21"/>
      <c r="I28" s="21">
        <v>272</v>
      </c>
      <c r="J28" s="230">
        <v>1742</v>
      </c>
    </row>
    <row r="29" spans="2:10" ht="15.6" hidden="1" x14ac:dyDescent="0.3">
      <c r="B29" s="77">
        <v>40725</v>
      </c>
      <c r="C29" s="18">
        <v>57349</v>
      </c>
      <c r="D29" s="19"/>
      <c r="E29" s="19">
        <v>6320</v>
      </c>
      <c r="F29" s="1">
        <v>63669</v>
      </c>
      <c r="G29" s="18">
        <v>1511</v>
      </c>
      <c r="H29" s="19"/>
      <c r="I29" s="19">
        <v>357</v>
      </c>
      <c r="J29" s="130">
        <v>1868</v>
      </c>
    </row>
    <row r="30" spans="2:10" ht="15.6" hidden="1" x14ac:dyDescent="0.3">
      <c r="B30" s="77">
        <v>40756</v>
      </c>
      <c r="C30" s="18">
        <v>57625</v>
      </c>
      <c r="D30" s="19"/>
      <c r="E30" s="19">
        <v>6444</v>
      </c>
      <c r="F30" s="1">
        <v>64069</v>
      </c>
      <c r="G30" s="18">
        <v>1567</v>
      </c>
      <c r="H30" s="19"/>
      <c r="I30" s="19">
        <v>355</v>
      </c>
      <c r="J30" s="130">
        <v>1922</v>
      </c>
    </row>
    <row r="31" spans="2:10" ht="15.6" hidden="1" x14ac:dyDescent="0.3">
      <c r="B31" s="77">
        <v>40787</v>
      </c>
      <c r="C31" s="18">
        <v>57506</v>
      </c>
      <c r="D31" s="19"/>
      <c r="E31" s="19">
        <v>7275</v>
      </c>
      <c r="F31" s="1">
        <v>64781</v>
      </c>
      <c r="G31" s="18">
        <v>1533</v>
      </c>
      <c r="H31" s="19"/>
      <c r="I31" s="19">
        <v>377</v>
      </c>
      <c r="J31" s="130">
        <v>1910</v>
      </c>
    </row>
    <row r="32" spans="2:10" ht="15.6" hidden="1" x14ac:dyDescent="0.3">
      <c r="B32" s="77">
        <v>40817</v>
      </c>
      <c r="C32" s="18">
        <v>58766</v>
      </c>
      <c r="D32" s="19"/>
      <c r="E32" s="19">
        <v>8075</v>
      </c>
      <c r="F32" s="1">
        <v>66841</v>
      </c>
      <c r="G32" s="18">
        <v>1550</v>
      </c>
      <c r="H32" s="19"/>
      <c r="I32" s="19">
        <v>375</v>
      </c>
      <c r="J32" s="130">
        <v>1925</v>
      </c>
    </row>
    <row r="33" spans="2:10" ht="15.6" hidden="1" x14ac:dyDescent="0.3">
      <c r="B33" s="77">
        <v>40848</v>
      </c>
      <c r="C33" s="18">
        <v>59551</v>
      </c>
      <c r="D33" s="19"/>
      <c r="E33" s="19">
        <v>10493</v>
      </c>
      <c r="F33" s="1">
        <v>70044</v>
      </c>
      <c r="G33" s="18">
        <v>1493</v>
      </c>
      <c r="H33" s="19"/>
      <c r="I33" s="19">
        <v>451</v>
      </c>
      <c r="J33" s="130">
        <v>1944</v>
      </c>
    </row>
    <row r="34" spans="2:10" ht="15.6" hidden="1" x14ac:dyDescent="0.3">
      <c r="B34" s="77">
        <v>40878</v>
      </c>
      <c r="C34" s="18">
        <v>59699</v>
      </c>
      <c r="D34" s="19"/>
      <c r="E34" s="19">
        <v>12338</v>
      </c>
      <c r="F34" s="1">
        <v>72037</v>
      </c>
      <c r="G34" s="18">
        <v>1506</v>
      </c>
      <c r="H34" s="19"/>
      <c r="I34" s="19">
        <v>487</v>
      </c>
      <c r="J34" s="130">
        <v>1993</v>
      </c>
    </row>
    <row r="35" spans="2:10" ht="15.6" hidden="1" x14ac:dyDescent="0.3">
      <c r="B35" s="77">
        <v>40909</v>
      </c>
      <c r="C35" s="18">
        <v>64289</v>
      </c>
      <c r="D35" s="19"/>
      <c r="E35" s="19">
        <v>12985</v>
      </c>
      <c r="F35" s="1">
        <v>77274</v>
      </c>
      <c r="G35" s="18">
        <v>1590</v>
      </c>
      <c r="H35" s="19"/>
      <c r="I35" s="19">
        <v>498</v>
      </c>
      <c r="J35" s="130">
        <v>2088</v>
      </c>
    </row>
    <row r="36" spans="2:10" ht="15.6" hidden="1" x14ac:dyDescent="0.3">
      <c r="B36" s="231">
        <v>40940</v>
      </c>
      <c r="C36" s="18">
        <v>66199</v>
      </c>
      <c r="D36" s="19"/>
      <c r="E36" s="19">
        <v>13250</v>
      </c>
      <c r="F36" s="1">
        <v>79449</v>
      </c>
      <c r="G36" s="18">
        <v>1722</v>
      </c>
      <c r="H36" s="19"/>
      <c r="I36" s="19">
        <v>494</v>
      </c>
      <c r="J36" s="130">
        <v>2216</v>
      </c>
    </row>
    <row r="37" spans="2:10" ht="15.6" hidden="1" x14ac:dyDescent="0.3">
      <c r="B37" s="77">
        <v>40969</v>
      </c>
      <c r="C37" s="18">
        <v>68051</v>
      </c>
      <c r="D37" s="19"/>
      <c r="E37" s="19">
        <v>13774</v>
      </c>
      <c r="F37" s="1">
        <v>81825</v>
      </c>
      <c r="G37" s="18">
        <v>1738</v>
      </c>
      <c r="H37" s="19"/>
      <c r="I37" s="19">
        <v>525</v>
      </c>
      <c r="J37" s="130">
        <v>2263</v>
      </c>
    </row>
    <row r="38" spans="2:10" ht="15.6" hidden="1" x14ac:dyDescent="0.3">
      <c r="B38" s="77">
        <v>41000</v>
      </c>
      <c r="C38" s="18">
        <v>70560</v>
      </c>
      <c r="D38" s="19"/>
      <c r="E38" s="19">
        <v>13492</v>
      </c>
      <c r="F38" s="1">
        <v>84052</v>
      </c>
      <c r="G38" s="18">
        <v>1736</v>
      </c>
      <c r="H38" s="19"/>
      <c r="I38" s="19">
        <v>494</v>
      </c>
      <c r="J38" s="130">
        <v>2230</v>
      </c>
    </row>
    <row r="39" spans="2:10" ht="15.6" hidden="1" x14ac:dyDescent="0.3">
      <c r="B39" s="77">
        <v>41030</v>
      </c>
      <c r="C39" s="18">
        <v>70121</v>
      </c>
      <c r="D39" s="19"/>
      <c r="E39" s="19">
        <v>14169</v>
      </c>
      <c r="F39" s="1">
        <v>84290</v>
      </c>
      <c r="G39" s="18">
        <v>1737</v>
      </c>
      <c r="H39" s="19"/>
      <c r="I39" s="19">
        <v>494</v>
      </c>
      <c r="J39" s="130">
        <v>2231</v>
      </c>
    </row>
    <row r="40" spans="2:10" ht="15.6" hidden="1" x14ac:dyDescent="0.3">
      <c r="B40" s="77">
        <v>41061</v>
      </c>
      <c r="C40" s="18">
        <v>68881</v>
      </c>
      <c r="D40" s="19"/>
      <c r="E40" s="19">
        <v>13975</v>
      </c>
      <c r="F40" s="1">
        <v>82856</v>
      </c>
      <c r="G40" s="18">
        <v>1713</v>
      </c>
      <c r="H40" s="19"/>
      <c r="I40" s="19">
        <v>466</v>
      </c>
      <c r="J40" s="130">
        <v>2179</v>
      </c>
    </row>
    <row r="41" spans="2:10" ht="15.6" hidden="1" x14ac:dyDescent="0.3">
      <c r="B41" s="81" t="s">
        <v>101</v>
      </c>
      <c r="C41" s="34">
        <v>63216</v>
      </c>
      <c r="D41" s="35"/>
      <c r="E41" s="35">
        <v>11049</v>
      </c>
      <c r="F41" s="35">
        <v>74266</v>
      </c>
      <c r="G41" s="25">
        <v>1616</v>
      </c>
      <c r="H41" s="26"/>
      <c r="I41" s="26">
        <v>448</v>
      </c>
      <c r="J41" s="232">
        <v>2064</v>
      </c>
    </row>
    <row r="42" spans="2:10" ht="15.6" hidden="1" x14ac:dyDescent="0.3">
      <c r="B42" s="77">
        <v>41091</v>
      </c>
      <c r="C42" s="31">
        <v>69977</v>
      </c>
      <c r="D42" s="32"/>
      <c r="E42" s="32">
        <v>13731</v>
      </c>
      <c r="F42" s="33">
        <v>83708</v>
      </c>
      <c r="G42" s="31">
        <v>1694</v>
      </c>
      <c r="H42" s="32"/>
      <c r="I42" s="32">
        <v>452</v>
      </c>
      <c r="J42" s="233">
        <v>2146</v>
      </c>
    </row>
    <row r="43" spans="2:10" ht="15.6" hidden="1" x14ac:dyDescent="0.3">
      <c r="B43" s="77">
        <v>41122</v>
      </c>
      <c r="C43" s="22">
        <v>68938</v>
      </c>
      <c r="D43" s="14"/>
      <c r="E43" s="14">
        <v>14509</v>
      </c>
      <c r="F43" s="23">
        <v>83447</v>
      </c>
      <c r="G43" s="22">
        <v>1663</v>
      </c>
      <c r="H43" s="14"/>
      <c r="I43" s="14">
        <v>459</v>
      </c>
      <c r="J43" s="234">
        <v>2122</v>
      </c>
    </row>
    <row r="44" spans="2:10" ht="15.6" hidden="1" x14ac:dyDescent="0.3">
      <c r="B44" s="77">
        <v>41153</v>
      </c>
      <c r="C44" s="22">
        <v>67196</v>
      </c>
      <c r="D44" s="14"/>
      <c r="E44" s="14">
        <v>15267</v>
      </c>
      <c r="F44" s="23">
        <v>82463</v>
      </c>
      <c r="G44" s="22">
        <v>1575</v>
      </c>
      <c r="H44" s="14"/>
      <c r="I44" s="14">
        <v>482</v>
      </c>
      <c r="J44" s="234">
        <v>2057</v>
      </c>
    </row>
    <row r="45" spans="2:10" ht="15.6" hidden="1" x14ac:dyDescent="0.3">
      <c r="B45" s="77">
        <v>41183</v>
      </c>
      <c r="C45" s="22">
        <v>68080</v>
      </c>
      <c r="D45" s="14"/>
      <c r="E45" s="14">
        <v>14955</v>
      </c>
      <c r="F45" s="23">
        <v>83035</v>
      </c>
      <c r="G45" s="22">
        <v>1552</v>
      </c>
      <c r="H45" s="14"/>
      <c r="I45" s="14">
        <v>470</v>
      </c>
      <c r="J45" s="234">
        <v>2022</v>
      </c>
    </row>
    <row r="46" spans="2:10" ht="15.6" hidden="1" x14ac:dyDescent="0.3">
      <c r="B46" s="77">
        <v>41214</v>
      </c>
      <c r="C46" s="22">
        <v>69082</v>
      </c>
      <c r="D46" s="14"/>
      <c r="E46" s="14">
        <v>15289</v>
      </c>
      <c r="F46" s="23">
        <v>84371</v>
      </c>
      <c r="G46" s="22">
        <v>1593</v>
      </c>
      <c r="H46" s="14"/>
      <c r="I46" s="14">
        <v>498</v>
      </c>
      <c r="J46" s="234">
        <v>2091</v>
      </c>
    </row>
    <row r="47" spans="2:10" ht="15.6" hidden="1" x14ac:dyDescent="0.3">
      <c r="B47" s="77">
        <v>41244</v>
      </c>
      <c r="C47" s="22">
        <v>68453</v>
      </c>
      <c r="D47" s="14"/>
      <c r="E47" s="14">
        <v>16575</v>
      </c>
      <c r="F47" s="23">
        <v>85028</v>
      </c>
      <c r="G47" s="22">
        <v>1589</v>
      </c>
      <c r="H47" s="14"/>
      <c r="I47" s="14">
        <v>550</v>
      </c>
      <c r="J47" s="234">
        <v>2139</v>
      </c>
    </row>
    <row r="48" spans="2:10" ht="15.6" hidden="1" x14ac:dyDescent="0.3">
      <c r="B48" s="77">
        <v>41275</v>
      </c>
      <c r="C48" s="22">
        <v>65022</v>
      </c>
      <c r="D48" s="14"/>
      <c r="E48" s="14">
        <v>16159</v>
      </c>
      <c r="F48" s="23">
        <v>81181</v>
      </c>
      <c r="G48" s="22">
        <v>662</v>
      </c>
      <c r="H48" s="14"/>
      <c r="I48" s="14">
        <v>504</v>
      </c>
      <c r="J48" s="234">
        <v>1166</v>
      </c>
    </row>
    <row r="49" spans="2:10" ht="15.6" hidden="1" x14ac:dyDescent="0.3">
      <c r="B49" s="77">
        <v>41306</v>
      </c>
      <c r="C49" s="22">
        <v>59761</v>
      </c>
      <c r="D49" s="14"/>
      <c r="E49" s="14">
        <v>16028</v>
      </c>
      <c r="F49" s="23">
        <v>75789</v>
      </c>
      <c r="G49" s="22">
        <v>585</v>
      </c>
      <c r="H49" s="14"/>
      <c r="I49" s="14">
        <v>451</v>
      </c>
      <c r="J49" s="234">
        <v>1036</v>
      </c>
    </row>
    <row r="50" spans="2:10" ht="15.6" hidden="1" x14ac:dyDescent="0.3">
      <c r="B50" s="77">
        <v>41334</v>
      </c>
      <c r="C50" s="22">
        <v>55167</v>
      </c>
      <c r="D50" s="14"/>
      <c r="E50" s="14">
        <v>16337</v>
      </c>
      <c r="F50" s="23">
        <v>71504</v>
      </c>
      <c r="G50" s="22">
        <v>636</v>
      </c>
      <c r="H50" s="14"/>
      <c r="I50" s="14">
        <v>442</v>
      </c>
      <c r="J50" s="234">
        <v>1078</v>
      </c>
    </row>
    <row r="51" spans="2:10" ht="15.6" hidden="1" x14ac:dyDescent="0.3">
      <c r="B51" s="77">
        <v>41365</v>
      </c>
      <c r="C51" s="22">
        <v>55115</v>
      </c>
      <c r="D51" s="14"/>
      <c r="E51" s="14">
        <v>16091</v>
      </c>
      <c r="F51" s="23">
        <v>71206</v>
      </c>
      <c r="G51" s="22">
        <v>709</v>
      </c>
      <c r="H51" s="14"/>
      <c r="I51" s="14">
        <v>435</v>
      </c>
      <c r="J51" s="234">
        <v>1144</v>
      </c>
    </row>
    <row r="52" spans="2:10" ht="15.6" hidden="1" x14ac:dyDescent="0.3">
      <c r="B52" s="77">
        <v>41395</v>
      </c>
      <c r="C52" s="22">
        <v>51438</v>
      </c>
      <c r="D52" s="14"/>
      <c r="E52" s="14">
        <v>15914</v>
      </c>
      <c r="F52" s="23">
        <v>67352</v>
      </c>
      <c r="G52" s="22">
        <v>737</v>
      </c>
      <c r="H52" s="14"/>
      <c r="I52" s="14">
        <v>417</v>
      </c>
      <c r="J52" s="234">
        <v>1154</v>
      </c>
    </row>
    <row r="53" spans="2:10" ht="15.6" hidden="1" x14ac:dyDescent="0.3">
      <c r="B53" s="77">
        <v>41426</v>
      </c>
      <c r="C53" s="22">
        <v>48895</v>
      </c>
      <c r="D53" s="14"/>
      <c r="E53" s="14">
        <v>16047</v>
      </c>
      <c r="F53" s="23">
        <v>64942</v>
      </c>
      <c r="G53" s="22">
        <v>778</v>
      </c>
      <c r="H53" s="14"/>
      <c r="I53" s="14">
        <v>399</v>
      </c>
      <c r="J53" s="234">
        <v>1177</v>
      </c>
    </row>
    <row r="54" spans="2:10" ht="15.6" hidden="1" x14ac:dyDescent="0.3">
      <c r="B54" s="81" t="s">
        <v>105</v>
      </c>
      <c r="C54" s="25">
        <v>62260</v>
      </c>
      <c r="D54" s="26"/>
      <c r="E54" s="26">
        <v>15575</v>
      </c>
      <c r="F54" s="26">
        <v>77836</v>
      </c>
      <c r="G54" s="25">
        <v>1148</v>
      </c>
      <c r="H54" s="26"/>
      <c r="I54" s="26">
        <v>463</v>
      </c>
      <c r="J54" s="232">
        <v>1611</v>
      </c>
    </row>
    <row r="55" spans="2:10" ht="15.6" hidden="1" x14ac:dyDescent="0.3">
      <c r="B55" s="77">
        <v>41456</v>
      </c>
      <c r="C55" s="22">
        <v>52548</v>
      </c>
      <c r="D55" s="14"/>
      <c r="E55" s="14">
        <v>15933</v>
      </c>
      <c r="F55" s="23">
        <v>68481</v>
      </c>
      <c r="G55" s="22">
        <v>850</v>
      </c>
      <c r="H55" s="14"/>
      <c r="I55" s="14">
        <v>354</v>
      </c>
      <c r="J55" s="234">
        <v>1204</v>
      </c>
    </row>
    <row r="56" spans="2:10" ht="15.6" hidden="1" x14ac:dyDescent="0.3">
      <c r="B56" s="77">
        <v>41487</v>
      </c>
      <c r="C56" s="22">
        <v>50183</v>
      </c>
      <c r="D56" s="14"/>
      <c r="E56" s="14">
        <v>17642</v>
      </c>
      <c r="F56" s="23">
        <v>67825</v>
      </c>
      <c r="G56" s="22">
        <v>869</v>
      </c>
      <c r="H56" s="14"/>
      <c r="I56" s="14">
        <v>393</v>
      </c>
      <c r="J56" s="234">
        <v>1262</v>
      </c>
    </row>
    <row r="57" spans="2:10" ht="15.6" hidden="1" x14ac:dyDescent="0.3">
      <c r="B57" s="77">
        <v>41518</v>
      </c>
      <c r="C57" s="22">
        <v>50143</v>
      </c>
      <c r="D57" s="14"/>
      <c r="E57" s="14">
        <v>16564</v>
      </c>
      <c r="F57" s="23">
        <v>66707</v>
      </c>
      <c r="G57" s="22">
        <v>928</v>
      </c>
      <c r="H57" s="14"/>
      <c r="I57" s="14">
        <v>385</v>
      </c>
      <c r="J57" s="234">
        <v>1313</v>
      </c>
    </row>
    <row r="58" spans="2:10" ht="15.6" hidden="1" x14ac:dyDescent="0.3">
      <c r="B58" s="77">
        <v>41548</v>
      </c>
      <c r="C58" s="22">
        <v>43294</v>
      </c>
      <c r="D58" s="14"/>
      <c r="E58" s="14">
        <v>20972</v>
      </c>
      <c r="F58" s="23">
        <v>64266</v>
      </c>
      <c r="G58" s="22">
        <v>246</v>
      </c>
      <c r="H58" s="14"/>
      <c r="I58" s="14">
        <v>533</v>
      </c>
      <c r="J58" s="234">
        <v>779</v>
      </c>
    </row>
    <row r="59" spans="2:10" ht="15.6" hidden="1" x14ac:dyDescent="0.3">
      <c r="B59" s="77">
        <v>41579</v>
      </c>
      <c r="C59" s="22">
        <v>39832</v>
      </c>
      <c r="D59" s="14"/>
      <c r="E59" s="14">
        <v>19542</v>
      </c>
      <c r="F59" s="23">
        <v>59374</v>
      </c>
      <c r="G59" s="22">
        <v>313</v>
      </c>
      <c r="H59" s="14"/>
      <c r="I59" s="14">
        <v>534</v>
      </c>
      <c r="J59" s="234">
        <v>847</v>
      </c>
    </row>
    <row r="60" spans="2:10" ht="37.5" hidden="1" customHeight="1" x14ac:dyDescent="0.3">
      <c r="B60" s="77">
        <v>41609</v>
      </c>
      <c r="C60" s="22">
        <v>40150</v>
      </c>
      <c r="D60" s="14"/>
      <c r="E60" s="14">
        <v>20376</v>
      </c>
      <c r="F60" s="23">
        <v>60526</v>
      </c>
      <c r="G60" s="22">
        <v>354</v>
      </c>
      <c r="H60" s="14"/>
      <c r="I60" s="14">
        <v>540</v>
      </c>
      <c r="J60" s="234">
        <v>894</v>
      </c>
    </row>
    <row r="61" spans="2:10" ht="15.6" hidden="1" x14ac:dyDescent="0.3">
      <c r="B61" s="77">
        <v>41640</v>
      </c>
      <c r="C61" s="22">
        <v>39924</v>
      </c>
      <c r="D61" s="14"/>
      <c r="E61" s="14">
        <v>20324</v>
      </c>
      <c r="F61" s="23">
        <v>60248</v>
      </c>
      <c r="G61" s="22">
        <v>310</v>
      </c>
      <c r="H61" s="58"/>
      <c r="I61" s="58">
        <v>561</v>
      </c>
      <c r="J61" s="234">
        <v>871</v>
      </c>
    </row>
    <row r="62" spans="2:10" ht="15.6" hidden="1" x14ac:dyDescent="0.3">
      <c r="B62" s="77">
        <v>41671</v>
      </c>
      <c r="C62" s="22">
        <v>37490</v>
      </c>
      <c r="D62" s="14"/>
      <c r="E62" s="14">
        <v>19050</v>
      </c>
      <c r="F62" s="23">
        <v>56540</v>
      </c>
      <c r="G62" s="22">
        <v>300</v>
      </c>
      <c r="H62" s="58"/>
      <c r="I62" s="58">
        <v>566</v>
      </c>
      <c r="J62" s="234">
        <v>866</v>
      </c>
    </row>
    <row r="63" spans="2:10" ht="15.6" hidden="1" x14ac:dyDescent="0.3">
      <c r="B63" s="77">
        <v>41699</v>
      </c>
      <c r="C63" s="22">
        <v>39972</v>
      </c>
      <c r="D63" s="14"/>
      <c r="E63" s="14">
        <v>20690</v>
      </c>
      <c r="F63" s="23">
        <v>60662</v>
      </c>
      <c r="G63" s="22">
        <v>333</v>
      </c>
      <c r="H63" s="58"/>
      <c r="I63" s="58">
        <v>593</v>
      </c>
      <c r="J63" s="234">
        <v>926</v>
      </c>
    </row>
    <row r="64" spans="2:10" ht="15.6" hidden="1" x14ac:dyDescent="0.3">
      <c r="B64" s="77">
        <v>41730</v>
      </c>
      <c r="C64" s="22">
        <v>40436</v>
      </c>
      <c r="D64" s="14"/>
      <c r="E64" s="14">
        <v>20255</v>
      </c>
      <c r="F64" s="23">
        <v>60691</v>
      </c>
      <c r="G64" s="22">
        <v>332</v>
      </c>
      <c r="H64" s="58"/>
      <c r="I64" s="58">
        <v>536</v>
      </c>
      <c r="J64" s="234">
        <v>868</v>
      </c>
    </row>
    <row r="65" spans="2:10" ht="15.6" hidden="1" x14ac:dyDescent="0.3">
      <c r="B65" s="77">
        <v>41760</v>
      </c>
      <c r="C65" s="22">
        <v>37893</v>
      </c>
      <c r="D65" s="14"/>
      <c r="E65" s="14">
        <v>18554</v>
      </c>
      <c r="F65" s="23">
        <v>56447</v>
      </c>
      <c r="G65" s="22">
        <v>298</v>
      </c>
      <c r="H65" s="58"/>
      <c r="I65" s="58">
        <v>496</v>
      </c>
      <c r="J65" s="234">
        <v>794</v>
      </c>
    </row>
    <row r="66" spans="2:10" ht="15.6" hidden="1" x14ac:dyDescent="0.3">
      <c r="B66" s="77">
        <v>41791</v>
      </c>
      <c r="C66" s="22">
        <v>38258</v>
      </c>
      <c r="D66" s="14"/>
      <c r="E66" s="14">
        <v>18612</v>
      </c>
      <c r="F66" s="23">
        <v>56870</v>
      </c>
      <c r="G66" s="22">
        <v>276</v>
      </c>
      <c r="H66" s="58"/>
      <c r="I66" s="58">
        <v>527</v>
      </c>
      <c r="J66" s="234">
        <v>803</v>
      </c>
    </row>
    <row r="67" spans="2:10" ht="15.6" hidden="1" x14ac:dyDescent="0.3">
      <c r="B67" s="81" t="s">
        <v>133</v>
      </c>
      <c r="C67" s="25">
        <v>42510</v>
      </c>
      <c r="D67" s="26"/>
      <c r="E67" s="26">
        <v>19043</v>
      </c>
      <c r="F67" s="26">
        <v>61553</v>
      </c>
      <c r="G67" s="25">
        <v>451</v>
      </c>
      <c r="H67" s="26"/>
      <c r="I67" s="26">
        <v>502</v>
      </c>
      <c r="J67" s="232">
        <v>952</v>
      </c>
    </row>
    <row r="68" spans="2:10" ht="15.6" hidden="1" x14ac:dyDescent="0.3">
      <c r="B68" s="77">
        <v>41821</v>
      </c>
      <c r="C68" s="22">
        <v>37832</v>
      </c>
      <c r="D68" s="14"/>
      <c r="E68" s="14">
        <v>17496</v>
      </c>
      <c r="F68" s="23">
        <v>55328</v>
      </c>
      <c r="G68" s="22">
        <v>229</v>
      </c>
      <c r="H68" s="14"/>
      <c r="I68" s="14">
        <v>460</v>
      </c>
      <c r="J68" s="234">
        <v>689</v>
      </c>
    </row>
    <row r="69" spans="2:10" ht="15.6" hidden="1" x14ac:dyDescent="0.3">
      <c r="B69" s="77">
        <v>41852</v>
      </c>
      <c r="C69" s="22">
        <v>39858</v>
      </c>
      <c r="D69" s="14"/>
      <c r="E69" s="14">
        <v>19106</v>
      </c>
      <c r="F69" s="23">
        <v>58964</v>
      </c>
      <c r="G69" s="22">
        <v>296</v>
      </c>
      <c r="H69" s="14"/>
      <c r="I69" s="14">
        <v>496</v>
      </c>
      <c r="J69" s="234">
        <v>792</v>
      </c>
    </row>
    <row r="70" spans="2:10" ht="15.6" hidden="1" x14ac:dyDescent="0.3">
      <c r="B70" s="77">
        <v>41883</v>
      </c>
      <c r="C70" s="22">
        <v>38675</v>
      </c>
      <c r="D70" s="14"/>
      <c r="E70" s="14">
        <v>18350</v>
      </c>
      <c r="F70" s="23">
        <v>57025</v>
      </c>
      <c r="G70" s="22">
        <v>273</v>
      </c>
      <c r="H70" s="14"/>
      <c r="I70" s="14">
        <v>488</v>
      </c>
      <c r="J70" s="234">
        <v>761</v>
      </c>
    </row>
    <row r="71" spans="2:10" ht="15.6" hidden="1" x14ac:dyDescent="0.3">
      <c r="B71" s="77">
        <v>41913</v>
      </c>
      <c r="C71" s="22">
        <v>35543</v>
      </c>
      <c r="D71" s="14"/>
      <c r="E71" s="14">
        <v>16449</v>
      </c>
      <c r="F71" s="23">
        <v>51992</v>
      </c>
      <c r="G71" s="22">
        <v>224</v>
      </c>
      <c r="H71" s="14"/>
      <c r="I71" s="14">
        <v>457</v>
      </c>
      <c r="J71" s="234">
        <v>681</v>
      </c>
    </row>
    <row r="72" spans="2:10" ht="15.6" hidden="1" x14ac:dyDescent="0.3">
      <c r="B72" s="77">
        <v>41944</v>
      </c>
      <c r="C72" s="22">
        <v>35405</v>
      </c>
      <c r="D72" s="14"/>
      <c r="E72" s="14">
        <v>16027</v>
      </c>
      <c r="F72" s="23">
        <v>51432</v>
      </c>
      <c r="G72" s="22">
        <v>233</v>
      </c>
      <c r="H72" s="14"/>
      <c r="I72" s="14">
        <v>455</v>
      </c>
      <c r="J72" s="234">
        <v>688</v>
      </c>
    </row>
    <row r="73" spans="2:10" ht="15.6" hidden="1" x14ac:dyDescent="0.3">
      <c r="B73" s="77">
        <v>41974</v>
      </c>
      <c r="C73" s="22">
        <v>36771</v>
      </c>
      <c r="D73" s="14"/>
      <c r="E73" s="14">
        <v>15851</v>
      </c>
      <c r="F73" s="23">
        <v>52622</v>
      </c>
      <c r="G73" s="22">
        <v>232</v>
      </c>
      <c r="H73" s="14"/>
      <c r="I73" s="14">
        <v>446</v>
      </c>
      <c r="J73" s="234">
        <v>678</v>
      </c>
    </row>
    <row r="74" spans="2:10" ht="15.6" hidden="1" x14ac:dyDescent="0.3">
      <c r="B74" s="77">
        <v>42005</v>
      </c>
      <c r="C74" s="22">
        <v>36177</v>
      </c>
      <c r="D74" s="14"/>
      <c r="E74" s="14">
        <v>15780</v>
      </c>
      <c r="F74" s="23">
        <v>51957</v>
      </c>
      <c r="G74" s="22">
        <v>205</v>
      </c>
      <c r="H74" s="14"/>
      <c r="I74" s="14">
        <v>478</v>
      </c>
      <c r="J74" s="234">
        <v>683</v>
      </c>
    </row>
    <row r="75" spans="2:10" ht="15.6" hidden="1" x14ac:dyDescent="0.3">
      <c r="B75" s="77">
        <v>42036</v>
      </c>
      <c r="C75" s="22">
        <v>36686</v>
      </c>
      <c r="D75" s="14"/>
      <c r="E75" s="14">
        <v>15980</v>
      </c>
      <c r="F75" s="23">
        <v>52666</v>
      </c>
      <c r="G75" s="22">
        <v>200</v>
      </c>
      <c r="H75" s="14"/>
      <c r="I75" s="14">
        <v>465</v>
      </c>
      <c r="J75" s="234">
        <v>665</v>
      </c>
    </row>
    <row r="76" spans="2:10" ht="15.6" hidden="1" x14ac:dyDescent="0.3">
      <c r="B76" s="77">
        <v>42064</v>
      </c>
      <c r="C76" s="136">
        <v>36909</v>
      </c>
      <c r="D76" s="137"/>
      <c r="E76" s="137">
        <v>16068</v>
      </c>
      <c r="F76" s="23">
        <v>52977</v>
      </c>
      <c r="G76" s="136">
        <v>195</v>
      </c>
      <c r="H76" s="137"/>
      <c r="I76" s="137">
        <v>485</v>
      </c>
      <c r="J76" s="234">
        <v>680</v>
      </c>
    </row>
    <row r="77" spans="2:10" ht="15.6" hidden="1" x14ac:dyDescent="0.3">
      <c r="B77" s="77">
        <v>42095</v>
      </c>
      <c r="C77" s="136">
        <v>37175</v>
      </c>
      <c r="D77" s="137"/>
      <c r="E77" s="137">
        <v>16327</v>
      </c>
      <c r="F77" s="23">
        <v>53502</v>
      </c>
      <c r="G77" s="136">
        <v>214</v>
      </c>
      <c r="H77" s="137"/>
      <c r="I77" s="137">
        <v>444</v>
      </c>
      <c r="J77" s="234">
        <v>658</v>
      </c>
    </row>
    <row r="78" spans="2:10" ht="15.6" hidden="1" x14ac:dyDescent="0.3">
      <c r="B78" s="77">
        <v>42125</v>
      </c>
      <c r="C78" s="136">
        <v>37114</v>
      </c>
      <c r="D78" s="137"/>
      <c r="E78" s="137">
        <v>16573</v>
      </c>
      <c r="F78" s="23">
        <v>53687</v>
      </c>
      <c r="G78" s="136">
        <v>212</v>
      </c>
      <c r="H78" s="14"/>
      <c r="I78" s="14">
        <v>433</v>
      </c>
      <c r="J78" s="234">
        <v>645</v>
      </c>
    </row>
    <row r="79" spans="2:10" ht="15.6" hidden="1" x14ac:dyDescent="0.3">
      <c r="B79" s="77">
        <v>42156</v>
      </c>
      <c r="C79" s="22">
        <v>36236</v>
      </c>
      <c r="D79" s="14"/>
      <c r="E79" s="14">
        <v>16005</v>
      </c>
      <c r="F79" s="23">
        <v>52241</v>
      </c>
      <c r="G79" s="22">
        <v>210</v>
      </c>
      <c r="H79" s="14"/>
      <c r="I79" s="14">
        <v>416</v>
      </c>
      <c r="J79" s="234">
        <v>626</v>
      </c>
    </row>
    <row r="80" spans="2:10" ht="15.6" hidden="1" x14ac:dyDescent="0.3">
      <c r="B80" s="81" t="s">
        <v>220</v>
      </c>
      <c r="C80" s="25">
        <v>37032</v>
      </c>
      <c r="D80" s="26"/>
      <c r="E80" s="26">
        <v>16668</v>
      </c>
      <c r="F80" s="26">
        <v>53699</v>
      </c>
      <c r="G80" s="25">
        <v>227</v>
      </c>
      <c r="H80" s="25" t="e">
        <v>#DIV/0!</v>
      </c>
      <c r="I80" s="26">
        <v>460</v>
      </c>
      <c r="J80" s="232">
        <v>687</v>
      </c>
    </row>
    <row r="81" spans="2:10" ht="15.6" hidden="1" x14ac:dyDescent="0.3">
      <c r="B81" s="77">
        <v>42186</v>
      </c>
      <c r="C81" s="22">
        <v>35269</v>
      </c>
      <c r="D81" s="14"/>
      <c r="E81" s="14">
        <v>15382</v>
      </c>
      <c r="F81" s="23">
        <v>50651</v>
      </c>
      <c r="G81" s="22">
        <v>206</v>
      </c>
      <c r="H81" s="14"/>
      <c r="I81" s="14">
        <v>415</v>
      </c>
      <c r="J81" s="234">
        <v>621</v>
      </c>
    </row>
    <row r="82" spans="2:10" ht="15.6" hidden="1" x14ac:dyDescent="0.3">
      <c r="B82" s="77">
        <v>42217</v>
      </c>
      <c r="C82" s="22">
        <v>33608</v>
      </c>
      <c r="D82" s="14"/>
      <c r="E82" s="14">
        <v>14765</v>
      </c>
      <c r="F82" s="23">
        <v>48373</v>
      </c>
      <c r="G82" s="22">
        <v>189</v>
      </c>
      <c r="H82" s="14"/>
      <c r="I82" s="14">
        <v>398</v>
      </c>
      <c r="J82" s="234">
        <v>587</v>
      </c>
    </row>
    <row r="83" spans="2:10" ht="15.6" hidden="1" x14ac:dyDescent="0.3">
      <c r="B83" s="77">
        <v>42248</v>
      </c>
      <c r="C83" s="22">
        <v>33333</v>
      </c>
      <c r="D83" s="14"/>
      <c r="E83" s="14">
        <v>14936</v>
      </c>
      <c r="F83" s="23">
        <v>48269</v>
      </c>
      <c r="G83" s="22">
        <v>183</v>
      </c>
      <c r="H83" s="14"/>
      <c r="I83" s="14">
        <v>394</v>
      </c>
      <c r="J83" s="234">
        <v>577</v>
      </c>
    </row>
    <row r="84" spans="2:10" ht="15.6" hidden="1" x14ac:dyDescent="0.3">
      <c r="B84" s="77">
        <v>42278</v>
      </c>
      <c r="C84" s="22">
        <v>32011</v>
      </c>
      <c r="D84" s="14"/>
      <c r="E84" s="14">
        <v>14444</v>
      </c>
      <c r="F84" s="23">
        <v>46455</v>
      </c>
      <c r="G84" s="22">
        <v>167</v>
      </c>
      <c r="H84" s="14"/>
      <c r="I84" s="14">
        <v>405</v>
      </c>
      <c r="J84" s="234">
        <v>572</v>
      </c>
    </row>
    <row r="85" spans="2:10" ht="15.6" hidden="1" x14ac:dyDescent="0.3">
      <c r="B85" s="77">
        <v>42309</v>
      </c>
      <c r="C85" s="22">
        <v>31821</v>
      </c>
      <c r="D85" s="14"/>
      <c r="E85" s="14">
        <v>14212</v>
      </c>
      <c r="F85" s="23">
        <v>46033</v>
      </c>
      <c r="G85" s="22">
        <v>192</v>
      </c>
      <c r="H85" s="14"/>
      <c r="I85" s="14">
        <v>449</v>
      </c>
      <c r="J85" s="234">
        <v>641</v>
      </c>
    </row>
    <row r="86" spans="2:10" ht="15.6" hidden="1" x14ac:dyDescent="0.3">
      <c r="B86" s="77">
        <v>42339</v>
      </c>
      <c r="C86" s="22">
        <v>32921</v>
      </c>
      <c r="D86" s="14"/>
      <c r="E86" s="14">
        <v>14908</v>
      </c>
      <c r="F86" s="23">
        <v>47829</v>
      </c>
      <c r="G86" s="22">
        <v>187</v>
      </c>
      <c r="H86" s="14"/>
      <c r="I86" s="14">
        <v>472</v>
      </c>
      <c r="J86" s="234">
        <v>659</v>
      </c>
    </row>
    <row r="87" spans="2:10" ht="15.6" hidden="1" x14ac:dyDescent="0.3">
      <c r="B87" s="77">
        <v>42370</v>
      </c>
      <c r="C87" s="22">
        <v>34658</v>
      </c>
      <c r="D87" s="14"/>
      <c r="E87" s="14">
        <v>16036</v>
      </c>
      <c r="F87" s="23">
        <v>50694</v>
      </c>
      <c r="G87" s="22">
        <v>205</v>
      </c>
      <c r="H87" s="14"/>
      <c r="I87" s="14">
        <v>506</v>
      </c>
      <c r="J87" s="234">
        <v>711</v>
      </c>
    </row>
    <row r="88" spans="2:10" ht="15.6" hidden="1" x14ac:dyDescent="0.3">
      <c r="B88" s="77">
        <v>42401</v>
      </c>
      <c r="C88" s="22">
        <v>35557</v>
      </c>
      <c r="D88" s="14"/>
      <c r="E88" s="14">
        <v>16728</v>
      </c>
      <c r="F88" s="23">
        <v>52285</v>
      </c>
      <c r="G88" s="22">
        <v>202</v>
      </c>
      <c r="H88" s="14"/>
      <c r="I88" s="14">
        <v>515</v>
      </c>
      <c r="J88" s="234">
        <v>717</v>
      </c>
    </row>
    <row r="89" spans="2:10" ht="15.6" hidden="1" x14ac:dyDescent="0.3">
      <c r="B89" s="77">
        <v>42430</v>
      </c>
      <c r="C89" s="22">
        <v>36075</v>
      </c>
      <c r="D89" s="14"/>
      <c r="E89" s="14">
        <v>17257</v>
      </c>
      <c r="F89" s="23">
        <v>53332</v>
      </c>
      <c r="G89" s="22">
        <v>196</v>
      </c>
      <c r="H89" s="14"/>
      <c r="I89" s="14">
        <v>529</v>
      </c>
      <c r="J89" s="234">
        <v>725</v>
      </c>
    </row>
    <row r="90" spans="2:10" ht="15.6" hidden="1" x14ac:dyDescent="0.3">
      <c r="B90" s="77">
        <v>42461</v>
      </c>
      <c r="C90" s="22">
        <v>37075</v>
      </c>
      <c r="D90" s="14"/>
      <c r="E90" s="14">
        <v>17763</v>
      </c>
      <c r="F90" s="23">
        <v>54838</v>
      </c>
      <c r="G90" s="22">
        <v>212</v>
      </c>
      <c r="H90" s="14"/>
      <c r="I90" s="14">
        <v>519</v>
      </c>
      <c r="J90" s="234">
        <v>731</v>
      </c>
    </row>
    <row r="91" spans="2:10" ht="15.6" hidden="1" x14ac:dyDescent="0.3">
      <c r="B91" s="77">
        <v>42491</v>
      </c>
      <c r="C91" s="22">
        <v>38019</v>
      </c>
      <c r="D91" s="14"/>
      <c r="E91" s="14">
        <v>18204</v>
      </c>
      <c r="F91" s="23">
        <v>56223</v>
      </c>
      <c r="G91" s="22">
        <v>225</v>
      </c>
      <c r="H91" s="14"/>
      <c r="I91" s="14">
        <v>515</v>
      </c>
      <c r="J91" s="234">
        <v>740</v>
      </c>
    </row>
    <row r="92" spans="2:10" ht="15.6" hidden="1" x14ac:dyDescent="0.3">
      <c r="B92" s="77">
        <v>42522</v>
      </c>
      <c r="C92" s="22">
        <v>38938</v>
      </c>
      <c r="D92" s="14"/>
      <c r="E92" s="14">
        <v>18568</v>
      </c>
      <c r="F92" s="23">
        <v>57506</v>
      </c>
      <c r="G92" s="22">
        <v>220</v>
      </c>
      <c r="H92" s="14"/>
      <c r="I92" s="14">
        <v>514</v>
      </c>
      <c r="J92" s="234">
        <v>734</v>
      </c>
    </row>
    <row r="93" spans="2:10" ht="15.6" hidden="1" x14ac:dyDescent="0.3">
      <c r="B93" s="81" t="s">
        <v>253</v>
      </c>
      <c r="C93" s="25">
        <v>34940</v>
      </c>
      <c r="D93" s="26"/>
      <c r="E93" s="26">
        <v>16100</v>
      </c>
      <c r="F93" s="26">
        <v>51041</v>
      </c>
      <c r="G93" s="25">
        <v>199</v>
      </c>
      <c r="H93" s="25" t="e">
        <v>#DIV/0!</v>
      </c>
      <c r="I93" s="26">
        <v>469</v>
      </c>
      <c r="J93" s="232">
        <v>668</v>
      </c>
    </row>
    <row r="94" spans="2:10" ht="15.6" x14ac:dyDescent="0.3">
      <c r="B94" s="77">
        <v>42552</v>
      </c>
      <c r="C94" s="394">
        <v>39962</v>
      </c>
      <c r="D94" s="395">
        <v>0</v>
      </c>
      <c r="E94" s="395">
        <v>18968</v>
      </c>
      <c r="F94" s="396">
        <v>58930</v>
      </c>
      <c r="G94" s="394">
        <v>227</v>
      </c>
      <c r="H94" s="395">
        <v>0</v>
      </c>
      <c r="I94" s="395">
        <v>509</v>
      </c>
      <c r="J94" s="397">
        <v>736</v>
      </c>
    </row>
    <row r="95" spans="2:10" ht="15.6" x14ac:dyDescent="0.3">
      <c r="B95" s="77">
        <v>42583</v>
      </c>
      <c r="C95" s="394">
        <v>41345</v>
      </c>
      <c r="D95" s="395">
        <v>0</v>
      </c>
      <c r="E95" s="395">
        <v>19419</v>
      </c>
      <c r="F95" s="396">
        <v>60764</v>
      </c>
      <c r="G95" s="394">
        <v>200</v>
      </c>
      <c r="H95" s="395">
        <v>0</v>
      </c>
      <c r="I95" s="395">
        <v>497</v>
      </c>
      <c r="J95" s="397">
        <v>697</v>
      </c>
    </row>
    <row r="96" spans="2:10" ht="15.6" x14ac:dyDescent="0.3">
      <c r="B96" s="77">
        <v>42614</v>
      </c>
      <c r="C96" s="394">
        <v>41419</v>
      </c>
      <c r="D96" s="395">
        <v>0</v>
      </c>
      <c r="E96" s="395">
        <v>19945</v>
      </c>
      <c r="F96" s="396">
        <v>61364</v>
      </c>
      <c r="G96" s="394">
        <v>199</v>
      </c>
      <c r="H96" s="395">
        <v>0</v>
      </c>
      <c r="I96" s="395">
        <v>477</v>
      </c>
      <c r="J96" s="397">
        <v>676</v>
      </c>
    </row>
    <row r="97" spans="2:10" ht="15.6" x14ac:dyDescent="0.3">
      <c r="B97" s="77">
        <v>42644</v>
      </c>
      <c r="C97" s="394">
        <v>40987</v>
      </c>
      <c r="D97" s="395">
        <v>0</v>
      </c>
      <c r="E97" s="395">
        <v>19751</v>
      </c>
      <c r="F97" s="396">
        <v>60738</v>
      </c>
      <c r="G97" s="394">
        <v>205</v>
      </c>
      <c r="H97" s="395">
        <v>0</v>
      </c>
      <c r="I97" s="395">
        <v>443</v>
      </c>
      <c r="J97" s="397">
        <v>648</v>
      </c>
    </row>
    <row r="98" spans="2:10" ht="15.6" x14ac:dyDescent="0.3">
      <c r="B98" s="77">
        <v>42675</v>
      </c>
      <c r="C98" s="394">
        <v>40451</v>
      </c>
      <c r="D98" s="395">
        <v>0</v>
      </c>
      <c r="E98" s="395">
        <v>19205</v>
      </c>
      <c r="F98" s="396">
        <v>59656</v>
      </c>
      <c r="G98" s="394">
        <v>202</v>
      </c>
      <c r="H98" s="395">
        <v>0</v>
      </c>
      <c r="I98" s="395">
        <v>464</v>
      </c>
      <c r="J98" s="397">
        <v>666</v>
      </c>
    </row>
    <row r="99" spans="2:10" ht="15.6" x14ac:dyDescent="0.3">
      <c r="B99" s="77">
        <v>42705</v>
      </c>
      <c r="C99" s="394">
        <v>41974</v>
      </c>
      <c r="D99" s="395">
        <v>0</v>
      </c>
      <c r="E99" s="395">
        <v>19860</v>
      </c>
      <c r="F99" s="396">
        <v>61834</v>
      </c>
      <c r="G99" s="394">
        <v>199</v>
      </c>
      <c r="H99" s="395">
        <v>0</v>
      </c>
      <c r="I99" s="395">
        <v>494</v>
      </c>
      <c r="J99" s="397">
        <v>693</v>
      </c>
    </row>
    <row r="100" spans="2:10" ht="15.6" x14ac:dyDescent="0.3">
      <c r="B100" s="77">
        <v>42736</v>
      </c>
      <c r="C100" s="394">
        <v>42653</v>
      </c>
      <c r="D100" s="395">
        <v>0</v>
      </c>
      <c r="E100" s="395">
        <v>20732</v>
      </c>
      <c r="F100" s="396">
        <v>63385</v>
      </c>
      <c r="G100" s="394">
        <v>204</v>
      </c>
      <c r="H100" s="395">
        <v>0</v>
      </c>
      <c r="I100" s="395">
        <v>510</v>
      </c>
      <c r="J100" s="397">
        <v>714</v>
      </c>
    </row>
    <row r="101" spans="2:10" ht="15.6" x14ac:dyDescent="0.3">
      <c r="B101" s="77">
        <v>42767</v>
      </c>
      <c r="C101" s="394">
        <v>43074</v>
      </c>
      <c r="D101" s="395">
        <v>0</v>
      </c>
      <c r="E101" s="395">
        <v>21191</v>
      </c>
      <c r="F101" s="396">
        <v>64265</v>
      </c>
      <c r="G101" s="394">
        <v>208</v>
      </c>
      <c r="H101" s="395">
        <v>0</v>
      </c>
      <c r="I101" s="395">
        <v>498</v>
      </c>
      <c r="J101" s="397">
        <v>706</v>
      </c>
    </row>
    <row r="102" spans="2:10" ht="15.6" x14ac:dyDescent="0.3">
      <c r="B102" s="77">
        <v>42795</v>
      </c>
      <c r="C102" s="394">
        <v>47726</v>
      </c>
      <c r="D102" s="395">
        <v>0</v>
      </c>
      <c r="E102" s="395">
        <v>23839</v>
      </c>
      <c r="F102" s="396">
        <v>71565</v>
      </c>
      <c r="G102" s="394">
        <v>248</v>
      </c>
      <c r="H102" s="395">
        <v>0</v>
      </c>
      <c r="I102" s="395">
        <v>523</v>
      </c>
      <c r="J102" s="397">
        <v>771</v>
      </c>
    </row>
    <row r="103" spans="2:10" ht="15.6" x14ac:dyDescent="0.3">
      <c r="B103" s="77">
        <v>42826</v>
      </c>
      <c r="C103" s="394">
        <v>49020</v>
      </c>
      <c r="D103" s="395">
        <v>0</v>
      </c>
      <c r="E103" s="395">
        <v>24052</v>
      </c>
      <c r="F103" s="396">
        <v>73072</v>
      </c>
      <c r="G103" s="394">
        <v>261</v>
      </c>
      <c r="H103" s="395">
        <v>0</v>
      </c>
      <c r="I103" s="395">
        <v>515</v>
      </c>
      <c r="J103" s="397">
        <v>776</v>
      </c>
    </row>
    <row r="104" spans="2:10" ht="15.6" x14ac:dyDescent="0.3">
      <c r="B104" s="77">
        <v>42856</v>
      </c>
      <c r="C104" s="394">
        <v>49447</v>
      </c>
      <c r="D104" s="395">
        <v>0</v>
      </c>
      <c r="E104" s="395">
        <v>24214</v>
      </c>
      <c r="F104" s="396">
        <v>73661</v>
      </c>
      <c r="G104" s="394">
        <v>276</v>
      </c>
      <c r="H104" s="395">
        <v>0</v>
      </c>
      <c r="I104" s="395">
        <v>502</v>
      </c>
      <c r="J104" s="397">
        <v>778</v>
      </c>
    </row>
    <row r="105" spans="2:10" ht="15.6" x14ac:dyDescent="0.3">
      <c r="B105" s="77">
        <v>42887</v>
      </c>
      <c r="C105" s="394">
        <v>49587</v>
      </c>
      <c r="D105" s="395">
        <v>0</v>
      </c>
      <c r="E105" s="395">
        <v>24293</v>
      </c>
      <c r="F105" s="396">
        <v>73880</v>
      </c>
      <c r="G105" s="394">
        <v>275</v>
      </c>
      <c r="H105" s="395">
        <v>0</v>
      </c>
      <c r="I105" s="395">
        <v>486</v>
      </c>
      <c r="J105" s="397">
        <v>761</v>
      </c>
    </row>
    <row r="106" spans="2:10" ht="15.6" x14ac:dyDescent="0.3">
      <c r="B106" s="81" t="s">
        <v>263</v>
      </c>
      <c r="C106" s="398">
        <v>43970</v>
      </c>
      <c r="D106" s="399">
        <v>0</v>
      </c>
      <c r="E106" s="399">
        <v>21289</v>
      </c>
      <c r="F106" s="399">
        <v>65260</v>
      </c>
      <c r="G106" s="398">
        <v>225</v>
      </c>
      <c r="H106" s="398" t="e">
        <v>#DIV/0!</v>
      </c>
      <c r="I106" s="399">
        <v>493</v>
      </c>
      <c r="J106" s="400">
        <v>719</v>
      </c>
    </row>
    <row r="107" spans="2:10" ht="15.6" x14ac:dyDescent="0.3">
      <c r="B107" s="77">
        <v>42917</v>
      </c>
      <c r="C107" s="394">
        <v>50236</v>
      </c>
      <c r="D107" s="395">
        <v>0</v>
      </c>
      <c r="E107" s="395">
        <v>24236</v>
      </c>
      <c r="F107" s="396">
        <v>74472</v>
      </c>
      <c r="G107" s="394">
        <v>279</v>
      </c>
      <c r="H107" s="395">
        <v>0</v>
      </c>
      <c r="I107" s="395">
        <v>503</v>
      </c>
      <c r="J107" s="397">
        <v>782</v>
      </c>
    </row>
    <row r="108" spans="2:10" ht="15.6" x14ac:dyDescent="0.3">
      <c r="B108" s="77">
        <v>42948</v>
      </c>
      <c r="C108" s="394">
        <v>50635</v>
      </c>
      <c r="D108" s="395">
        <v>0</v>
      </c>
      <c r="E108" s="395">
        <v>24652</v>
      </c>
      <c r="F108" s="396">
        <v>75287</v>
      </c>
      <c r="G108" s="394">
        <v>279</v>
      </c>
      <c r="H108" s="395">
        <v>0</v>
      </c>
      <c r="I108" s="395">
        <v>509</v>
      </c>
      <c r="J108" s="397">
        <v>788</v>
      </c>
    </row>
    <row r="109" spans="2:10" ht="15.6" x14ac:dyDescent="0.3">
      <c r="B109" s="77">
        <v>42979</v>
      </c>
      <c r="C109" s="394">
        <v>49863</v>
      </c>
      <c r="D109" s="395">
        <v>0</v>
      </c>
      <c r="E109" s="395">
        <v>24686</v>
      </c>
      <c r="F109" s="396">
        <v>74549</v>
      </c>
      <c r="G109" s="394">
        <v>273</v>
      </c>
      <c r="H109" s="395">
        <v>0</v>
      </c>
      <c r="I109" s="395">
        <v>512</v>
      </c>
      <c r="J109" s="397">
        <v>785</v>
      </c>
    </row>
    <row r="110" spans="2:10" ht="15.6" x14ac:dyDescent="0.3">
      <c r="B110" s="77">
        <v>43009</v>
      </c>
      <c r="C110" s="394">
        <v>49855</v>
      </c>
      <c r="D110" s="395">
        <v>0</v>
      </c>
      <c r="E110" s="395">
        <v>25018</v>
      </c>
      <c r="F110" s="396">
        <v>74873</v>
      </c>
      <c r="G110" s="394">
        <v>275</v>
      </c>
      <c r="H110" s="395">
        <v>0</v>
      </c>
      <c r="I110" s="395">
        <v>523</v>
      </c>
      <c r="J110" s="397">
        <v>798</v>
      </c>
    </row>
    <row r="111" spans="2:10" ht="15.6" x14ac:dyDescent="0.3">
      <c r="B111" s="77">
        <v>43040</v>
      </c>
      <c r="C111" s="394">
        <v>50032</v>
      </c>
      <c r="D111" s="395">
        <v>0</v>
      </c>
      <c r="E111" s="395">
        <v>25301</v>
      </c>
      <c r="F111" s="396">
        <v>75333</v>
      </c>
      <c r="G111" s="394">
        <v>277</v>
      </c>
      <c r="H111" s="395">
        <v>0</v>
      </c>
      <c r="I111" s="395">
        <v>565</v>
      </c>
      <c r="J111" s="397">
        <v>842</v>
      </c>
    </row>
    <row r="112" spans="2:10" ht="15.6" x14ac:dyDescent="0.3">
      <c r="B112" s="77">
        <v>43070</v>
      </c>
      <c r="C112" s="394">
        <v>50276</v>
      </c>
      <c r="D112" s="395">
        <v>0</v>
      </c>
      <c r="E112" s="395">
        <v>24999</v>
      </c>
      <c r="F112" s="396">
        <v>75275</v>
      </c>
      <c r="G112" s="394">
        <v>294</v>
      </c>
      <c r="H112" s="395">
        <v>0</v>
      </c>
      <c r="I112" s="395">
        <v>568</v>
      </c>
      <c r="J112" s="397">
        <v>862</v>
      </c>
    </row>
    <row r="113" spans="2:10" ht="15.6" x14ac:dyDescent="0.3">
      <c r="B113" s="77">
        <v>43101</v>
      </c>
      <c r="C113" s="394">
        <v>50891</v>
      </c>
      <c r="D113" s="395">
        <v>0</v>
      </c>
      <c r="E113" s="395">
        <v>25260</v>
      </c>
      <c r="F113" s="396">
        <v>76151</v>
      </c>
      <c r="G113" s="394">
        <v>294</v>
      </c>
      <c r="H113" s="395">
        <v>0</v>
      </c>
      <c r="I113" s="395">
        <v>575</v>
      </c>
      <c r="J113" s="397">
        <v>869</v>
      </c>
    </row>
    <row r="114" spans="2:10" ht="15.6" x14ac:dyDescent="0.3">
      <c r="B114" s="77">
        <v>43132</v>
      </c>
      <c r="C114" s="394">
        <v>54854</v>
      </c>
      <c r="D114" s="395">
        <v>0</v>
      </c>
      <c r="E114" s="395">
        <v>27049</v>
      </c>
      <c r="F114" s="396">
        <v>81903</v>
      </c>
      <c r="G114" s="394">
        <v>302</v>
      </c>
      <c r="H114" s="395">
        <v>0</v>
      </c>
      <c r="I114" s="395">
        <v>564</v>
      </c>
      <c r="J114" s="397">
        <v>866</v>
      </c>
    </row>
    <row r="115" spans="2:10" ht="15.6" x14ac:dyDescent="0.3">
      <c r="B115" s="77">
        <v>43160</v>
      </c>
      <c r="C115" s="394">
        <v>56287</v>
      </c>
      <c r="D115" s="395">
        <v>0</v>
      </c>
      <c r="E115" s="395">
        <v>27694</v>
      </c>
      <c r="F115" s="396">
        <v>83981</v>
      </c>
      <c r="G115" s="394">
        <v>311</v>
      </c>
      <c r="H115" s="395">
        <v>0</v>
      </c>
      <c r="I115" s="395">
        <v>554</v>
      </c>
      <c r="J115" s="397">
        <v>865</v>
      </c>
    </row>
    <row r="116" spans="2:10" ht="15.6" x14ac:dyDescent="0.3">
      <c r="B116" s="77">
        <v>43191</v>
      </c>
      <c r="C116" s="394">
        <v>60590</v>
      </c>
      <c r="D116" s="395">
        <v>0</v>
      </c>
      <c r="E116" s="395">
        <v>29115</v>
      </c>
      <c r="F116" s="396">
        <v>89705</v>
      </c>
      <c r="G116" s="394">
        <v>325</v>
      </c>
      <c r="H116" s="395">
        <v>0</v>
      </c>
      <c r="I116" s="395">
        <v>534</v>
      </c>
      <c r="J116" s="397">
        <v>859</v>
      </c>
    </row>
    <row r="117" spans="2:10" ht="15.6" x14ac:dyDescent="0.3">
      <c r="B117" s="77">
        <v>43221</v>
      </c>
      <c r="C117" s="394">
        <v>61037</v>
      </c>
      <c r="D117" s="395">
        <v>0</v>
      </c>
      <c r="E117" s="395">
        <v>29160</v>
      </c>
      <c r="F117" s="396">
        <v>90197</v>
      </c>
      <c r="G117" s="394">
        <v>310</v>
      </c>
      <c r="H117" s="395">
        <v>0</v>
      </c>
      <c r="I117" s="395">
        <v>533</v>
      </c>
      <c r="J117" s="397">
        <v>843</v>
      </c>
    </row>
    <row r="118" spans="2:10" ht="15.6" x14ac:dyDescent="0.3">
      <c r="B118" s="77">
        <v>43252</v>
      </c>
      <c r="C118" s="394">
        <v>54475</v>
      </c>
      <c r="D118" s="395">
        <v>0</v>
      </c>
      <c r="E118" s="395">
        <v>27300</v>
      </c>
      <c r="F118" s="396">
        <v>81775</v>
      </c>
      <c r="G118" s="394">
        <v>306</v>
      </c>
      <c r="H118" s="395">
        <v>0</v>
      </c>
      <c r="I118" s="395">
        <v>507</v>
      </c>
      <c r="J118" s="397">
        <v>813</v>
      </c>
    </row>
    <row r="119" spans="2:10" ht="15.6" x14ac:dyDescent="0.3">
      <c r="B119" s="81" t="s">
        <v>289</v>
      </c>
      <c r="C119" s="398">
        <v>53253</v>
      </c>
      <c r="D119" s="399">
        <v>0</v>
      </c>
      <c r="E119" s="399">
        <v>26206</v>
      </c>
      <c r="F119" s="399">
        <v>79458</v>
      </c>
      <c r="G119" s="398">
        <v>294</v>
      </c>
      <c r="H119" s="398" t="e">
        <v>#DIV/0!</v>
      </c>
      <c r="I119" s="399">
        <v>537</v>
      </c>
      <c r="J119" s="400">
        <v>831</v>
      </c>
    </row>
    <row r="120" spans="2:10" ht="15.6" x14ac:dyDescent="0.3">
      <c r="B120" s="77">
        <v>43282</v>
      </c>
      <c r="C120" s="394">
        <v>56021</v>
      </c>
      <c r="D120" s="395">
        <v>0</v>
      </c>
      <c r="E120" s="395">
        <v>26301</v>
      </c>
      <c r="F120" s="396">
        <v>82322</v>
      </c>
      <c r="G120" s="394">
        <v>349</v>
      </c>
      <c r="H120" s="395">
        <v>0</v>
      </c>
      <c r="I120" s="395">
        <v>509</v>
      </c>
      <c r="J120" s="397">
        <v>858</v>
      </c>
    </row>
    <row r="121" spans="2:10" ht="15.6" x14ac:dyDescent="0.3">
      <c r="B121" s="77">
        <v>43313</v>
      </c>
      <c r="C121" s="394">
        <v>55401</v>
      </c>
      <c r="D121" s="395">
        <v>0</v>
      </c>
      <c r="E121" s="395">
        <v>25854</v>
      </c>
      <c r="F121" s="396">
        <v>81255</v>
      </c>
      <c r="G121" s="394">
        <v>369</v>
      </c>
      <c r="H121" s="395">
        <v>0</v>
      </c>
      <c r="I121" s="395">
        <v>552</v>
      </c>
      <c r="J121" s="397">
        <v>921</v>
      </c>
    </row>
    <row r="122" spans="2:10" ht="15.6" x14ac:dyDescent="0.3">
      <c r="B122" s="77">
        <v>43344</v>
      </c>
      <c r="C122" s="394">
        <v>54388</v>
      </c>
      <c r="D122" s="395">
        <v>0</v>
      </c>
      <c r="E122" s="395">
        <v>25249</v>
      </c>
      <c r="F122" s="396">
        <v>79637</v>
      </c>
      <c r="G122" s="394">
        <v>351</v>
      </c>
      <c r="H122" s="395">
        <v>0</v>
      </c>
      <c r="I122" s="395">
        <v>560</v>
      </c>
      <c r="J122" s="397">
        <v>911</v>
      </c>
    </row>
    <row r="123" spans="2:10" ht="15.6" x14ac:dyDescent="0.3">
      <c r="B123" s="77">
        <v>43374</v>
      </c>
      <c r="C123" s="394">
        <v>53528</v>
      </c>
      <c r="D123" s="395">
        <v>0</v>
      </c>
      <c r="E123" s="395">
        <v>26116</v>
      </c>
      <c r="F123" s="396">
        <v>79644</v>
      </c>
      <c r="G123" s="394">
        <v>263</v>
      </c>
      <c r="H123" s="395">
        <v>0</v>
      </c>
      <c r="I123" s="395">
        <v>534</v>
      </c>
      <c r="J123" s="397">
        <v>797</v>
      </c>
    </row>
    <row r="124" spans="2:10" ht="15.6" x14ac:dyDescent="0.3">
      <c r="B124" s="77">
        <v>43405</v>
      </c>
      <c r="C124" s="394">
        <v>54613</v>
      </c>
      <c r="D124" s="395">
        <v>0</v>
      </c>
      <c r="E124" s="395">
        <v>27269</v>
      </c>
      <c r="F124" s="396">
        <v>81882</v>
      </c>
      <c r="G124" s="394">
        <v>277</v>
      </c>
      <c r="H124" s="395">
        <v>0</v>
      </c>
      <c r="I124" s="395">
        <v>574</v>
      </c>
      <c r="J124" s="397">
        <v>851</v>
      </c>
    </row>
    <row r="125" spans="2:10" ht="15.6" x14ac:dyDescent="0.3">
      <c r="B125" s="77">
        <v>43435</v>
      </c>
      <c r="C125" s="394">
        <v>52204</v>
      </c>
      <c r="D125" s="395">
        <v>0</v>
      </c>
      <c r="E125" s="395">
        <v>27094</v>
      </c>
      <c r="F125" s="396">
        <v>79298</v>
      </c>
      <c r="G125" s="394">
        <v>295</v>
      </c>
      <c r="H125" s="395">
        <v>0</v>
      </c>
      <c r="I125" s="395">
        <v>580</v>
      </c>
      <c r="J125" s="397">
        <v>875</v>
      </c>
    </row>
    <row r="126" spans="2:10" ht="15.6" x14ac:dyDescent="0.3">
      <c r="B126" s="77">
        <v>43466</v>
      </c>
      <c r="C126" s="394">
        <v>51644</v>
      </c>
      <c r="D126" s="395">
        <v>0</v>
      </c>
      <c r="E126" s="395">
        <v>27763</v>
      </c>
      <c r="F126" s="396">
        <v>79407</v>
      </c>
      <c r="G126" s="394">
        <v>341</v>
      </c>
      <c r="H126" s="395">
        <v>0</v>
      </c>
      <c r="I126" s="395">
        <v>606</v>
      </c>
      <c r="J126" s="397">
        <v>947</v>
      </c>
    </row>
    <row r="127" spans="2:10" ht="15.6" x14ac:dyDescent="0.3">
      <c r="B127" s="77">
        <v>43497</v>
      </c>
      <c r="C127" s="394">
        <v>51991</v>
      </c>
      <c r="D127" s="395">
        <v>0</v>
      </c>
      <c r="E127" s="395">
        <v>28465</v>
      </c>
      <c r="F127" s="396">
        <v>80456</v>
      </c>
      <c r="G127" s="394">
        <v>344</v>
      </c>
      <c r="H127" s="395">
        <v>0</v>
      </c>
      <c r="I127" s="395">
        <v>620</v>
      </c>
      <c r="J127" s="397">
        <v>964</v>
      </c>
    </row>
    <row r="128" spans="2:10" ht="15.6" x14ac:dyDescent="0.3">
      <c r="B128" s="77">
        <v>43525</v>
      </c>
      <c r="C128" s="394">
        <v>52857</v>
      </c>
      <c r="D128" s="395">
        <v>0</v>
      </c>
      <c r="E128" s="395">
        <v>28118</v>
      </c>
      <c r="F128" s="396">
        <v>80975</v>
      </c>
      <c r="G128" s="394">
        <v>398</v>
      </c>
      <c r="H128" s="395">
        <v>0</v>
      </c>
      <c r="I128" s="395">
        <v>623</v>
      </c>
      <c r="J128" s="397">
        <v>1021</v>
      </c>
    </row>
    <row r="129" spans="2:10" ht="15.6" x14ac:dyDescent="0.3">
      <c r="B129" s="77">
        <v>43556</v>
      </c>
      <c r="C129" s="394">
        <v>55395</v>
      </c>
      <c r="D129" s="395">
        <v>0</v>
      </c>
      <c r="E129" s="395">
        <v>27227</v>
      </c>
      <c r="F129" s="396">
        <v>82622</v>
      </c>
      <c r="G129" s="394">
        <v>455</v>
      </c>
      <c r="H129" s="395">
        <v>0</v>
      </c>
      <c r="I129" s="395">
        <v>582</v>
      </c>
      <c r="J129" s="397">
        <v>1037</v>
      </c>
    </row>
    <row r="130" spans="2:10" ht="15.6" x14ac:dyDescent="0.3">
      <c r="B130" s="77">
        <v>43586</v>
      </c>
      <c r="C130" s="394">
        <v>54542</v>
      </c>
      <c r="D130" s="395">
        <v>0</v>
      </c>
      <c r="E130" s="395">
        <v>27214</v>
      </c>
      <c r="F130" s="396">
        <v>81756</v>
      </c>
      <c r="G130" s="394">
        <v>475</v>
      </c>
      <c r="H130" s="395">
        <v>0</v>
      </c>
      <c r="I130" s="395">
        <v>578</v>
      </c>
      <c r="J130" s="397">
        <v>1053</v>
      </c>
    </row>
    <row r="131" spans="2:10" ht="15.6" x14ac:dyDescent="0.3">
      <c r="B131" s="77">
        <v>43617</v>
      </c>
      <c r="C131" s="394">
        <v>52436</v>
      </c>
      <c r="D131" s="395">
        <v>0</v>
      </c>
      <c r="E131" s="395">
        <v>26823</v>
      </c>
      <c r="F131" s="396">
        <v>79259</v>
      </c>
      <c r="G131" s="394">
        <v>462</v>
      </c>
      <c r="H131" s="395">
        <v>0</v>
      </c>
      <c r="I131" s="395">
        <v>531</v>
      </c>
      <c r="J131" s="397">
        <v>993</v>
      </c>
    </row>
    <row r="132" spans="2:10" ht="15.6" x14ac:dyDescent="0.3">
      <c r="B132" s="77"/>
      <c r="C132" s="394"/>
      <c r="D132" s="395"/>
      <c r="E132" s="395"/>
      <c r="F132" s="396"/>
      <c r="G132" s="394"/>
      <c r="H132" s="395"/>
      <c r="I132" s="395"/>
      <c r="J132" s="397"/>
    </row>
    <row r="133" spans="2:10" ht="15.6" x14ac:dyDescent="0.3">
      <c r="B133" s="85" t="s">
        <v>271</v>
      </c>
      <c r="C133" s="401">
        <v>53751.666666666664</v>
      </c>
      <c r="D133" s="402" t="e">
        <v>#DIV/0!</v>
      </c>
      <c r="E133" s="402">
        <v>26957.75</v>
      </c>
      <c r="F133" s="403">
        <v>80709.416666666672</v>
      </c>
      <c r="G133" s="401">
        <v>364.91666666666669</v>
      </c>
      <c r="H133" s="402" t="e">
        <v>#DIV/0!</v>
      </c>
      <c r="I133" s="402">
        <v>570.75</v>
      </c>
      <c r="J133" s="404">
        <v>935.66666666666663</v>
      </c>
    </row>
    <row r="134" spans="2:10" ht="15.75" customHeight="1" x14ac:dyDescent="0.3">
      <c r="B134" s="85" t="s">
        <v>272</v>
      </c>
      <c r="C134" s="394">
        <v>53281</v>
      </c>
      <c r="D134" s="395">
        <v>0</v>
      </c>
      <c r="E134" s="395">
        <v>26876</v>
      </c>
      <c r="F134" s="396">
        <v>80157</v>
      </c>
      <c r="G134" s="394">
        <v>311</v>
      </c>
      <c r="H134" s="395">
        <v>0</v>
      </c>
      <c r="I134" s="395">
        <v>570</v>
      </c>
      <c r="J134" s="397">
        <v>881</v>
      </c>
    </row>
    <row r="135" spans="2:10" ht="15.6" x14ac:dyDescent="0.3">
      <c r="B135" s="87" t="s">
        <v>18</v>
      </c>
      <c r="C135" s="394">
        <v>-2106</v>
      </c>
      <c r="D135" s="395">
        <v>0</v>
      </c>
      <c r="E135" s="395">
        <v>-391</v>
      </c>
      <c r="F135" s="396">
        <v>-2497</v>
      </c>
      <c r="G135" s="394">
        <v>-13</v>
      </c>
      <c r="H135" s="395">
        <v>0</v>
      </c>
      <c r="I135" s="395">
        <v>-47</v>
      </c>
      <c r="J135" s="397">
        <v>-60</v>
      </c>
    </row>
    <row r="136" spans="2:10" ht="15.6" x14ac:dyDescent="0.3">
      <c r="B136" s="87" t="s">
        <v>21</v>
      </c>
      <c r="C136" s="30">
        <v>-3.861244545487881E-2</v>
      </c>
      <c r="D136" s="15" t="e">
        <v>#DIV/0!</v>
      </c>
      <c r="E136" s="15">
        <v>-1.4367604909237892E-2</v>
      </c>
      <c r="F136" s="29">
        <v>-3.0542100885561915E-2</v>
      </c>
      <c r="G136" s="30">
        <v>-2.736842105263158E-2</v>
      </c>
      <c r="H136" s="15" t="e">
        <v>#DIV/0!</v>
      </c>
      <c r="I136" s="15">
        <v>-8.1314878892733561E-2</v>
      </c>
      <c r="J136" s="235">
        <v>-5.6980056980056981E-2</v>
      </c>
    </row>
    <row r="137" spans="2:10" ht="15.6" x14ac:dyDescent="0.3">
      <c r="B137" s="87" t="s">
        <v>33</v>
      </c>
      <c r="C137" s="394">
        <v>-2039</v>
      </c>
      <c r="D137" s="395">
        <v>0</v>
      </c>
      <c r="E137" s="395">
        <v>-477</v>
      </c>
      <c r="F137" s="396">
        <v>-2516</v>
      </c>
      <c r="G137" s="394">
        <v>156</v>
      </c>
      <c r="H137" s="395">
        <v>0</v>
      </c>
      <c r="I137" s="395">
        <v>24</v>
      </c>
      <c r="J137" s="397">
        <v>180</v>
      </c>
    </row>
    <row r="138" spans="2:10" ht="16.2" thickBot="1" x14ac:dyDescent="0.35">
      <c r="B138" s="87" t="s">
        <v>34</v>
      </c>
      <c r="C138" s="30">
        <v>-3.7430013767783384E-2</v>
      </c>
      <c r="D138" s="15" t="e">
        <v>#DIV/0!</v>
      </c>
      <c r="E138" s="15">
        <v>-1.7472527472527474E-2</v>
      </c>
      <c r="F138" s="29">
        <v>-3.0767349434423722E-2</v>
      </c>
      <c r="G138" s="30">
        <v>0.50980392156862742</v>
      </c>
      <c r="H138" s="15" t="e">
        <v>#DIV/0!</v>
      </c>
      <c r="I138" s="15">
        <v>4.7337278106508875E-2</v>
      </c>
      <c r="J138" s="235">
        <v>0.22140221402214022</v>
      </c>
    </row>
    <row r="139" spans="2:10" x14ac:dyDescent="0.25">
      <c r="B139" s="555" t="s">
        <v>24</v>
      </c>
      <c r="C139" s="556"/>
      <c r="D139" s="556"/>
      <c r="E139" s="556"/>
      <c r="F139" s="556"/>
      <c r="G139" s="556"/>
      <c r="H139" s="556"/>
      <c r="I139" s="556"/>
      <c r="J139" s="557"/>
    </row>
    <row r="140" spans="2:10" ht="12.75" customHeight="1" x14ac:dyDescent="0.25">
      <c r="B140" s="558" t="s">
        <v>347</v>
      </c>
      <c r="C140" s="559"/>
      <c r="D140" s="559"/>
      <c r="E140" s="559"/>
      <c r="F140" s="559"/>
      <c r="G140" s="559"/>
      <c r="H140" s="559"/>
      <c r="I140" s="559"/>
      <c r="J140" s="560"/>
    </row>
    <row r="141" spans="2:10" ht="27.75" hidden="1" customHeight="1" thickBot="1" x14ac:dyDescent="0.3">
      <c r="B141" s="561" t="s">
        <v>348</v>
      </c>
      <c r="C141" s="562"/>
      <c r="D141" s="562"/>
      <c r="E141" s="562"/>
      <c r="F141" s="562"/>
      <c r="G141" s="562"/>
      <c r="H141" s="562"/>
      <c r="I141" s="562"/>
      <c r="J141" s="563"/>
    </row>
    <row r="142" spans="2:10" ht="39.75" customHeight="1" thickBot="1" x14ac:dyDescent="0.3">
      <c r="B142" s="564" t="s">
        <v>349</v>
      </c>
      <c r="C142" s="565"/>
      <c r="D142" s="565"/>
      <c r="E142" s="565"/>
      <c r="F142" s="565"/>
      <c r="G142" s="565"/>
      <c r="H142" s="565"/>
      <c r="I142" s="565"/>
      <c r="J142" s="566"/>
    </row>
  </sheetData>
  <dataConsolidate/>
  <mergeCells count="5">
    <mergeCell ref="B1:J1"/>
    <mergeCell ref="B139:J139"/>
    <mergeCell ref="B140:J140"/>
    <mergeCell ref="B141:J141"/>
    <mergeCell ref="B142:J142"/>
  </mergeCells>
  <phoneticPr fontId="25" type="noConversion"/>
  <printOptions horizontalCentered="1" gridLines="1"/>
  <pageMargins left="0.28999999999999998" right="0.28999999999999998" top="0.7" bottom="0.43" header="0.3" footer="0.27"/>
  <pageSetup scale="60" firstPageNumber="7"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R61"/>
  <sheetViews>
    <sheetView view="pageBreakPreview" zoomScale="60" zoomScaleNormal="100" workbookViewId="0">
      <selection activeCell="P2" sqref="P2"/>
    </sheetView>
  </sheetViews>
  <sheetFormatPr defaultColWidth="9.109375" defaultRowHeight="15.6" x14ac:dyDescent="0.25"/>
  <cols>
    <col min="1" max="1" width="8.88671875" style="241" customWidth="1"/>
    <col min="2" max="2" width="57" style="62" customWidth="1"/>
    <col min="3" max="4" width="17" style="241" customWidth="1"/>
    <col min="5" max="5" width="18.6640625" style="241" bestFit="1" customWidth="1"/>
    <col min="6" max="6" width="17" style="241" customWidth="1"/>
    <col min="7" max="8" width="17.6640625" style="241" bestFit="1" customWidth="1"/>
    <col min="9" max="9" width="17" style="241" customWidth="1"/>
    <col min="10" max="10" width="20.88671875" style="241" bestFit="1" customWidth="1"/>
    <col min="11" max="14" width="17" style="241" customWidth="1"/>
    <col min="15" max="15" width="19.44140625" style="241" bestFit="1" customWidth="1"/>
    <col min="16" max="16" width="16.5546875" style="241" customWidth="1"/>
    <col min="17" max="17" width="23.6640625" style="241" bestFit="1" customWidth="1"/>
    <col min="18" max="18" width="9.109375" style="241"/>
    <col min="19" max="19" width="14.44140625" style="241" bestFit="1" customWidth="1"/>
    <col min="20" max="21" width="14.44140625" style="241" customWidth="1"/>
    <col min="22" max="22" width="14.44140625" style="241" bestFit="1" customWidth="1"/>
    <col min="23" max="23" width="14.44140625" style="241" customWidth="1"/>
    <col min="24" max="24" width="12.6640625" style="241" bestFit="1" customWidth="1"/>
    <col min="25" max="25" width="9.109375" style="241"/>
    <col min="26" max="26" width="12.88671875" style="241" bestFit="1" customWidth="1"/>
    <col min="27" max="27" width="13.33203125" style="241" bestFit="1" customWidth="1"/>
    <col min="28" max="16384" width="9.109375" style="241"/>
  </cols>
  <sheetData>
    <row r="1" spans="1:17" customFormat="1" ht="16.2" thickBot="1" x14ac:dyDescent="0.3">
      <c r="A1" s="581" t="s">
        <v>293</v>
      </c>
      <c r="B1" s="582"/>
      <c r="C1" s="582"/>
      <c r="D1" s="582"/>
      <c r="E1" s="582"/>
      <c r="F1" s="582"/>
      <c r="G1" s="582"/>
      <c r="H1" s="582"/>
      <c r="I1" s="582"/>
      <c r="J1" s="582"/>
      <c r="K1" s="582"/>
      <c r="L1" s="582"/>
      <c r="M1" s="582"/>
      <c r="N1" s="582"/>
      <c r="O1" s="582"/>
      <c r="P1" s="582"/>
      <c r="Q1" s="583"/>
    </row>
    <row r="2" spans="1:17" customFormat="1" ht="32.25" customHeight="1" thickBot="1" x14ac:dyDescent="0.3">
      <c r="A2" s="212"/>
      <c r="B2" s="213" t="s">
        <v>216</v>
      </c>
      <c r="C2" s="278">
        <v>43282</v>
      </c>
      <c r="D2" s="278">
        <v>43313</v>
      </c>
      <c r="E2" s="278">
        <v>43344</v>
      </c>
      <c r="F2" s="278">
        <v>43374</v>
      </c>
      <c r="G2" s="278">
        <v>43405</v>
      </c>
      <c r="H2" s="278">
        <v>43435</v>
      </c>
      <c r="I2" s="278">
        <v>43466</v>
      </c>
      <c r="J2" s="278">
        <v>43497</v>
      </c>
      <c r="K2" s="278">
        <v>43525</v>
      </c>
      <c r="L2" s="278">
        <v>43556</v>
      </c>
      <c r="M2" s="278">
        <v>43586</v>
      </c>
      <c r="N2" s="278">
        <v>43617</v>
      </c>
      <c r="O2" s="214" t="s">
        <v>290</v>
      </c>
      <c r="P2" s="444" t="s">
        <v>291</v>
      </c>
      <c r="Q2" s="446"/>
    </row>
    <row r="3" spans="1:17" customFormat="1" ht="15.75" customHeight="1" x14ac:dyDescent="0.25">
      <c r="A3" s="578" t="s">
        <v>135</v>
      </c>
      <c r="B3" s="277" t="s">
        <v>137</v>
      </c>
      <c r="C3" s="431">
        <v>5356</v>
      </c>
      <c r="D3" s="336">
        <v>5438</v>
      </c>
      <c r="E3" s="336">
        <v>5524</v>
      </c>
      <c r="F3" s="336">
        <v>5606</v>
      </c>
      <c r="G3" s="336">
        <v>5672</v>
      </c>
      <c r="H3" s="336">
        <v>5725</v>
      </c>
      <c r="I3" s="336">
        <v>5789</v>
      </c>
      <c r="J3" s="336">
        <v>5856</v>
      </c>
      <c r="K3" s="336">
        <v>5927</v>
      </c>
      <c r="L3" s="336">
        <v>5964</v>
      </c>
      <c r="M3" s="336">
        <v>6009</v>
      </c>
      <c r="N3" s="336">
        <v>6029</v>
      </c>
      <c r="O3" s="405">
        <v>5741.25</v>
      </c>
      <c r="P3" s="584">
        <v>6338</v>
      </c>
      <c r="Q3" s="585"/>
    </row>
    <row r="4" spans="1:17" customFormat="1" x14ac:dyDescent="0.25">
      <c r="A4" s="579"/>
      <c r="B4" s="275" t="s">
        <v>217</v>
      </c>
      <c r="C4" s="432">
        <v>107</v>
      </c>
      <c r="D4" s="406">
        <v>104</v>
      </c>
      <c r="E4" s="406">
        <v>104</v>
      </c>
      <c r="F4" s="406">
        <v>104</v>
      </c>
      <c r="G4" s="406">
        <v>102</v>
      </c>
      <c r="H4" s="406">
        <v>101</v>
      </c>
      <c r="I4" s="406">
        <v>99</v>
      </c>
      <c r="J4" s="406">
        <v>100</v>
      </c>
      <c r="K4" s="406">
        <v>101</v>
      </c>
      <c r="L4" s="406">
        <v>101</v>
      </c>
      <c r="M4" s="406">
        <v>103</v>
      </c>
      <c r="N4" s="406">
        <v>103</v>
      </c>
      <c r="O4" s="405">
        <v>102.41666666666667</v>
      </c>
      <c r="P4" s="586">
        <v>0</v>
      </c>
      <c r="Q4" s="587"/>
    </row>
    <row r="5" spans="1:17" customFormat="1" x14ac:dyDescent="0.25">
      <c r="A5" s="579"/>
      <c r="B5" s="275" t="s">
        <v>122</v>
      </c>
      <c r="C5" s="433">
        <v>4957</v>
      </c>
      <c r="D5" s="336">
        <v>4937</v>
      </c>
      <c r="E5" s="336">
        <v>4879</v>
      </c>
      <c r="F5" s="336">
        <v>4843</v>
      </c>
      <c r="G5" s="336">
        <v>4788</v>
      </c>
      <c r="H5" s="336">
        <v>4764</v>
      </c>
      <c r="I5" s="336">
        <v>4761</v>
      </c>
      <c r="J5" s="336">
        <v>4733</v>
      </c>
      <c r="K5" s="336">
        <v>4703</v>
      </c>
      <c r="L5" s="336">
        <v>4705</v>
      </c>
      <c r="M5" s="336">
        <v>4689</v>
      </c>
      <c r="N5" s="336">
        <v>4696</v>
      </c>
      <c r="O5" s="405">
        <v>4787.916666666667</v>
      </c>
      <c r="P5" s="586">
        <v>0</v>
      </c>
      <c r="Q5" s="587"/>
    </row>
    <row r="6" spans="1:17" customFormat="1" ht="15.6" customHeight="1" x14ac:dyDescent="0.25">
      <c r="A6" s="579"/>
      <c r="B6" s="275" t="s">
        <v>123</v>
      </c>
      <c r="C6" s="433">
        <v>1784</v>
      </c>
      <c r="D6" s="336">
        <v>1814</v>
      </c>
      <c r="E6" s="336">
        <v>1835</v>
      </c>
      <c r="F6" s="336">
        <v>1855</v>
      </c>
      <c r="G6" s="336">
        <v>1856</v>
      </c>
      <c r="H6" s="336">
        <v>1859</v>
      </c>
      <c r="I6" s="336">
        <v>1838</v>
      </c>
      <c r="J6" s="336">
        <v>1857</v>
      </c>
      <c r="K6" s="336">
        <v>1867</v>
      </c>
      <c r="L6" s="336">
        <v>1895</v>
      </c>
      <c r="M6" s="336">
        <v>1928</v>
      </c>
      <c r="N6" s="336">
        <v>1943</v>
      </c>
      <c r="O6" s="405">
        <v>1860.9166666666667</v>
      </c>
      <c r="P6" s="586">
        <v>0</v>
      </c>
      <c r="Q6" s="587"/>
    </row>
    <row r="7" spans="1:17" customFormat="1" ht="15.6" customHeight="1" x14ac:dyDescent="0.25">
      <c r="A7" s="579"/>
      <c r="B7" s="275" t="s">
        <v>305</v>
      </c>
      <c r="C7" s="434">
        <v>31</v>
      </c>
      <c r="D7" s="293" t="s">
        <v>350</v>
      </c>
      <c r="E7" s="293" t="s">
        <v>350</v>
      </c>
      <c r="F7" s="293">
        <v>32</v>
      </c>
      <c r="G7" s="293">
        <v>34</v>
      </c>
      <c r="H7" s="293">
        <v>34</v>
      </c>
      <c r="I7" s="293">
        <v>32</v>
      </c>
      <c r="J7" s="274">
        <v>33</v>
      </c>
      <c r="K7" s="274">
        <v>31</v>
      </c>
      <c r="L7" s="274" t="s">
        <v>350</v>
      </c>
      <c r="M7" s="274" t="s">
        <v>350</v>
      </c>
      <c r="N7" s="274" t="s">
        <v>350</v>
      </c>
      <c r="O7" s="49">
        <v>32.428571428571431</v>
      </c>
      <c r="P7" s="586">
        <v>0</v>
      </c>
      <c r="Q7" s="587"/>
    </row>
    <row r="8" spans="1:17" customFormat="1" ht="16.2" thickBot="1" x14ac:dyDescent="0.3">
      <c r="A8" s="579"/>
      <c r="B8" s="275" t="s">
        <v>124</v>
      </c>
      <c r="C8" s="407">
        <v>12235</v>
      </c>
      <c r="D8" s="336" t="s">
        <v>350</v>
      </c>
      <c r="E8" s="336" t="s">
        <v>350</v>
      </c>
      <c r="F8" s="336">
        <v>12440</v>
      </c>
      <c r="G8" s="336">
        <v>12452</v>
      </c>
      <c r="H8" s="336">
        <v>12483</v>
      </c>
      <c r="I8" s="336">
        <v>12519</v>
      </c>
      <c r="J8" s="336">
        <v>12579</v>
      </c>
      <c r="K8" s="336">
        <v>12629</v>
      </c>
      <c r="L8" s="336" t="s">
        <v>350</v>
      </c>
      <c r="M8" s="336" t="s">
        <v>350</v>
      </c>
      <c r="N8" s="336" t="s">
        <v>350</v>
      </c>
      <c r="O8" s="405">
        <v>12476.714285714286</v>
      </c>
      <c r="P8" s="588">
        <v>0</v>
      </c>
      <c r="Q8" s="589"/>
    </row>
    <row r="9" spans="1:17" customFormat="1" ht="16.5" customHeight="1" thickBot="1" x14ac:dyDescent="0.3">
      <c r="A9" s="580"/>
      <c r="B9" s="276" t="s">
        <v>136</v>
      </c>
      <c r="C9" s="408">
        <v>24470</v>
      </c>
      <c r="D9" s="408" t="s">
        <v>350</v>
      </c>
      <c r="E9" s="408" t="s">
        <v>350</v>
      </c>
      <c r="F9" s="408">
        <v>24880</v>
      </c>
      <c r="G9" s="408">
        <v>24904</v>
      </c>
      <c r="H9" s="408">
        <v>24966</v>
      </c>
      <c r="I9" s="408">
        <v>25038</v>
      </c>
      <c r="J9" s="408">
        <v>25158</v>
      </c>
      <c r="K9" s="408">
        <v>25258</v>
      </c>
      <c r="L9" s="408" t="s">
        <v>350</v>
      </c>
      <c r="M9" s="408" t="s">
        <v>350</v>
      </c>
      <c r="N9" s="408" t="s">
        <v>350</v>
      </c>
      <c r="O9" s="409">
        <v>24953.428571428572</v>
      </c>
      <c r="P9" s="590">
        <v>0</v>
      </c>
      <c r="Q9" s="591"/>
    </row>
    <row r="10" spans="1:17" customFormat="1" ht="46.5" customHeight="1" x14ac:dyDescent="0.25">
      <c r="A10" s="592" t="s">
        <v>304</v>
      </c>
      <c r="B10" s="140" t="s">
        <v>307</v>
      </c>
      <c r="C10" s="36">
        <v>357</v>
      </c>
      <c r="D10" s="36" t="s">
        <v>351</v>
      </c>
      <c r="E10" s="36">
        <v>39</v>
      </c>
      <c r="F10" s="36">
        <v>38</v>
      </c>
      <c r="G10" s="36">
        <v>38</v>
      </c>
      <c r="H10" s="36" t="s">
        <v>351</v>
      </c>
      <c r="I10" s="36" t="s">
        <v>351</v>
      </c>
      <c r="J10" s="274" t="s">
        <v>351</v>
      </c>
      <c r="K10" s="274">
        <v>46</v>
      </c>
      <c r="L10" s="274">
        <v>46</v>
      </c>
      <c r="M10" s="274">
        <v>174</v>
      </c>
      <c r="N10" s="274">
        <v>31</v>
      </c>
      <c r="O10" s="279">
        <v>0</v>
      </c>
      <c r="P10" s="596">
        <v>0</v>
      </c>
      <c r="Q10" s="597"/>
    </row>
    <row r="11" spans="1:17" customFormat="1" ht="46.5" customHeight="1" thickBot="1" x14ac:dyDescent="0.3">
      <c r="A11" s="593"/>
      <c r="B11" s="66" t="s">
        <v>308</v>
      </c>
      <c r="C11" s="36" t="s">
        <v>351</v>
      </c>
      <c r="D11" s="36">
        <v>34</v>
      </c>
      <c r="E11" s="36">
        <v>32</v>
      </c>
      <c r="F11" s="36" t="s">
        <v>351</v>
      </c>
      <c r="G11" s="36" t="s">
        <v>351</v>
      </c>
      <c r="H11" s="36">
        <v>36</v>
      </c>
      <c r="I11" s="36">
        <v>31</v>
      </c>
      <c r="J11" s="274">
        <v>37</v>
      </c>
      <c r="K11" s="274" t="s">
        <v>351</v>
      </c>
      <c r="L11" s="274" t="s">
        <v>351</v>
      </c>
      <c r="M11" s="274">
        <v>31</v>
      </c>
      <c r="N11" s="274" t="s">
        <v>351</v>
      </c>
      <c r="O11" s="284">
        <v>0</v>
      </c>
      <c r="P11" s="594">
        <v>0</v>
      </c>
      <c r="Q11" s="595"/>
    </row>
    <row r="12" spans="1:17" customFormat="1" ht="16.5" hidden="1" customHeight="1" x14ac:dyDescent="0.25">
      <c r="A12" s="447" t="s">
        <v>125</v>
      </c>
      <c r="B12" s="140" t="s">
        <v>126</v>
      </c>
      <c r="C12" s="435">
        <v>0</v>
      </c>
      <c r="D12" s="435">
        <v>0</v>
      </c>
      <c r="E12" s="435">
        <v>0</v>
      </c>
      <c r="F12" s="435">
        <v>0</v>
      </c>
      <c r="G12" s="435">
        <v>0</v>
      </c>
      <c r="H12" s="435">
        <v>0</v>
      </c>
      <c r="I12" s="435">
        <v>0</v>
      </c>
      <c r="J12" s="435">
        <v>0</v>
      </c>
      <c r="K12" s="435">
        <v>0</v>
      </c>
      <c r="L12" s="435">
        <v>0</v>
      </c>
      <c r="M12" s="274">
        <v>0</v>
      </c>
      <c r="N12" s="274">
        <v>0</v>
      </c>
      <c r="O12" s="49">
        <v>0</v>
      </c>
      <c r="P12" s="104">
        <v>692</v>
      </c>
      <c r="Q12" s="223">
        <v>0</v>
      </c>
    </row>
    <row r="13" spans="1:17" customFormat="1" ht="16.5" hidden="1" customHeight="1" x14ac:dyDescent="0.25">
      <c r="A13" s="448"/>
      <c r="B13" s="275" t="s">
        <v>127</v>
      </c>
      <c r="C13" s="435">
        <v>0</v>
      </c>
      <c r="D13" s="435">
        <v>0</v>
      </c>
      <c r="E13" s="435">
        <v>0</v>
      </c>
      <c r="F13" s="435">
        <v>0</v>
      </c>
      <c r="G13" s="435">
        <v>0</v>
      </c>
      <c r="H13" s="435">
        <v>0</v>
      </c>
      <c r="I13" s="435">
        <v>0</v>
      </c>
      <c r="J13" s="435">
        <v>0</v>
      </c>
      <c r="K13" s="435">
        <v>0</v>
      </c>
      <c r="L13" s="435">
        <v>0</v>
      </c>
      <c r="M13" s="274">
        <v>0</v>
      </c>
      <c r="N13" s="274">
        <v>0</v>
      </c>
      <c r="O13" s="49">
        <v>0</v>
      </c>
      <c r="P13" s="103">
        <v>0</v>
      </c>
      <c r="Q13" s="224">
        <v>0</v>
      </c>
    </row>
    <row r="14" spans="1:17" customFormat="1" ht="16.5" hidden="1" customHeight="1" thickBot="1" x14ac:dyDescent="0.3">
      <c r="A14" s="448"/>
      <c r="B14" s="212" t="s">
        <v>128</v>
      </c>
      <c r="C14" s="274">
        <v>0</v>
      </c>
      <c r="D14" s="274">
        <v>0</v>
      </c>
      <c r="E14" s="274">
        <v>0</v>
      </c>
      <c r="F14" s="274">
        <v>0</v>
      </c>
      <c r="G14" s="274">
        <v>0</v>
      </c>
      <c r="H14" s="274">
        <v>0</v>
      </c>
      <c r="I14" s="274">
        <v>0</v>
      </c>
      <c r="J14" s="274">
        <v>0</v>
      </c>
      <c r="K14" s="274">
        <v>0</v>
      </c>
      <c r="L14" s="274">
        <v>0</v>
      </c>
      <c r="M14" s="274">
        <v>0</v>
      </c>
      <c r="N14" s="274">
        <v>0</v>
      </c>
      <c r="O14" s="49">
        <v>0</v>
      </c>
      <c r="P14" s="105">
        <v>692</v>
      </c>
      <c r="Q14" s="225">
        <v>0</v>
      </c>
    </row>
    <row r="15" spans="1:17" customFormat="1" ht="3.75" hidden="1" customHeight="1" thickBot="1" x14ac:dyDescent="0.3">
      <c r="A15" s="449"/>
      <c r="B15" s="276" t="s">
        <v>129</v>
      </c>
      <c r="C15" s="50">
        <v>0</v>
      </c>
      <c r="D15" s="50">
        <v>0</v>
      </c>
      <c r="E15" s="50">
        <v>0</v>
      </c>
      <c r="F15" s="50">
        <v>0</v>
      </c>
      <c r="G15" s="50">
        <v>0</v>
      </c>
      <c r="H15" s="50">
        <v>0</v>
      </c>
      <c r="I15" s="50">
        <v>0</v>
      </c>
      <c r="J15" s="50">
        <v>0</v>
      </c>
      <c r="K15" s="50">
        <v>0</v>
      </c>
      <c r="L15" s="50">
        <v>0</v>
      </c>
      <c r="M15" s="50">
        <v>0</v>
      </c>
      <c r="N15" s="50">
        <v>0</v>
      </c>
      <c r="O15" s="51">
        <v>0</v>
      </c>
      <c r="P15" s="141">
        <v>0</v>
      </c>
      <c r="Q15" s="226">
        <v>0</v>
      </c>
    </row>
    <row r="16" spans="1:17" customFormat="1" ht="16.2" thickBot="1" x14ac:dyDescent="0.3">
      <c r="A16" s="248"/>
      <c r="B16" s="249"/>
      <c r="C16" s="247"/>
      <c r="D16" s="250"/>
      <c r="E16" s="250"/>
      <c r="F16" s="251"/>
      <c r="G16" s="247"/>
      <c r="H16" s="250"/>
      <c r="I16" s="251"/>
      <c r="J16" s="247"/>
      <c r="K16" s="247"/>
      <c r="L16" s="247"/>
      <c r="M16" s="247"/>
      <c r="N16" s="247"/>
      <c r="O16" s="247"/>
      <c r="P16" s="570"/>
      <c r="Q16" s="571"/>
    </row>
    <row r="17" spans="1:17" customFormat="1" ht="16.2" thickBot="1" x14ac:dyDescent="0.3">
      <c r="A17" s="581" t="s">
        <v>292</v>
      </c>
      <c r="B17" s="582"/>
      <c r="C17" s="582"/>
      <c r="D17" s="582"/>
      <c r="E17" s="582"/>
      <c r="F17" s="582"/>
      <c r="G17" s="582"/>
      <c r="H17" s="582"/>
      <c r="I17" s="582"/>
      <c r="J17" s="582"/>
      <c r="K17" s="582"/>
      <c r="L17" s="582"/>
      <c r="M17" s="582"/>
      <c r="N17" s="582"/>
      <c r="O17" s="582"/>
      <c r="P17" s="582"/>
      <c r="Q17" s="583"/>
    </row>
    <row r="18" spans="1:17" customFormat="1" ht="31.8" thickBot="1" x14ac:dyDescent="0.3">
      <c r="A18" s="52"/>
      <c r="B18" s="46" t="s">
        <v>216</v>
      </c>
      <c r="C18" s="278">
        <v>43282</v>
      </c>
      <c r="D18" s="278">
        <v>43313</v>
      </c>
      <c r="E18" s="278">
        <v>43344</v>
      </c>
      <c r="F18" s="278">
        <v>43374</v>
      </c>
      <c r="G18" s="278">
        <v>43405</v>
      </c>
      <c r="H18" s="278">
        <v>43435</v>
      </c>
      <c r="I18" s="278">
        <v>43466</v>
      </c>
      <c r="J18" s="278">
        <v>43497</v>
      </c>
      <c r="K18" s="278">
        <v>43525</v>
      </c>
      <c r="L18" s="278">
        <v>43556</v>
      </c>
      <c r="M18" s="278">
        <v>43586</v>
      </c>
      <c r="N18" s="278">
        <v>43617</v>
      </c>
      <c r="O18" s="48" t="s">
        <v>352</v>
      </c>
      <c r="P18" s="48" t="s">
        <v>315</v>
      </c>
      <c r="Q18" s="48" t="s">
        <v>353</v>
      </c>
    </row>
    <row r="19" spans="1:17" customFormat="1" ht="15.75" customHeight="1" x14ac:dyDescent="0.25">
      <c r="A19" s="578" t="s">
        <v>135</v>
      </c>
      <c r="B19" s="275" t="s">
        <v>137</v>
      </c>
      <c r="C19" s="410">
        <v>34456788.839999996</v>
      </c>
      <c r="D19" s="410">
        <v>32151434.85000002</v>
      </c>
      <c r="E19" s="410">
        <v>32106295.280000001</v>
      </c>
      <c r="F19" s="410">
        <v>36526318.190000005</v>
      </c>
      <c r="G19" s="410">
        <v>32195215.859999985</v>
      </c>
      <c r="H19" s="410">
        <v>35613741.469999999</v>
      </c>
      <c r="I19" s="410">
        <v>34114961.030000001</v>
      </c>
      <c r="J19" s="410">
        <v>34527089.509999998</v>
      </c>
      <c r="K19" s="410">
        <v>33756099.370000005</v>
      </c>
      <c r="L19" s="410">
        <v>41588840.279999994</v>
      </c>
      <c r="M19" s="410">
        <v>36989888.109999992</v>
      </c>
      <c r="N19" s="410">
        <v>36986656.719999999</v>
      </c>
      <c r="O19" s="411">
        <v>421013329.50999999</v>
      </c>
      <c r="P19" s="411">
        <v>414664927</v>
      </c>
      <c r="Q19" s="221">
        <v>1.0153097165847353</v>
      </c>
    </row>
    <row r="20" spans="1:17" customFormat="1" ht="31.5" customHeight="1" x14ac:dyDescent="0.25">
      <c r="A20" s="579"/>
      <c r="B20" s="275" t="s">
        <v>217</v>
      </c>
      <c r="C20" s="410">
        <v>2285547.4099999997</v>
      </c>
      <c r="D20" s="410">
        <v>2389845.23</v>
      </c>
      <c r="E20" s="410">
        <v>2110210.4500000002</v>
      </c>
      <c r="F20" s="410">
        <v>2035792.63</v>
      </c>
      <c r="G20" s="410">
        <v>2072412.15</v>
      </c>
      <c r="H20" s="410">
        <v>1935488.09</v>
      </c>
      <c r="I20" s="410">
        <v>1936154</v>
      </c>
      <c r="J20" s="410">
        <v>1918152</v>
      </c>
      <c r="K20" s="410">
        <v>1881507.26</v>
      </c>
      <c r="L20" s="410">
        <v>1910038.2399999998</v>
      </c>
      <c r="M20" s="410">
        <v>2097955.9499999997</v>
      </c>
      <c r="N20" s="410">
        <v>2900946.29</v>
      </c>
      <c r="O20" s="411">
        <v>25474049.699999996</v>
      </c>
      <c r="P20" s="411" t="s">
        <v>354</v>
      </c>
      <c r="Q20" s="221" t="s">
        <v>354</v>
      </c>
    </row>
    <row r="21" spans="1:17" customFormat="1" x14ac:dyDescent="0.25">
      <c r="A21" s="579"/>
      <c r="B21" s="275" t="s">
        <v>122</v>
      </c>
      <c r="C21" s="410">
        <v>6026329.6899999995</v>
      </c>
      <c r="D21" s="410">
        <v>4918405.45</v>
      </c>
      <c r="E21" s="410">
        <v>5010811.1500000013</v>
      </c>
      <c r="F21" s="410">
        <v>6082072.3600000003</v>
      </c>
      <c r="G21" s="410">
        <v>4648890.5</v>
      </c>
      <c r="H21" s="410">
        <v>5626937.1200000001</v>
      </c>
      <c r="I21" s="410">
        <v>4594941.8</v>
      </c>
      <c r="J21" s="410">
        <v>4720000.5299999993</v>
      </c>
      <c r="K21" s="410">
        <v>5259678.4799999995</v>
      </c>
      <c r="L21" s="410">
        <v>5878635.0700000003</v>
      </c>
      <c r="M21" s="410">
        <v>4973574.1499999994</v>
      </c>
      <c r="N21" s="410">
        <v>5509584.3100000005</v>
      </c>
      <c r="O21" s="411">
        <v>63249860.609999999</v>
      </c>
      <c r="P21" s="436">
        <v>65618837</v>
      </c>
      <c r="Q21" s="221">
        <v>0.96389792172025235</v>
      </c>
    </row>
    <row r="22" spans="1:17" customFormat="1" ht="15.6" customHeight="1" x14ac:dyDescent="0.25">
      <c r="A22" s="579"/>
      <c r="B22" s="275" t="s">
        <v>123</v>
      </c>
      <c r="C22" s="410">
        <v>2584992</v>
      </c>
      <c r="D22" s="410">
        <v>1969592.59</v>
      </c>
      <c r="E22" s="410">
        <v>1615295.2300000002</v>
      </c>
      <c r="F22" s="410">
        <v>2186737.42</v>
      </c>
      <c r="G22" s="410">
        <v>1532860.05</v>
      </c>
      <c r="H22" s="410">
        <v>2175829</v>
      </c>
      <c r="I22" s="410">
        <v>1811107.0700000003</v>
      </c>
      <c r="J22" s="410">
        <v>1854135.19</v>
      </c>
      <c r="K22" s="410">
        <v>1743393.39</v>
      </c>
      <c r="L22" s="410">
        <v>2141747.69</v>
      </c>
      <c r="M22" s="410">
        <v>1803796.5300000003</v>
      </c>
      <c r="N22" s="410">
        <v>2128735.11</v>
      </c>
      <c r="O22" s="411">
        <v>23548221.270000003</v>
      </c>
      <c r="P22" s="437">
        <v>23111955</v>
      </c>
      <c r="Q22" s="221">
        <v>1.0188762166593004</v>
      </c>
    </row>
    <row r="23" spans="1:17" customFormat="1" ht="16.5" customHeight="1" x14ac:dyDescent="0.25">
      <c r="A23" s="579"/>
      <c r="B23" s="275" t="s">
        <v>305</v>
      </c>
      <c r="C23" s="410">
        <v>82358</v>
      </c>
      <c r="D23" s="410">
        <v>55766.81</v>
      </c>
      <c r="E23" s="410">
        <v>139753.67000000001</v>
      </c>
      <c r="F23" s="410">
        <v>149167.54</v>
      </c>
      <c r="G23" s="410">
        <v>122151</v>
      </c>
      <c r="H23" s="410">
        <v>136159</v>
      </c>
      <c r="I23" s="410">
        <v>165590.29999999999</v>
      </c>
      <c r="J23" s="410">
        <v>174076.99</v>
      </c>
      <c r="K23" s="410">
        <v>168666.93</v>
      </c>
      <c r="L23" s="410">
        <v>121709.84</v>
      </c>
      <c r="M23" s="410">
        <v>97766.64</v>
      </c>
      <c r="N23" s="410">
        <v>174237.48</v>
      </c>
      <c r="O23" s="411">
        <v>1587404.2</v>
      </c>
      <c r="P23" s="438">
        <v>1907449</v>
      </c>
      <c r="Q23" s="221">
        <v>0.83221318106014885</v>
      </c>
    </row>
    <row r="24" spans="1:17" customFormat="1" x14ac:dyDescent="0.25">
      <c r="A24" s="579"/>
      <c r="B24" s="275" t="s">
        <v>124</v>
      </c>
      <c r="C24" s="410">
        <v>2623830.25</v>
      </c>
      <c r="D24" s="410">
        <v>2664452.19</v>
      </c>
      <c r="E24" s="410">
        <v>2578722.7800000003</v>
      </c>
      <c r="F24" s="410">
        <v>3676659</v>
      </c>
      <c r="G24" s="410">
        <v>2830692.81</v>
      </c>
      <c r="H24" s="410">
        <v>2807528.2</v>
      </c>
      <c r="I24" s="410">
        <v>2111416.8699999996</v>
      </c>
      <c r="J24" s="410">
        <v>2631038.0500000003</v>
      </c>
      <c r="K24" s="410">
        <v>2419528.0499999998</v>
      </c>
      <c r="L24" s="410">
        <v>3212391.48</v>
      </c>
      <c r="M24" s="410">
        <v>2431180.3299999996</v>
      </c>
      <c r="N24" s="410">
        <v>1913375.98</v>
      </c>
      <c r="O24" s="411">
        <v>31900815.990000002</v>
      </c>
      <c r="P24" s="436">
        <v>37740183</v>
      </c>
      <c r="Q24" s="221">
        <v>0.84527454437621574</v>
      </c>
    </row>
    <row r="25" spans="1:17" customFormat="1" ht="31.8" thickBot="1" x14ac:dyDescent="0.3">
      <c r="A25" s="579"/>
      <c r="B25" s="275" t="s">
        <v>218</v>
      </c>
      <c r="C25" s="410">
        <v>0</v>
      </c>
      <c r="D25" s="410">
        <v>427729.76</v>
      </c>
      <c r="E25" s="410">
        <v>447629.65000000026</v>
      </c>
      <c r="F25" s="410">
        <v>201496</v>
      </c>
      <c r="G25" s="410">
        <v>663870.39999999979</v>
      </c>
      <c r="H25" s="410">
        <v>0</v>
      </c>
      <c r="I25" s="410">
        <v>863636.85000000009</v>
      </c>
      <c r="J25" s="410">
        <v>443005.09</v>
      </c>
      <c r="K25" s="410">
        <v>445147.08999999997</v>
      </c>
      <c r="L25" s="410">
        <v>449726.69999999995</v>
      </c>
      <c r="M25" s="410">
        <v>454964.48000000004</v>
      </c>
      <c r="N25" s="410">
        <v>0</v>
      </c>
      <c r="O25" s="411">
        <v>4397206.0200000005</v>
      </c>
      <c r="P25" s="411">
        <v>5383093</v>
      </c>
      <c r="Q25" s="221">
        <v>0.81685492336840559</v>
      </c>
    </row>
    <row r="26" spans="1:17" customFormat="1" ht="15.6" customHeight="1" thickBot="1" x14ac:dyDescent="0.3">
      <c r="A26" s="580"/>
      <c r="B26" s="276" t="s">
        <v>136</v>
      </c>
      <c r="C26" s="412">
        <v>48059846.18999999</v>
      </c>
      <c r="D26" s="412">
        <v>44577226.880000025</v>
      </c>
      <c r="E26" s="412">
        <v>44008718.210000001</v>
      </c>
      <c r="F26" s="412">
        <v>50858243.140000008</v>
      </c>
      <c r="G26" s="412">
        <v>44066092.769999981</v>
      </c>
      <c r="H26" s="412">
        <v>48295682.880000003</v>
      </c>
      <c r="I26" s="412">
        <v>45597807.919999994</v>
      </c>
      <c r="J26" s="412">
        <v>46267497.359999999</v>
      </c>
      <c r="K26" s="412">
        <v>45674020.57</v>
      </c>
      <c r="L26" s="412">
        <v>55303089.299999997</v>
      </c>
      <c r="M26" s="412">
        <v>48849126.18999999</v>
      </c>
      <c r="N26" s="412">
        <v>49613536</v>
      </c>
      <c r="O26" s="413">
        <v>571170887</v>
      </c>
      <c r="P26" s="413">
        <v>548426444</v>
      </c>
      <c r="Q26" s="222">
        <v>1.0414721851012714</v>
      </c>
    </row>
    <row r="27" spans="1:17" customFormat="1" ht="16.2" thickBot="1" x14ac:dyDescent="0.3">
      <c r="A27" s="454"/>
      <c r="B27" s="67" t="s">
        <v>89</v>
      </c>
      <c r="C27" s="425">
        <v>5</v>
      </c>
      <c r="D27" s="425">
        <v>4</v>
      </c>
      <c r="E27" s="425">
        <v>4</v>
      </c>
      <c r="F27" s="425">
        <v>5</v>
      </c>
      <c r="G27" s="425">
        <v>4</v>
      </c>
      <c r="H27" s="425">
        <v>5</v>
      </c>
      <c r="I27" s="425">
        <v>4</v>
      </c>
      <c r="J27" s="425">
        <v>4</v>
      </c>
      <c r="K27" s="425">
        <v>4</v>
      </c>
      <c r="L27" s="425">
        <v>5</v>
      </c>
      <c r="M27" s="425">
        <v>4</v>
      </c>
      <c r="N27" s="425">
        <v>4</v>
      </c>
      <c r="O27" s="426">
        <v>52</v>
      </c>
      <c r="P27" s="427"/>
      <c r="Q27" s="427"/>
    </row>
    <row r="28" spans="1:17" customFormat="1" ht="16.2" thickBot="1" x14ac:dyDescent="0.3">
      <c r="A28" s="455"/>
      <c r="B28" s="276" t="s">
        <v>130</v>
      </c>
      <c r="C28" s="414">
        <v>9611969</v>
      </c>
      <c r="D28" s="414">
        <v>11144307</v>
      </c>
      <c r="E28" s="414">
        <v>11002180</v>
      </c>
      <c r="F28" s="414">
        <v>10171649</v>
      </c>
      <c r="G28" s="414">
        <v>11016523</v>
      </c>
      <c r="H28" s="414">
        <v>9659137</v>
      </c>
      <c r="I28" s="414">
        <v>11399452</v>
      </c>
      <c r="J28" s="414">
        <v>11566874</v>
      </c>
      <c r="K28" s="414">
        <v>11418505</v>
      </c>
      <c r="L28" s="414">
        <v>11060618</v>
      </c>
      <c r="M28" s="414">
        <v>12212282</v>
      </c>
      <c r="N28" s="414">
        <v>12403384</v>
      </c>
      <c r="O28" s="415">
        <v>10984056</v>
      </c>
      <c r="P28" s="415">
        <v>0</v>
      </c>
      <c r="Q28" s="54">
        <v>0</v>
      </c>
    </row>
    <row r="29" spans="1:17" customFormat="1" ht="18.75" customHeight="1" x14ac:dyDescent="0.25">
      <c r="A29" s="447" t="s">
        <v>125</v>
      </c>
      <c r="B29" s="140" t="s">
        <v>126</v>
      </c>
      <c r="C29" s="410">
        <v>0</v>
      </c>
      <c r="D29" s="410">
        <v>611708.18999999994</v>
      </c>
      <c r="E29" s="410">
        <v>611708.18999999994</v>
      </c>
      <c r="F29" s="410">
        <v>611708</v>
      </c>
      <c r="G29" s="410">
        <v>611708.18999999994</v>
      </c>
      <c r="H29" s="410">
        <v>0</v>
      </c>
      <c r="I29" s="410">
        <v>1223416.4300000002</v>
      </c>
      <c r="J29" s="410">
        <v>611708.18999999994</v>
      </c>
      <c r="K29" s="410">
        <v>569713.71</v>
      </c>
      <c r="L29" s="410">
        <v>598463.91</v>
      </c>
      <c r="M29" s="410">
        <v>539297.74</v>
      </c>
      <c r="N29" s="410">
        <v>552636.4</v>
      </c>
      <c r="O29" s="411">
        <v>6542068.9500000002</v>
      </c>
      <c r="P29" s="416">
        <v>8030743</v>
      </c>
      <c r="Q29" s="221">
        <v>0.81462810477187475</v>
      </c>
    </row>
    <row r="30" spans="1:17" customFormat="1" ht="18.75" customHeight="1" x14ac:dyDescent="0.25">
      <c r="A30" s="448"/>
      <c r="B30" s="275" t="s">
        <v>127</v>
      </c>
      <c r="C30" s="410">
        <v>0</v>
      </c>
      <c r="D30" s="410">
        <v>587642</v>
      </c>
      <c r="E30" s="410">
        <v>587642</v>
      </c>
      <c r="F30" s="410">
        <v>587642</v>
      </c>
      <c r="G30" s="410">
        <v>587642</v>
      </c>
      <c r="H30" s="410">
        <v>0</v>
      </c>
      <c r="I30" s="410">
        <v>1174617.76</v>
      </c>
      <c r="J30" s="410">
        <v>587530.96</v>
      </c>
      <c r="K30" s="410">
        <v>587530.96</v>
      </c>
      <c r="L30" s="410">
        <v>587530.96</v>
      </c>
      <c r="M30" s="410">
        <v>589992.98</v>
      </c>
      <c r="N30" s="410">
        <v>588025.72</v>
      </c>
      <c r="O30" s="411">
        <v>6465797.3399999989</v>
      </c>
      <c r="P30" s="411">
        <v>7058033</v>
      </c>
      <c r="Q30" s="221">
        <v>0.91609055100762482</v>
      </c>
    </row>
    <row r="31" spans="1:17" customFormat="1" ht="18.75" customHeight="1" thickBot="1" x14ac:dyDescent="0.3">
      <c r="A31" s="448"/>
      <c r="B31" s="212" t="s">
        <v>219</v>
      </c>
      <c r="C31" s="410">
        <v>0</v>
      </c>
      <c r="D31" s="410">
        <v>167613.16</v>
      </c>
      <c r="E31" s="410">
        <v>167613.16</v>
      </c>
      <c r="F31" s="410">
        <v>167613</v>
      </c>
      <c r="G31" s="410">
        <v>167613.16</v>
      </c>
      <c r="H31" s="410">
        <v>0</v>
      </c>
      <c r="I31" s="410">
        <v>335226.3</v>
      </c>
      <c r="J31" s="410">
        <v>167613.16</v>
      </c>
      <c r="K31" s="410">
        <v>167613.16</v>
      </c>
      <c r="L31" s="410">
        <v>167613.16</v>
      </c>
      <c r="M31" s="410">
        <v>167354.29999999999</v>
      </c>
      <c r="N31" s="410">
        <v>167613.16</v>
      </c>
      <c r="O31" s="411">
        <v>1843485.7199999997</v>
      </c>
      <c r="P31" s="417">
        <v>2116047</v>
      </c>
      <c r="Q31" s="221">
        <v>0.87119318238205468</v>
      </c>
    </row>
    <row r="32" spans="1:17" customFormat="1" ht="16.2" customHeight="1" thickBot="1" x14ac:dyDescent="0.3">
      <c r="A32" s="448"/>
      <c r="B32" s="276" t="s">
        <v>129</v>
      </c>
      <c r="C32" s="412">
        <v>0</v>
      </c>
      <c r="D32" s="412">
        <v>1366963.3499999999</v>
      </c>
      <c r="E32" s="412">
        <v>1366963.3499999999</v>
      </c>
      <c r="F32" s="412">
        <v>1366963</v>
      </c>
      <c r="G32" s="412">
        <v>1366963.3499999999</v>
      </c>
      <c r="H32" s="412">
        <v>0</v>
      </c>
      <c r="I32" s="412">
        <v>2733260.49</v>
      </c>
      <c r="J32" s="412">
        <v>1366852.3099999998</v>
      </c>
      <c r="K32" s="412">
        <v>1324857.8299999998</v>
      </c>
      <c r="L32" s="412">
        <v>1353608.03</v>
      </c>
      <c r="M32" s="412">
        <v>1296645.02</v>
      </c>
      <c r="N32" s="412">
        <v>1308275.28</v>
      </c>
      <c r="O32" s="413">
        <v>14851352.009999998</v>
      </c>
      <c r="P32" s="413">
        <v>17204823</v>
      </c>
      <c r="Q32" s="222">
        <v>0.86320864852838053</v>
      </c>
    </row>
    <row r="33" spans="1:18" customFormat="1" ht="16.2" customHeight="1" thickBot="1" x14ac:dyDescent="0.3">
      <c r="A33" s="448"/>
      <c r="B33" s="281" t="s">
        <v>130</v>
      </c>
      <c r="C33" s="418">
        <v>0</v>
      </c>
      <c r="D33" s="418">
        <v>341741</v>
      </c>
      <c r="E33" s="418">
        <v>341741</v>
      </c>
      <c r="F33" s="418">
        <v>273393</v>
      </c>
      <c r="G33" s="418">
        <v>341741</v>
      </c>
      <c r="H33" s="418">
        <v>0</v>
      </c>
      <c r="I33" s="418">
        <v>683315</v>
      </c>
      <c r="J33" s="418">
        <v>341713.08</v>
      </c>
      <c r="K33" s="418">
        <v>331214.46000000002</v>
      </c>
      <c r="L33" s="418">
        <v>270721.61</v>
      </c>
      <c r="M33" s="418">
        <v>324161.26</v>
      </c>
      <c r="N33" s="418">
        <v>327068.82</v>
      </c>
      <c r="O33" s="419">
        <v>353603.62</v>
      </c>
      <c r="P33" s="419">
        <v>0</v>
      </c>
      <c r="Q33" s="282">
        <v>0</v>
      </c>
    </row>
    <row r="34" spans="1:18" customFormat="1" ht="13.2" x14ac:dyDescent="0.25">
      <c r="A34" s="242" t="s">
        <v>355</v>
      </c>
      <c r="B34" s="283"/>
      <c r="C34" s="243"/>
      <c r="D34" s="243"/>
      <c r="E34" s="243"/>
      <c r="F34" s="243"/>
      <c r="G34" s="243"/>
      <c r="H34" s="243"/>
      <c r="I34" s="243"/>
      <c r="J34" s="243"/>
      <c r="K34" s="243"/>
      <c r="L34" s="243"/>
      <c r="M34" s="243"/>
      <c r="N34" s="243"/>
      <c r="O34" s="243"/>
      <c r="P34" s="243"/>
      <c r="Q34" s="244"/>
    </row>
    <row r="35" spans="1:18" customFormat="1" ht="16.5" customHeight="1" x14ac:dyDescent="0.25">
      <c r="A35" s="572" t="s">
        <v>356</v>
      </c>
      <c r="B35" s="573"/>
      <c r="C35" s="573"/>
      <c r="D35" s="573"/>
      <c r="E35" s="573"/>
      <c r="F35" s="573"/>
      <c r="G35" s="573"/>
      <c r="H35" s="573"/>
      <c r="I35" s="573"/>
      <c r="J35" s="573"/>
      <c r="K35" s="573"/>
      <c r="L35" s="573"/>
      <c r="M35" s="573"/>
      <c r="N35" s="573"/>
      <c r="O35" s="573"/>
      <c r="P35" s="573"/>
      <c r="Q35" s="574"/>
    </row>
    <row r="36" spans="1:18" customFormat="1" ht="16.5" customHeight="1" x14ac:dyDescent="0.25">
      <c r="A36" s="572" t="s">
        <v>357</v>
      </c>
      <c r="B36" s="573"/>
      <c r="C36" s="573"/>
      <c r="D36" s="573"/>
      <c r="E36" s="573"/>
      <c r="F36" s="573"/>
      <c r="G36" s="573"/>
      <c r="H36" s="573"/>
      <c r="I36" s="573"/>
      <c r="J36" s="573"/>
      <c r="K36" s="573"/>
      <c r="L36" s="573"/>
      <c r="M36" s="573"/>
      <c r="N36" s="573"/>
      <c r="O36" s="573"/>
      <c r="P36" s="573"/>
      <c r="Q36" s="574"/>
    </row>
    <row r="37" spans="1:18" customFormat="1" ht="16.5" customHeight="1" x14ac:dyDescent="0.25">
      <c r="A37" s="575" t="s">
        <v>358</v>
      </c>
      <c r="B37" s="576"/>
      <c r="C37" s="576"/>
      <c r="D37" s="576"/>
      <c r="E37" s="576"/>
      <c r="F37" s="576"/>
      <c r="G37" s="576"/>
      <c r="H37" s="576"/>
      <c r="I37" s="576"/>
      <c r="J37" s="576"/>
      <c r="K37" s="576"/>
      <c r="L37" s="576"/>
      <c r="M37" s="576"/>
      <c r="N37" s="576"/>
      <c r="O37" s="576"/>
      <c r="P37" s="576"/>
      <c r="Q37" s="577"/>
    </row>
    <row r="38" spans="1:18" customFormat="1" ht="16.5" customHeight="1" x14ac:dyDescent="0.25">
      <c r="A38" s="572" t="s">
        <v>359</v>
      </c>
      <c r="B38" s="573"/>
      <c r="C38" s="573"/>
      <c r="D38" s="573"/>
      <c r="E38" s="573"/>
      <c r="F38" s="573"/>
      <c r="G38" s="573"/>
      <c r="H38" s="573"/>
      <c r="I38" s="573"/>
      <c r="J38" s="573"/>
      <c r="K38" s="573"/>
      <c r="L38" s="573"/>
      <c r="M38" s="573"/>
      <c r="N38" s="573"/>
      <c r="O38" s="573"/>
      <c r="P38" s="573"/>
      <c r="Q38" s="574"/>
    </row>
    <row r="39" spans="1:18" ht="25.5" customHeight="1" x14ac:dyDescent="0.25">
      <c r="A39" s="567" t="s">
        <v>335</v>
      </c>
      <c r="B39" s="568"/>
      <c r="C39" s="568"/>
      <c r="D39" s="568"/>
      <c r="E39" s="568"/>
      <c r="F39" s="568"/>
      <c r="G39" s="568"/>
      <c r="H39" s="568"/>
      <c r="I39" s="568"/>
      <c r="J39" s="568"/>
      <c r="K39" s="568"/>
      <c r="L39" s="568"/>
      <c r="M39" s="568"/>
      <c r="N39" s="568"/>
      <c r="O39" s="568"/>
      <c r="P39" s="568"/>
      <c r="Q39" s="569"/>
      <c r="R39" s="267" t="s">
        <v>255</v>
      </c>
    </row>
    <row r="40" spans="1:18" ht="42.75" customHeight="1" x14ac:dyDescent="0.25">
      <c r="A40" s="567" t="s">
        <v>360</v>
      </c>
      <c r="B40" s="568"/>
      <c r="C40" s="568"/>
      <c r="D40" s="568"/>
      <c r="E40" s="568"/>
      <c r="F40" s="568"/>
      <c r="G40" s="568"/>
      <c r="H40" s="568"/>
      <c r="I40" s="568"/>
      <c r="J40" s="568"/>
      <c r="K40" s="568"/>
      <c r="L40" s="568"/>
      <c r="M40" s="568"/>
      <c r="N40" s="568"/>
      <c r="O40" s="568"/>
      <c r="P40" s="568"/>
      <c r="Q40" s="569"/>
      <c r="R40" s="271"/>
    </row>
    <row r="41" spans="1:18" ht="15.75" customHeight="1" x14ac:dyDescent="0.25">
      <c r="A41" s="567" t="s">
        <v>361</v>
      </c>
      <c r="B41" s="568"/>
      <c r="C41" s="568"/>
      <c r="D41" s="568"/>
      <c r="E41" s="568"/>
      <c r="F41" s="568"/>
      <c r="G41" s="568"/>
      <c r="H41" s="568"/>
      <c r="I41" s="568"/>
      <c r="J41" s="568"/>
      <c r="K41" s="568"/>
      <c r="L41" s="568"/>
      <c r="M41" s="568"/>
      <c r="N41" s="568"/>
      <c r="O41" s="568"/>
      <c r="P41" s="568"/>
      <c r="Q41" s="569"/>
    </row>
    <row r="42" spans="1:18" x14ac:dyDescent="0.25">
      <c r="C42" s="269"/>
      <c r="D42" s="269"/>
      <c r="E42" s="269"/>
      <c r="F42" s="269"/>
      <c r="G42" s="269"/>
      <c r="H42" s="269"/>
      <c r="I42" s="269"/>
      <c r="J42" s="269"/>
      <c r="K42" s="269"/>
      <c r="L42" s="269"/>
      <c r="M42" s="269"/>
    </row>
    <row r="61" ht="37.5" customHeight="1" x14ac:dyDescent="0.25"/>
  </sheetData>
  <mergeCells count="26">
    <mergeCell ref="A12:A15"/>
    <mergeCell ref="A17:Q17"/>
    <mergeCell ref="A27:A28"/>
    <mergeCell ref="A1:Q1"/>
    <mergeCell ref="P2:Q2"/>
    <mergeCell ref="P3:Q3"/>
    <mergeCell ref="P4:Q4"/>
    <mergeCell ref="P5:Q5"/>
    <mergeCell ref="A3:A9"/>
    <mergeCell ref="P6:Q6"/>
    <mergeCell ref="P8:Q8"/>
    <mergeCell ref="P9:Q9"/>
    <mergeCell ref="A10:A11"/>
    <mergeCell ref="P11:Q11"/>
    <mergeCell ref="P10:Q10"/>
    <mergeCell ref="P7:Q7"/>
    <mergeCell ref="A41:Q41"/>
    <mergeCell ref="A40:Q40"/>
    <mergeCell ref="P16:Q16"/>
    <mergeCell ref="A38:Q38"/>
    <mergeCell ref="A29:A33"/>
    <mergeCell ref="A35:Q35"/>
    <mergeCell ref="A39:Q39"/>
    <mergeCell ref="A37:Q37"/>
    <mergeCell ref="A36:Q36"/>
    <mergeCell ref="A19:A26"/>
  </mergeCells>
  <printOptions horizontalCentered="1" gridLines="1"/>
  <pageMargins left="0.28999999999999998" right="0.28999999999999998" top="0.7" bottom="0.43" header="0.3" footer="0.27"/>
  <pageSetup scale="40"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60"/>
  <sheetViews>
    <sheetView view="pageBreakPreview" zoomScale="90" zoomScaleNormal="100" zoomScaleSheetLayoutView="90" workbookViewId="0">
      <selection activeCell="P2" sqref="P2"/>
    </sheetView>
  </sheetViews>
  <sheetFormatPr defaultColWidth="9.109375" defaultRowHeight="15.6" x14ac:dyDescent="0.3"/>
  <cols>
    <col min="1" max="1" width="32.88671875" customWidth="1"/>
    <col min="2" max="2" width="40.33203125" customWidth="1"/>
    <col min="3" max="3" width="34.44140625" customWidth="1"/>
    <col min="4" max="4" width="12.109375" style="9" bestFit="1" customWidth="1"/>
    <col min="5" max="5" width="13.6640625" style="9" bestFit="1" customWidth="1"/>
    <col min="6" max="10" width="9.109375" style="9"/>
    <col min="11" max="11" width="13.6640625" style="9" bestFit="1" customWidth="1"/>
    <col min="12" max="12" width="9.109375" style="9"/>
    <col min="13" max="13" width="9.33203125" style="9" bestFit="1" customWidth="1"/>
    <col min="14" max="16384" width="9.109375" style="9"/>
  </cols>
  <sheetData>
    <row r="1" spans="1:3" customFormat="1" x14ac:dyDescent="0.25">
      <c r="A1" s="511" t="s">
        <v>294</v>
      </c>
      <c r="B1" s="598"/>
      <c r="C1" s="599"/>
    </row>
    <row r="2" spans="1:3" customFormat="1" ht="31.2" x14ac:dyDescent="0.25">
      <c r="A2" s="99"/>
      <c r="B2" s="7" t="s">
        <v>69</v>
      </c>
      <c r="C2" s="100" t="s">
        <v>38</v>
      </c>
    </row>
    <row r="3" spans="1:3" customFormat="1" hidden="1" x14ac:dyDescent="0.3">
      <c r="A3" s="217">
        <v>39995</v>
      </c>
      <c r="B3" s="12">
        <v>1202915.42</v>
      </c>
      <c r="C3" s="218">
        <v>4155</v>
      </c>
    </row>
    <row r="4" spans="1:3" customFormat="1" hidden="1" x14ac:dyDescent="0.3">
      <c r="A4" s="217">
        <v>40026</v>
      </c>
      <c r="B4" s="12">
        <v>857647.38</v>
      </c>
      <c r="C4" s="218">
        <v>3150</v>
      </c>
    </row>
    <row r="5" spans="1:3" customFormat="1" hidden="1" x14ac:dyDescent="0.3">
      <c r="A5" s="217">
        <v>40057</v>
      </c>
      <c r="B5" s="12">
        <v>567423.17000000004</v>
      </c>
      <c r="C5" s="219">
        <v>3172</v>
      </c>
    </row>
    <row r="6" spans="1:3" customFormat="1" hidden="1" x14ac:dyDescent="0.3">
      <c r="A6" s="217">
        <v>40087</v>
      </c>
      <c r="B6" s="12">
        <v>586124.01</v>
      </c>
      <c r="C6" s="219">
        <v>3172</v>
      </c>
    </row>
    <row r="7" spans="1:3" customFormat="1" hidden="1" x14ac:dyDescent="0.3">
      <c r="A7" s="217">
        <v>40118</v>
      </c>
      <c r="B7" s="12">
        <v>675163.58</v>
      </c>
      <c r="C7" s="219">
        <v>3160</v>
      </c>
    </row>
    <row r="8" spans="1:3" customFormat="1" hidden="1" x14ac:dyDescent="0.3">
      <c r="A8" s="217">
        <v>40148</v>
      </c>
      <c r="B8" s="12">
        <v>514901.26</v>
      </c>
      <c r="C8" s="219">
        <v>3175</v>
      </c>
    </row>
    <row r="9" spans="1:3" customFormat="1" hidden="1" x14ac:dyDescent="0.3">
      <c r="A9" s="217">
        <v>40179</v>
      </c>
      <c r="B9" s="12">
        <v>617187.38</v>
      </c>
      <c r="C9" s="219">
        <v>3186</v>
      </c>
    </row>
    <row r="10" spans="1:3" customFormat="1" hidden="1" x14ac:dyDescent="0.3">
      <c r="A10" s="217">
        <v>40210</v>
      </c>
      <c r="B10" s="12">
        <v>608261.57999999996</v>
      </c>
      <c r="C10" s="219">
        <v>3257</v>
      </c>
    </row>
    <row r="11" spans="1:3" customFormat="1" hidden="1" x14ac:dyDescent="0.3">
      <c r="A11" s="217">
        <v>40238</v>
      </c>
      <c r="B11" s="12">
        <v>613887.02</v>
      </c>
      <c r="C11" s="219">
        <v>3349</v>
      </c>
    </row>
    <row r="12" spans="1:3" customFormat="1" hidden="1" x14ac:dyDescent="0.3">
      <c r="A12" s="217">
        <v>40269</v>
      </c>
      <c r="B12" s="12">
        <v>590396.07999999996</v>
      </c>
      <c r="C12" s="219">
        <v>3390</v>
      </c>
    </row>
    <row r="13" spans="1:3" customFormat="1" hidden="1" x14ac:dyDescent="0.3">
      <c r="A13" s="217">
        <v>40299</v>
      </c>
      <c r="B13" s="12">
        <v>739317.21</v>
      </c>
      <c r="C13" s="219">
        <v>3438</v>
      </c>
    </row>
    <row r="14" spans="1:3" customFormat="1" hidden="1" x14ac:dyDescent="0.3">
      <c r="A14" s="217">
        <v>40330</v>
      </c>
      <c r="B14" s="12">
        <v>633411.6</v>
      </c>
      <c r="C14" s="219">
        <v>3479</v>
      </c>
    </row>
    <row r="15" spans="1:3" customFormat="1" x14ac:dyDescent="0.3">
      <c r="A15" s="97" t="s">
        <v>3</v>
      </c>
      <c r="B15" s="420">
        <v>12085.239999999994</v>
      </c>
      <c r="C15" s="220">
        <v>59</v>
      </c>
    </row>
    <row r="16" spans="1:3" customFormat="1" x14ac:dyDescent="0.3">
      <c r="A16" s="97" t="s">
        <v>4</v>
      </c>
      <c r="B16" s="420">
        <v>18621.29</v>
      </c>
      <c r="C16" s="220">
        <v>53</v>
      </c>
    </row>
    <row r="17" spans="1:3" customFormat="1" x14ac:dyDescent="0.3">
      <c r="A17" s="97" t="s">
        <v>5</v>
      </c>
      <c r="B17" s="420">
        <v>274.72000000000099</v>
      </c>
      <c r="C17" s="220">
        <v>52</v>
      </c>
    </row>
    <row r="18" spans="1:3" customFormat="1" x14ac:dyDescent="0.3">
      <c r="A18" s="97" t="s">
        <v>6</v>
      </c>
      <c r="B18" s="420">
        <v>18579.91</v>
      </c>
      <c r="C18" s="220">
        <v>49</v>
      </c>
    </row>
    <row r="19" spans="1:3" customFormat="1" x14ac:dyDescent="0.3">
      <c r="A19" s="97" t="s">
        <v>7</v>
      </c>
      <c r="B19" s="420">
        <v>14833.35</v>
      </c>
      <c r="C19" s="220">
        <v>44</v>
      </c>
    </row>
    <row r="20" spans="1:3" customFormat="1" x14ac:dyDescent="0.3">
      <c r="A20" s="97" t="s">
        <v>8</v>
      </c>
      <c r="B20" s="420">
        <v>43414.529999999941</v>
      </c>
      <c r="C20" s="220">
        <v>31</v>
      </c>
    </row>
    <row r="21" spans="1:3" customFormat="1" x14ac:dyDescent="0.3">
      <c r="A21" s="97" t="s">
        <v>9</v>
      </c>
      <c r="B21" s="420">
        <v>16004.22</v>
      </c>
      <c r="C21" s="289">
        <v>25</v>
      </c>
    </row>
    <row r="22" spans="1:3" customFormat="1" x14ac:dyDescent="0.3">
      <c r="A22" s="97" t="s">
        <v>10</v>
      </c>
      <c r="B22" s="420">
        <v>7989.820000000007</v>
      </c>
      <c r="C22" s="289">
        <v>24</v>
      </c>
    </row>
    <row r="23" spans="1:3" customFormat="1" x14ac:dyDescent="0.3">
      <c r="A23" s="97" t="s">
        <v>11</v>
      </c>
      <c r="B23" s="420">
        <v>9184.9</v>
      </c>
      <c r="C23" s="289">
        <v>26</v>
      </c>
    </row>
    <row r="24" spans="1:3" customFormat="1" x14ac:dyDescent="0.3">
      <c r="A24" s="97" t="s">
        <v>12</v>
      </c>
      <c r="B24" s="420">
        <v>10916.39</v>
      </c>
      <c r="C24" s="289">
        <v>24</v>
      </c>
    </row>
    <row r="25" spans="1:3" customFormat="1" x14ac:dyDescent="0.3">
      <c r="A25" s="97" t="s">
        <v>13</v>
      </c>
      <c r="B25" s="420">
        <v>4112.18</v>
      </c>
      <c r="C25" s="289">
        <v>21</v>
      </c>
    </row>
    <row r="26" spans="1:3" customFormat="1" x14ac:dyDescent="0.3">
      <c r="A26" s="98" t="s">
        <v>25</v>
      </c>
      <c r="B26" s="634">
        <v>5085.33</v>
      </c>
      <c r="C26" s="289">
        <v>23</v>
      </c>
    </row>
    <row r="27" spans="1:3" customFormat="1" x14ac:dyDescent="0.3">
      <c r="A27" s="101" t="s">
        <v>39</v>
      </c>
      <c r="B27" s="421">
        <v>161101.87999999992</v>
      </c>
      <c r="C27" s="288">
        <v>36</v>
      </c>
    </row>
    <row r="28" spans="1:3" customFormat="1" x14ac:dyDescent="0.3">
      <c r="A28" s="89" t="s">
        <v>32</v>
      </c>
      <c r="B28" s="420">
        <v>10000000</v>
      </c>
      <c r="C28" s="286">
        <v>0</v>
      </c>
    </row>
    <row r="29" spans="1:3" customFormat="1" ht="16.2" thickBot="1" x14ac:dyDescent="0.35">
      <c r="A29" s="246" t="s">
        <v>23</v>
      </c>
      <c r="B29" s="421">
        <v>9838898.1199999992</v>
      </c>
      <c r="C29" s="287">
        <v>0</v>
      </c>
    </row>
    <row r="30" spans="1:3" customFormat="1" ht="13.2" x14ac:dyDescent="0.25">
      <c r="A30" s="514" t="s">
        <v>24</v>
      </c>
      <c r="B30" s="515"/>
      <c r="C30" s="516"/>
    </row>
    <row r="31" spans="1:3" customFormat="1" ht="27" customHeight="1" x14ac:dyDescent="0.25">
      <c r="A31" s="517" t="s">
        <v>327</v>
      </c>
      <c r="B31" s="518"/>
      <c r="C31" s="519"/>
    </row>
    <row r="32" spans="1:3" customFormat="1" ht="15" customHeight="1" x14ac:dyDescent="0.25">
      <c r="A32" s="603" t="s">
        <v>362</v>
      </c>
      <c r="B32" s="604"/>
      <c r="C32" s="605"/>
    </row>
    <row r="33" spans="1:4" customFormat="1" ht="27" customHeight="1" x14ac:dyDescent="0.25">
      <c r="A33" s="561" t="s">
        <v>363</v>
      </c>
      <c r="B33" s="562"/>
      <c r="C33" s="563"/>
    </row>
    <row r="34" spans="1:4" customFormat="1" ht="13.2" x14ac:dyDescent="0.25">
      <c r="A34" s="600" t="s">
        <v>364</v>
      </c>
      <c r="B34" s="601"/>
      <c r="C34" s="602"/>
      <c r="D34" s="264" t="s">
        <v>262</v>
      </c>
    </row>
    <row r="35" spans="1:4" ht="54" thickBot="1" x14ac:dyDescent="0.35">
      <c r="A35" s="564" t="s">
        <v>365</v>
      </c>
      <c r="B35" s="565"/>
      <c r="C35" s="566"/>
      <c r="D35" s="265" t="s">
        <v>259</v>
      </c>
    </row>
    <row r="36" spans="1:4" x14ac:dyDescent="0.3">
      <c r="D36" s="265"/>
    </row>
    <row r="58" spans="5:13" x14ac:dyDescent="0.3">
      <c r="K58" s="9">
        <v>324709460.23000002</v>
      </c>
    </row>
    <row r="59" spans="5:13" ht="37.5" customHeight="1" x14ac:dyDescent="0.3">
      <c r="M59" s="9">
        <v>157</v>
      </c>
    </row>
    <row r="60" spans="5:13" x14ac:dyDescent="0.3">
      <c r="E60" s="9">
        <v>340780549.13</v>
      </c>
      <c r="K60" s="9">
        <v>324709460.23000002</v>
      </c>
    </row>
  </sheetData>
  <mergeCells count="7">
    <mergeCell ref="A1:C1"/>
    <mergeCell ref="A30:C30"/>
    <mergeCell ref="A31:C31"/>
    <mergeCell ref="A35:C35"/>
    <mergeCell ref="A34:C34"/>
    <mergeCell ref="A33:C33"/>
    <mergeCell ref="A32:C32"/>
  </mergeCells>
  <phoneticPr fontId="25" type="noConversion"/>
  <printOptions horizontalCentered="1" gridLines="1"/>
  <pageMargins left="0.28999999999999998" right="0.28999999999999998" top="0.7" bottom="0.43" header="0.3" footer="0.27"/>
  <pageSetup scale="105" firstPageNumber="8"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60"/>
  <sheetViews>
    <sheetView view="pageBreakPreview" zoomScaleNormal="100" zoomScaleSheetLayoutView="100" workbookViewId="0">
      <selection activeCell="P2" sqref="P2"/>
    </sheetView>
  </sheetViews>
  <sheetFormatPr defaultColWidth="9.109375" defaultRowHeight="13.2" x14ac:dyDescent="0.25"/>
  <cols>
    <col min="1" max="1" width="31.5546875" customWidth="1"/>
    <col min="2" max="2" width="42" customWidth="1"/>
    <col min="3" max="3" width="45" customWidth="1"/>
    <col min="4" max="4" width="15.109375" bestFit="1" customWidth="1"/>
    <col min="5" max="5" width="12.6640625" customWidth="1"/>
    <col min="7" max="7" width="41.44140625" customWidth="1"/>
    <col min="11" max="11" width="13.6640625" bestFit="1" customWidth="1"/>
    <col min="13" max="13" width="9.33203125" bestFit="1" customWidth="1"/>
  </cols>
  <sheetData>
    <row r="1" spans="1:3" ht="15.6" x14ac:dyDescent="0.25">
      <c r="A1" s="511" t="s">
        <v>295</v>
      </c>
      <c r="B1" s="598"/>
      <c r="C1" s="599"/>
    </row>
    <row r="2" spans="1:3" ht="31.2" x14ac:dyDescent="0.25">
      <c r="A2" s="99"/>
      <c r="B2" s="7" t="s">
        <v>69</v>
      </c>
      <c r="C2" s="100" t="s">
        <v>40</v>
      </c>
    </row>
    <row r="3" spans="1:3" ht="15.6" x14ac:dyDescent="0.3">
      <c r="A3" s="97" t="s">
        <v>3</v>
      </c>
      <c r="B3" s="295">
        <v>12149608.9</v>
      </c>
      <c r="C3" s="423">
        <v>76142</v>
      </c>
    </row>
    <row r="4" spans="1:3" ht="15.6" x14ac:dyDescent="0.3">
      <c r="A4" s="97" t="s">
        <v>4</v>
      </c>
      <c r="B4" s="295">
        <v>12089086.6</v>
      </c>
      <c r="C4" s="423">
        <v>76742</v>
      </c>
    </row>
    <row r="5" spans="1:3" ht="15.6" x14ac:dyDescent="0.3">
      <c r="A5" s="97" t="s">
        <v>5</v>
      </c>
      <c r="B5" s="295">
        <v>12259758.32</v>
      </c>
      <c r="C5" s="424">
        <v>75201</v>
      </c>
    </row>
    <row r="6" spans="1:3" ht="15.6" x14ac:dyDescent="0.3">
      <c r="A6" s="97" t="s">
        <v>6</v>
      </c>
      <c r="B6" s="295">
        <v>12190862.51</v>
      </c>
      <c r="C6" s="645">
        <v>76209</v>
      </c>
    </row>
    <row r="7" spans="1:3" ht="15.6" x14ac:dyDescent="0.3">
      <c r="A7" s="97" t="s">
        <v>7</v>
      </c>
      <c r="B7" s="295">
        <v>12104550.550000001</v>
      </c>
      <c r="C7" s="645">
        <v>75398</v>
      </c>
    </row>
    <row r="8" spans="1:3" ht="15.6" x14ac:dyDescent="0.3">
      <c r="A8" s="97" t="s">
        <v>8</v>
      </c>
      <c r="B8" s="295">
        <v>12268551.890000001</v>
      </c>
      <c r="C8" s="645">
        <v>78295</v>
      </c>
    </row>
    <row r="9" spans="1:3" ht="15.6" x14ac:dyDescent="0.3">
      <c r="A9" s="97" t="s">
        <v>9</v>
      </c>
      <c r="B9" s="295">
        <v>12135906.73</v>
      </c>
      <c r="C9" s="645">
        <v>78271</v>
      </c>
    </row>
    <row r="10" spans="1:3" ht="15.6" x14ac:dyDescent="0.3">
      <c r="A10" s="97" t="s">
        <v>10</v>
      </c>
      <c r="B10" s="295">
        <v>12595673.460000001</v>
      </c>
      <c r="C10" s="645">
        <v>77981</v>
      </c>
    </row>
    <row r="11" spans="1:3" ht="15.6" x14ac:dyDescent="0.3">
      <c r="A11" s="97" t="s">
        <v>11</v>
      </c>
      <c r="B11" s="295">
        <v>12818159.039999999</v>
      </c>
      <c r="C11" s="645">
        <v>76281</v>
      </c>
    </row>
    <row r="12" spans="1:3" ht="15.6" x14ac:dyDescent="0.3">
      <c r="A12" s="97" t="s">
        <v>12</v>
      </c>
      <c r="B12" s="295">
        <v>12783477.539999999</v>
      </c>
      <c r="C12" s="645">
        <v>78965</v>
      </c>
    </row>
    <row r="13" spans="1:3" ht="15.6" x14ac:dyDescent="0.3">
      <c r="A13" s="97" t="s">
        <v>13</v>
      </c>
      <c r="B13" s="295">
        <v>12516179.960000001</v>
      </c>
      <c r="C13" s="646">
        <v>77771</v>
      </c>
    </row>
    <row r="14" spans="1:3" ht="15.6" x14ac:dyDescent="0.3">
      <c r="A14" s="98" t="s">
        <v>25</v>
      </c>
      <c r="B14" s="422">
        <v>12941753.32</v>
      </c>
      <c r="C14" s="647">
        <v>0</v>
      </c>
    </row>
    <row r="15" spans="1:3" ht="15.6" x14ac:dyDescent="0.3">
      <c r="A15" s="101" t="s">
        <v>39</v>
      </c>
      <c r="B15" s="372">
        <v>148853568.81999999</v>
      </c>
      <c r="C15" s="648">
        <v>77023</v>
      </c>
    </row>
    <row r="16" spans="1:3" ht="15.6" x14ac:dyDescent="0.3">
      <c r="A16" s="89" t="s">
        <v>32</v>
      </c>
      <c r="B16" s="280">
        <v>147198659</v>
      </c>
      <c r="C16" s="649">
        <v>76224</v>
      </c>
    </row>
    <row r="17" spans="1:5" ht="16.2" thickBot="1" x14ac:dyDescent="0.35">
      <c r="A17" s="246" t="s">
        <v>23</v>
      </c>
      <c r="B17" s="372">
        <v>-1654909.8199999928</v>
      </c>
      <c r="C17" s="650">
        <v>0</v>
      </c>
    </row>
    <row r="18" spans="1:5" x14ac:dyDescent="0.25">
      <c r="A18" s="514" t="s">
        <v>24</v>
      </c>
      <c r="B18" s="515"/>
      <c r="C18" s="516"/>
    </row>
    <row r="19" spans="1:5" ht="39" customHeight="1" x14ac:dyDescent="0.25">
      <c r="A19" s="606" t="s">
        <v>366</v>
      </c>
      <c r="B19" s="607"/>
      <c r="C19" s="608"/>
    </row>
    <row r="20" spans="1:5" ht="24.75" customHeight="1" x14ac:dyDescent="0.25">
      <c r="A20" s="535" t="s">
        <v>367</v>
      </c>
      <c r="B20" s="536"/>
      <c r="C20" s="537"/>
    </row>
    <row r="21" spans="1:5" ht="12.75" customHeight="1" x14ac:dyDescent="0.25">
      <c r="A21" s="535" t="s">
        <v>368</v>
      </c>
      <c r="B21" s="536"/>
      <c r="C21" s="537"/>
    </row>
    <row r="22" spans="1:5" s="9" customFormat="1" ht="16.5" customHeight="1" thickBot="1" x14ac:dyDescent="0.35">
      <c r="A22" s="564" t="s">
        <v>369</v>
      </c>
      <c r="B22" s="565"/>
      <c r="C22" s="566"/>
      <c r="D22" s="265" t="s">
        <v>262</v>
      </c>
      <c r="E22" s="55"/>
    </row>
    <row r="60" ht="37.5" customHeight="1" x14ac:dyDescent="0.25"/>
  </sheetData>
  <mergeCells count="6">
    <mergeCell ref="A22:C22"/>
    <mergeCell ref="A21:C21"/>
    <mergeCell ref="A1:C1"/>
    <mergeCell ref="A18:C18"/>
    <mergeCell ref="A19:C19"/>
    <mergeCell ref="A20:C20"/>
  </mergeCells>
  <phoneticPr fontId="25" type="noConversion"/>
  <printOptions horizontalCentered="1" gridLines="1"/>
  <pageMargins left="0.28999999999999998" right="0.28999999999999998" top="0.7" bottom="0.43" header="0.3" footer="0.27"/>
  <pageSetup firstPageNumber="9"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B2:R117"/>
  <sheetViews>
    <sheetView workbookViewId="0"/>
  </sheetViews>
  <sheetFormatPr defaultColWidth="36.6640625" defaultRowHeight="15.6" x14ac:dyDescent="0.25"/>
  <cols>
    <col min="1" max="1" width="16.5546875" style="148" customWidth="1"/>
    <col min="2" max="2" width="19.109375" style="148" customWidth="1"/>
    <col min="3" max="3" width="13" style="148" customWidth="1"/>
    <col min="4" max="4" width="36.6640625" style="148"/>
    <col min="5" max="5" width="14.44140625" style="182" bestFit="1" customWidth="1"/>
    <col min="6" max="8" width="15.6640625" style="182" bestFit="1" customWidth="1"/>
    <col min="9" max="9" width="14.33203125" style="182" bestFit="1" customWidth="1"/>
    <col min="10" max="10" width="15.6640625" style="182" bestFit="1" customWidth="1"/>
    <col min="11" max="11" width="14.33203125" style="182" bestFit="1" customWidth="1"/>
    <col min="12" max="16" width="15.6640625" style="182" bestFit="1" customWidth="1"/>
    <col min="17" max="17" width="18.6640625" style="182" customWidth="1"/>
    <col min="18" max="16384" width="36.6640625" style="148"/>
  </cols>
  <sheetData>
    <row r="2" spans="2:18" ht="16.2" thickBot="1" x14ac:dyDescent="0.3">
      <c r="B2" s="609" t="s">
        <v>231</v>
      </c>
      <c r="C2" s="609"/>
      <c r="D2" s="609"/>
      <c r="E2" s="609"/>
      <c r="F2" s="609"/>
      <c r="G2" s="609"/>
      <c r="H2" s="609"/>
      <c r="I2" s="609"/>
      <c r="J2" s="609"/>
      <c r="K2" s="609"/>
      <c r="L2" s="609"/>
      <c r="M2" s="609"/>
      <c r="N2" s="609"/>
      <c r="O2" s="609"/>
      <c r="P2" s="609"/>
      <c r="Q2" s="609"/>
    </row>
    <row r="3" spans="2:18" ht="16.2" thickBot="1" x14ac:dyDescent="0.3">
      <c r="B3" s="149" t="s">
        <v>232</v>
      </c>
      <c r="C3" s="610" t="s">
        <v>41</v>
      </c>
      <c r="D3" s="611"/>
      <c r="E3" s="150">
        <v>41456</v>
      </c>
      <c r="F3" s="151">
        <v>41487</v>
      </c>
      <c r="G3" s="151">
        <v>41518</v>
      </c>
      <c r="H3" s="151">
        <v>41548</v>
      </c>
      <c r="I3" s="151">
        <v>41579</v>
      </c>
      <c r="J3" s="151">
        <v>41609</v>
      </c>
      <c r="K3" s="151">
        <v>41640</v>
      </c>
      <c r="L3" s="151">
        <v>41671</v>
      </c>
      <c r="M3" s="151">
        <v>41699</v>
      </c>
      <c r="N3" s="151">
        <v>41730</v>
      </c>
      <c r="O3" s="151">
        <v>41760</v>
      </c>
      <c r="P3" s="192">
        <v>41791</v>
      </c>
      <c r="Q3" s="183" t="s">
        <v>233</v>
      </c>
      <c r="R3" s="153"/>
    </row>
    <row r="4" spans="2:18" x14ac:dyDescent="0.25">
      <c r="B4" s="612" t="s">
        <v>234</v>
      </c>
      <c r="C4" s="615" t="s">
        <v>235</v>
      </c>
      <c r="D4" s="154" t="s">
        <v>42</v>
      </c>
      <c r="E4" s="155"/>
      <c r="F4" s="155"/>
      <c r="G4" s="155"/>
      <c r="H4" s="155"/>
      <c r="I4" s="155"/>
      <c r="J4" s="155"/>
      <c r="K4" s="155">
        <v>4608875.58</v>
      </c>
      <c r="L4" s="155">
        <v>8275700.4000000004</v>
      </c>
      <c r="M4" s="155">
        <v>9576439.0700000022</v>
      </c>
      <c r="N4" s="155">
        <v>12204044.729999999</v>
      </c>
      <c r="O4" s="155">
        <v>9470911.6600000001</v>
      </c>
      <c r="P4" s="193">
        <v>13799106.719999999</v>
      </c>
      <c r="Q4" s="184">
        <f>SUM(E4:P4)</f>
        <v>57935078.159999996</v>
      </c>
      <c r="R4" s="153" t="b">
        <v>1</v>
      </c>
    </row>
    <row r="5" spans="2:18" x14ac:dyDescent="0.25">
      <c r="B5" s="613"/>
      <c r="C5" s="616"/>
      <c r="D5" s="157" t="s">
        <v>236</v>
      </c>
      <c r="E5" s="158"/>
      <c r="F5" s="158"/>
      <c r="G5" s="158"/>
      <c r="H5" s="158"/>
      <c r="I5" s="158"/>
      <c r="J5" s="158"/>
      <c r="K5" s="158">
        <v>1270.6199999999999</v>
      </c>
      <c r="L5" s="158">
        <v>4689.99</v>
      </c>
      <c r="M5" s="158">
        <v>11120.67</v>
      </c>
      <c r="N5" s="158">
        <v>12772.1</v>
      </c>
      <c r="O5" s="158">
        <v>7778.6</v>
      </c>
      <c r="P5" s="194">
        <v>9347.32</v>
      </c>
      <c r="Q5" s="185">
        <f t="shared" ref="Q5:Q12" si="0">SUM(E5:P5)</f>
        <v>46979.299999999996</v>
      </c>
      <c r="R5" s="153" t="b">
        <v>1</v>
      </c>
    </row>
    <row r="6" spans="2:18" x14ac:dyDescent="0.25">
      <c r="B6" s="613"/>
      <c r="C6" s="616"/>
      <c r="D6" s="157" t="s">
        <v>60</v>
      </c>
      <c r="E6" s="158"/>
      <c r="F6" s="158"/>
      <c r="G6" s="158"/>
      <c r="H6" s="158"/>
      <c r="I6" s="158"/>
      <c r="J6" s="158"/>
      <c r="K6" s="158">
        <v>0</v>
      </c>
      <c r="L6" s="158">
        <v>0</v>
      </c>
      <c r="M6" s="158">
        <v>0</v>
      </c>
      <c r="N6" s="158">
        <v>0</v>
      </c>
      <c r="O6" s="158">
        <v>0</v>
      </c>
      <c r="P6" s="194">
        <v>0</v>
      </c>
      <c r="Q6" s="185">
        <f t="shared" si="0"/>
        <v>0</v>
      </c>
      <c r="R6" s="153" t="b">
        <v>1</v>
      </c>
    </row>
    <row r="7" spans="2:18" ht="16.2" thickBot="1" x14ac:dyDescent="0.3">
      <c r="B7" s="613"/>
      <c r="C7" s="616"/>
      <c r="D7" s="160" t="s">
        <v>237</v>
      </c>
      <c r="E7" s="161"/>
      <c r="F7" s="161"/>
      <c r="G7" s="161"/>
      <c r="H7" s="161"/>
      <c r="I7" s="161"/>
      <c r="J7" s="161"/>
      <c r="K7" s="161">
        <v>323992.44</v>
      </c>
      <c r="L7" s="161">
        <v>310333.81</v>
      </c>
      <c r="M7" s="161">
        <v>334712.8</v>
      </c>
      <c r="N7" s="161">
        <v>361267.98</v>
      </c>
      <c r="O7" s="161">
        <v>361084.46</v>
      </c>
      <c r="P7" s="195">
        <v>409296.9</v>
      </c>
      <c r="Q7" s="186">
        <f t="shared" si="0"/>
        <v>2100688.39</v>
      </c>
      <c r="R7" s="153" t="b">
        <v>1</v>
      </c>
    </row>
    <row r="8" spans="2:18" ht="16.8" hidden="1" thickTop="1" thickBot="1" x14ac:dyDescent="0.3">
      <c r="B8" s="613"/>
      <c r="C8" s="616"/>
      <c r="D8" s="163" t="s">
        <v>65</v>
      </c>
      <c r="E8" s="164"/>
      <c r="F8" s="164"/>
      <c r="G8" s="164"/>
      <c r="H8" s="164"/>
      <c r="I8" s="164"/>
      <c r="J8" s="164"/>
      <c r="K8" s="164">
        <v>0</v>
      </c>
      <c r="L8" s="164">
        <v>0</v>
      </c>
      <c r="M8" s="164">
        <v>0</v>
      </c>
      <c r="N8" s="164">
        <v>0</v>
      </c>
      <c r="O8" s="164">
        <v>0</v>
      </c>
      <c r="P8" s="196">
        <v>0</v>
      </c>
      <c r="Q8" s="187">
        <f t="shared" si="0"/>
        <v>0</v>
      </c>
      <c r="R8" s="153" t="b">
        <v>1</v>
      </c>
    </row>
    <row r="9" spans="2:18" ht="16.8" thickTop="1" thickBot="1" x14ac:dyDescent="0.3">
      <c r="B9" s="613"/>
      <c r="C9" s="617"/>
      <c r="D9" s="165" t="s">
        <v>238</v>
      </c>
      <c r="E9" s="166"/>
      <c r="F9" s="166"/>
      <c r="G9" s="166"/>
      <c r="H9" s="166"/>
      <c r="I9" s="166"/>
      <c r="J9" s="166"/>
      <c r="K9" s="166">
        <f t="shared" ref="K9:P9" si="1">SUM(K4:K8)</f>
        <v>4934138.6400000006</v>
      </c>
      <c r="L9" s="166">
        <f t="shared" si="1"/>
        <v>8590724.2000000011</v>
      </c>
      <c r="M9" s="166">
        <f t="shared" si="1"/>
        <v>9922272.5400000028</v>
      </c>
      <c r="N9" s="166">
        <f t="shared" si="1"/>
        <v>12578084.809999999</v>
      </c>
      <c r="O9" s="166">
        <f t="shared" si="1"/>
        <v>9839774.7200000007</v>
      </c>
      <c r="P9" s="197">
        <f t="shared" si="1"/>
        <v>14217750.939999999</v>
      </c>
      <c r="Q9" s="188">
        <f t="shared" si="0"/>
        <v>60082745.849999994</v>
      </c>
      <c r="R9" s="153" t="b">
        <v>1</v>
      </c>
    </row>
    <row r="10" spans="2:18" x14ac:dyDescent="0.25">
      <c r="B10" s="613"/>
      <c r="C10" s="618" t="s">
        <v>239</v>
      </c>
      <c r="D10" s="619"/>
      <c r="E10" s="167"/>
      <c r="F10" s="167"/>
      <c r="G10" s="167"/>
      <c r="H10" s="167"/>
      <c r="I10" s="167"/>
      <c r="J10" s="167"/>
      <c r="K10" s="158">
        <v>0</v>
      </c>
      <c r="L10" s="167">
        <v>0</v>
      </c>
      <c r="M10" s="167">
        <v>0</v>
      </c>
      <c r="N10" s="167">
        <v>0</v>
      </c>
      <c r="O10" s="167">
        <v>0</v>
      </c>
      <c r="P10" s="198">
        <v>0</v>
      </c>
      <c r="Q10" s="189">
        <f t="shared" si="0"/>
        <v>0</v>
      </c>
      <c r="R10" s="153" t="b">
        <v>1</v>
      </c>
    </row>
    <row r="11" spans="2:18" ht="16.2" thickBot="1" x14ac:dyDescent="0.3">
      <c r="B11" s="613"/>
      <c r="C11" s="620" t="s">
        <v>240</v>
      </c>
      <c r="D11" s="621"/>
      <c r="E11" s="161"/>
      <c r="F11" s="161"/>
      <c r="G11" s="161"/>
      <c r="H11" s="161"/>
      <c r="I11" s="161"/>
      <c r="J11" s="161"/>
      <c r="K11" s="161">
        <v>0</v>
      </c>
      <c r="L11" s="161">
        <v>0</v>
      </c>
      <c r="M11" s="161">
        <v>394.5</v>
      </c>
      <c r="N11" s="161">
        <v>0</v>
      </c>
      <c r="O11" s="161">
        <v>0</v>
      </c>
      <c r="P11" s="195">
        <v>52.28</v>
      </c>
      <c r="Q11" s="186">
        <f t="shared" si="0"/>
        <v>446.78</v>
      </c>
      <c r="R11" s="153" t="b">
        <v>1</v>
      </c>
    </row>
    <row r="12" spans="2:18" ht="16.2" thickTop="1" x14ac:dyDescent="0.25">
      <c r="B12" s="613"/>
      <c r="C12" s="618" t="s">
        <v>107</v>
      </c>
      <c r="D12" s="619"/>
      <c r="E12" s="169"/>
      <c r="F12" s="169"/>
      <c r="G12" s="169"/>
      <c r="H12" s="169"/>
      <c r="I12" s="169"/>
      <c r="J12" s="169"/>
      <c r="K12" s="169">
        <f t="shared" ref="K12:P12" si="2">K9+K10+K11</f>
        <v>4934138.6400000006</v>
      </c>
      <c r="L12" s="169">
        <f t="shared" si="2"/>
        <v>8590724.2000000011</v>
      </c>
      <c r="M12" s="169">
        <f t="shared" si="2"/>
        <v>9922667.0400000028</v>
      </c>
      <c r="N12" s="169">
        <f t="shared" si="2"/>
        <v>12578084.809999999</v>
      </c>
      <c r="O12" s="169">
        <f t="shared" si="2"/>
        <v>9839774.7200000007</v>
      </c>
      <c r="P12" s="199">
        <f t="shared" si="2"/>
        <v>14217803.219999999</v>
      </c>
      <c r="Q12" s="189">
        <f t="shared" si="0"/>
        <v>60083192.629999995</v>
      </c>
      <c r="R12" s="153" t="b">
        <v>1</v>
      </c>
    </row>
    <row r="13" spans="2:18" x14ac:dyDescent="0.25">
      <c r="B13" s="613"/>
      <c r="C13" s="622" t="s">
        <v>100</v>
      </c>
      <c r="D13" s="623"/>
      <c r="E13" s="170"/>
      <c r="F13" s="170"/>
      <c r="G13" s="170"/>
      <c r="H13" s="170"/>
      <c r="I13" s="170"/>
      <c r="J13" s="170"/>
      <c r="K13" s="170">
        <v>38413</v>
      </c>
      <c r="L13" s="170">
        <v>40465</v>
      </c>
      <c r="M13" s="170">
        <v>44348</v>
      </c>
      <c r="N13" s="170">
        <v>47215</v>
      </c>
      <c r="O13" s="170">
        <v>48526</v>
      </c>
      <c r="P13" s="200">
        <v>51279</v>
      </c>
      <c r="Q13" s="190">
        <f>AVERAGE(E13:P13)</f>
        <v>45041</v>
      </c>
      <c r="R13" s="153" t="b">
        <v>1</v>
      </c>
    </row>
    <row r="14" spans="2:18" ht="16.2" thickBot="1" x14ac:dyDescent="0.3">
      <c r="B14" s="614"/>
      <c r="C14" s="624" t="s">
        <v>241</v>
      </c>
      <c r="D14" s="625"/>
      <c r="E14" s="172"/>
      <c r="F14" s="173"/>
      <c r="G14" s="173"/>
      <c r="H14" s="173"/>
      <c r="I14" s="173"/>
      <c r="J14" s="173"/>
      <c r="K14" s="174">
        <v>128.44970817171273</v>
      </c>
      <c r="L14" s="174">
        <v>212.30011614975908</v>
      </c>
      <c r="M14" s="174">
        <v>223.74553621358353</v>
      </c>
      <c r="N14" s="174">
        <v>266.40018659324363</v>
      </c>
      <c r="O14" s="174">
        <v>202.77324980422867</v>
      </c>
      <c r="P14" s="201">
        <v>277.26365997776867</v>
      </c>
      <c r="Q14" s="203">
        <f>Q12/Q13</f>
        <v>1333.96666659266</v>
      </c>
      <c r="R14" s="153" t="b">
        <v>1</v>
      </c>
    </row>
    <row r="15" spans="2:18" ht="15.75" customHeight="1" x14ac:dyDescent="0.25">
      <c r="B15" s="612" t="s">
        <v>115</v>
      </c>
      <c r="C15" s="615" t="s">
        <v>235</v>
      </c>
      <c r="D15" s="154" t="s">
        <v>42</v>
      </c>
      <c r="E15" s="155"/>
      <c r="F15" s="155"/>
      <c r="G15" s="155"/>
      <c r="H15" s="155"/>
      <c r="I15" s="155"/>
      <c r="J15" s="155"/>
      <c r="K15" s="155">
        <v>11457167.18</v>
      </c>
      <c r="L15" s="155">
        <v>31284953.710000005</v>
      </c>
      <c r="M15" s="155">
        <v>42431585.569999993</v>
      </c>
      <c r="N15" s="155">
        <v>61804746.140000001</v>
      </c>
      <c r="O15" s="155">
        <v>50688450.969999999</v>
      </c>
      <c r="P15" s="193">
        <v>72888903.719999984</v>
      </c>
      <c r="Q15" s="184">
        <f>SUM(E15:P15)</f>
        <v>270555807.28999996</v>
      </c>
      <c r="R15" s="153" t="b">
        <v>1</v>
      </c>
    </row>
    <row r="16" spans="2:18" x14ac:dyDescent="0.25">
      <c r="B16" s="613"/>
      <c r="C16" s="616"/>
      <c r="D16" s="157" t="s">
        <v>236</v>
      </c>
      <c r="E16" s="158"/>
      <c r="F16" s="158"/>
      <c r="G16" s="158"/>
      <c r="H16" s="158"/>
      <c r="I16" s="158"/>
      <c r="J16" s="158"/>
      <c r="K16" s="158">
        <v>2922.01</v>
      </c>
      <c r="L16" s="158">
        <v>117029.5</v>
      </c>
      <c r="M16" s="158">
        <v>106569.28</v>
      </c>
      <c r="N16" s="158">
        <v>244856.18000000002</v>
      </c>
      <c r="O16" s="158">
        <v>185379.5</v>
      </c>
      <c r="P16" s="194">
        <v>190215.86000000002</v>
      </c>
      <c r="Q16" s="185">
        <f t="shared" ref="Q16:Q23" si="3">SUM(E16:P16)</f>
        <v>846972.33</v>
      </c>
      <c r="R16" s="153" t="b">
        <v>1</v>
      </c>
    </row>
    <row r="17" spans="2:18" x14ac:dyDescent="0.25">
      <c r="B17" s="613"/>
      <c r="C17" s="616"/>
      <c r="D17" s="157" t="s">
        <v>60</v>
      </c>
      <c r="E17" s="158"/>
      <c r="F17" s="158"/>
      <c r="G17" s="158"/>
      <c r="H17" s="158"/>
      <c r="I17" s="158"/>
      <c r="J17" s="158"/>
      <c r="K17" s="158">
        <v>19586.48</v>
      </c>
      <c r="L17" s="158">
        <v>37637.730000000003</v>
      </c>
      <c r="M17" s="158">
        <v>67601.39</v>
      </c>
      <c r="N17" s="158">
        <v>107855.37</v>
      </c>
      <c r="O17" s="158">
        <v>66138.33</v>
      </c>
      <c r="P17" s="194">
        <v>109977.88</v>
      </c>
      <c r="Q17" s="185">
        <f t="shared" si="3"/>
        <v>408797.18</v>
      </c>
      <c r="R17" s="153" t="b">
        <v>1</v>
      </c>
    </row>
    <row r="18" spans="2:18" ht="16.2" thickBot="1" x14ac:dyDescent="0.3">
      <c r="B18" s="613"/>
      <c r="C18" s="616"/>
      <c r="D18" s="160" t="s">
        <v>237</v>
      </c>
      <c r="E18" s="161"/>
      <c r="F18" s="161"/>
      <c r="G18" s="161"/>
      <c r="H18" s="161"/>
      <c r="I18" s="161"/>
      <c r="J18" s="161"/>
      <c r="K18" s="161">
        <v>662801.59</v>
      </c>
      <c r="L18" s="161">
        <v>642036.63</v>
      </c>
      <c r="M18" s="161">
        <v>616427.04</v>
      </c>
      <c r="N18" s="161">
        <v>763576.75</v>
      </c>
      <c r="O18" s="161">
        <v>925348.75</v>
      </c>
      <c r="P18" s="195">
        <v>1137891.22</v>
      </c>
      <c r="Q18" s="186">
        <f t="shared" si="3"/>
        <v>4748081.9799999995</v>
      </c>
      <c r="R18" s="153" t="b">
        <v>1</v>
      </c>
    </row>
    <row r="19" spans="2:18" ht="16.8" hidden="1" thickTop="1" thickBot="1" x14ac:dyDescent="0.3">
      <c r="B19" s="613"/>
      <c r="C19" s="616"/>
      <c r="D19" s="163" t="s">
        <v>65</v>
      </c>
      <c r="E19" s="164"/>
      <c r="F19" s="164"/>
      <c r="G19" s="164"/>
      <c r="H19" s="164"/>
      <c r="I19" s="164"/>
      <c r="J19" s="164"/>
      <c r="K19" s="164">
        <v>0</v>
      </c>
      <c r="L19" s="164">
        <v>0</v>
      </c>
      <c r="M19" s="164">
        <v>0</v>
      </c>
      <c r="N19" s="164">
        <v>0</v>
      </c>
      <c r="O19" s="164">
        <v>0</v>
      </c>
      <c r="P19" s="196">
        <v>0</v>
      </c>
      <c r="Q19" s="187">
        <f t="shared" si="3"/>
        <v>0</v>
      </c>
      <c r="R19" s="153" t="b">
        <v>1</v>
      </c>
    </row>
    <row r="20" spans="2:18" ht="16.8" thickTop="1" thickBot="1" x14ac:dyDescent="0.3">
      <c r="B20" s="613"/>
      <c r="C20" s="617"/>
      <c r="D20" s="176" t="s">
        <v>238</v>
      </c>
      <c r="E20" s="177"/>
      <c r="F20" s="177"/>
      <c r="G20" s="177"/>
      <c r="H20" s="177"/>
      <c r="I20" s="177"/>
      <c r="J20" s="177"/>
      <c r="K20" s="166">
        <f t="shared" ref="K20:P20" si="4">SUM(K15:K19)</f>
        <v>12142477.26</v>
      </c>
      <c r="L20" s="166">
        <f t="shared" si="4"/>
        <v>32081657.570000004</v>
      </c>
      <c r="M20" s="166">
        <f t="shared" si="4"/>
        <v>43222183.279999994</v>
      </c>
      <c r="N20" s="166">
        <f t="shared" si="4"/>
        <v>62921034.439999998</v>
      </c>
      <c r="O20" s="166">
        <f t="shared" si="4"/>
        <v>51865317.549999997</v>
      </c>
      <c r="P20" s="197">
        <f t="shared" si="4"/>
        <v>74326988.679999977</v>
      </c>
      <c r="Q20" s="191">
        <f t="shared" si="3"/>
        <v>276559658.77999997</v>
      </c>
      <c r="R20" s="153" t="b">
        <v>1</v>
      </c>
    </row>
    <row r="21" spans="2:18" x14ac:dyDescent="0.25">
      <c r="B21" s="613"/>
      <c r="C21" s="618" t="s">
        <v>239</v>
      </c>
      <c r="D21" s="619"/>
      <c r="E21" s="167"/>
      <c r="F21" s="167"/>
      <c r="G21" s="167"/>
      <c r="H21" s="167"/>
      <c r="I21" s="167"/>
      <c r="J21" s="167"/>
      <c r="K21" s="158">
        <v>0</v>
      </c>
      <c r="L21" s="167">
        <v>0</v>
      </c>
      <c r="M21" s="167">
        <v>0</v>
      </c>
      <c r="N21" s="167">
        <v>0</v>
      </c>
      <c r="O21" s="167">
        <v>0</v>
      </c>
      <c r="P21" s="198">
        <v>0</v>
      </c>
      <c r="Q21" s="189">
        <f t="shared" si="3"/>
        <v>0</v>
      </c>
      <c r="R21" s="153" t="b">
        <v>1</v>
      </c>
    </row>
    <row r="22" spans="2:18" ht="16.2" thickBot="1" x14ac:dyDescent="0.3">
      <c r="B22" s="613"/>
      <c r="C22" s="620" t="s">
        <v>240</v>
      </c>
      <c r="D22" s="621"/>
      <c r="E22" s="161"/>
      <c r="F22" s="161"/>
      <c r="G22" s="161"/>
      <c r="H22" s="161"/>
      <c r="I22" s="161"/>
      <c r="J22" s="161"/>
      <c r="K22" s="161">
        <v>4944.5200000000004</v>
      </c>
      <c r="L22" s="161">
        <v>15261.19</v>
      </c>
      <c r="M22" s="161">
        <v>29370.18</v>
      </c>
      <c r="N22" s="161">
        <v>39866.51</v>
      </c>
      <c r="O22" s="161">
        <v>72776.710000000006</v>
      </c>
      <c r="P22" s="195">
        <v>97462.63</v>
      </c>
      <c r="Q22" s="186">
        <f t="shared" si="3"/>
        <v>259681.74</v>
      </c>
      <c r="R22" s="153" t="b">
        <v>1</v>
      </c>
    </row>
    <row r="23" spans="2:18" ht="16.2" thickTop="1" x14ac:dyDescent="0.25">
      <c r="B23" s="613"/>
      <c r="C23" s="618" t="s">
        <v>107</v>
      </c>
      <c r="D23" s="619"/>
      <c r="E23" s="169"/>
      <c r="F23" s="169"/>
      <c r="G23" s="169"/>
      <c r="H23" s="169"/>
      <c r="I23" s="169"/>
      <c r="J23" s="169"/>
      <c r="K23" s="169">
        <f t="shared" ref="K23:P23" si="5">K20+K21+K22</f>
        <v>12147421.779999999</v>
      </c>
      <c r="L23" s="169">
        <f t="shared" si="5"/>
        <v>32096918.760000005</v>
      </c>
      <c r="M23" s="169">
        <f t="shared" si="5"/>
        <v>43251553.459999993</v>
      </c>
      <c r="N23" s="169">
        <f t="shared" si="5"/>
        <v>62960900.949999996</v>
      </c>
      <c r="O23" s="169">
        <f t="shared" si="5"/>
        <v>51938094.259999998</v>
      </c>
      <c r="P23" s="199">
        <f t="shared" si="5"/>
        <v>74424451.309999973</v>
      </c>
      <c r="Q23" s="189">
        <f t="shared" si="3"/>
        <v>276819340.51999998</v>
      </c>
      <c r="R23" s="153" t="b">
        <v>1</v>
      </c>
    </row>
    <row r="24" spans="2:18" x14ac:dyDescent="0.25">
      <c r="B24" s="613"/>
      <c r="C24" s="622" t="s">
        <v>100</v>
      </c>
      <c r="D24" s="623"/>
      <c r="E24" s="170"/>
      <c r="F24" s="170"/>
      <c r="G24" s="170"/>
      <c r="H24" s="170"/>
      <c r="I24" s="170"/>
      <c r="J24" s="170"/>
      <c r="K24" s="170">
        <v>75174</v>
      </c>
      <c r="L24" s="170">
        <v>82124</v>
      </c>
      <c r="M24" s="170">
        <v>91371</v>
      </c>
      <c r="N24" s="170">
        <v>114290</v>
      </c>
      <c r="O24" s="170">
        <v>126063</v>
      </c>
      <c r="P24" s="200">
        <v>144174</v>
      </c>
      <c r="Q24" s="190">
        <f>AVERAGE(E24:P24)</f>
        <v>105532.66666666667</v>
      </c>
      <c r="R24" s="153" t="b">
        <v>1</v>
      </c>
    </row>
    <row r="25" spans="2:18" ht="16.2" thickBot="1" x14ac:dyDescent="0.3">
      <c r="B25" s="614"/>
      <c r="C25" s="624" t="s">
        <v>241</v>
      </c>
      <c r="D25" s="625"/>
      <c r="E25" s="172"/>
      <c r="F25" s="173"/>
      <c r="G25" s="173"/>
      <c r="H25" s="173"/>
      <c r="I25" s="173"/>
      <c r="J25" s="173"/>
      <c r="K25" s="174">
        <v>161.59073323223453</v>
      </c>
      <c r="L25" s="174">
        <v>390.83482002825002</v>
      </c>
      <c r="M25" s="174">
        <v>473.36193606286452</v>
      </c>
      <c r="N25" s="174">
        <v>550.8872250415609</v>
      </c>
      <c r="O25" s="174">
        <v>412.00109675321067</v>
      </c>
      <c r="P25" s="201">
        <v>516.21271040548208</v>
      </c>
      <c r="Q25" s="203">
        <f>Q23/Q24</f>
        <v>2623.0678069981486</v>
      </c>
      <c r="R25" s="153" t="b">
        <v>1</v>
      </c>
    </row>
    <row r="26" spans="2:18" ht="15.75" customHeight="1" x14ac:dyDescent="0.25">
      <c r="B26" s="613" t="s">
        <v>242</v>
      </c>
      <c r="C26" s="615" t="s">
        <v>235</v>
      </c>
      <c r="D26" s="154" t="s">
        <v>42</v>
      </c>
      <c r="E26" s="155"/>
      <c r="F26" s="155"/>
      <c r="G26" s="155"/>
      <c r="H26" s="155"/>
      <c r="I26" s="155"/>
      <c r="J26" s="155"/>
      <c r="K26" s="155">
        <v>16066042.76</v>
      </c>
      <c r="L26" s="155">
        <v>39560654.110000007</v>
      </c>
      <c r="M26" s="155">
        <v>52008024.639999993</v>
      </c>
      <c r="N26" s="155">
        <v>74008790.870000005</v>
      </c>
      <c r="O26" s="155">
        <v>60159362.629999995</v>
      </c>
      <c r="P26" s="193">
        <v>86688010.439999983</v>
      </c>
      <c r="Q26" s="184">
        <f>SUM(E26:P26)</f>
        <v>328490885.44999999</v>
      </c>
      <c r="R26" s="153" t="b">
        <v>1</v>
      </c>
    </row>
    <row r="27" spans="2:18" x14ac:dyDescent="0.25">
      <c r="B27" s="613"/>
      <c r="C27" s="616"/>
      <c r="D27" s="157" t="s">
        <v>236</v>
      </c>
      <c r="E27" s="158"/>
      <c r="F27" s="158"/>
      <c r="G27" s="158"/>
      <c r="H27" s="158"/>
      <c r="I27" s="158"/>
      <c r="J27" s="158"/>
      <c r="K27" s="158">
        <v>4192.63</v>
      </c>
      <c r="L27" s="158">
        <v>121719.49</v>
      </c>
      <c r="M27" s="158">
        <v>117689.95</v>
      </c>
      <c r="N27" s="158">
        <v>257628.28000000003</v>
      </c>
      <c r="O27" s="158">
        <v>193158.1</v>
      </c>
      <c r="P27" s="194">
        <v>199563.18000000002</v>
      </c>
      <c r="Q27" s="185">
        <f t="shared" ref="Q27:Q34" si="6">SUM(E27:P27)</f>
        <v>893951.63000000012</v>
      </c>
      <c r="R27" s="153" t="b">
        <v>1</v>
      </c>
    </row>
    <row r="28" spans="2:18" x14ac:dyDescent="0.25">
      <c r="B28" s="613"/>
      <c r="C28" s="616"/>
      <c r="D28" s="157" t="s">
        <v>60</v>
      </c>
      <c r="E28" s="158"/>
      <c r="F28" s="158"/>
      <c r="G28" s="158"/>
      <c r="H28" s="158"/>
      <c r="I28" s="158"/>
      <c r="J28" s="158"/>
      <c r="K28" s="158">
        <v>19586.48</v>
      </c>
      <c r="L28" s="158">
        <v>37637.730000000003</v>
      </c>
      <c r="M28" s="158">
        <v>67601.39</v>
      </c>
      <c r="N28" s="158">
        <v>107855.37</v>
      </c>
      <c r="O28" s="158">
        <v>66138.33</v>
      </c>
      <c r="P28" s="194">
        <v>109977.88</v>
      </c>
      <c r="Q28" s="185">
        <f t="shared" si="6"/>
        <v>408797.18</v>
      </c>
      <c r="R28" s="153" t="b">
        <v>1</v>
      </c>
    </row>
    <row r="29" spans="2:18" ht="16.2" thickBot="1" x14ac:dyDescent="0.3">
      <c r="B29" s="613"/>
      <c r="C29" s="616"/>
      <c r="D29" s="160" t="s">
        <v>237</v>
      </c>
      <c r="E29" s="161"/>
      <c r="F29" s="161"/>
      <c r="G29" s="161"/>
      <c r="H29" s="161"/>
      <c r="I29" s="161"/>
      <c r="J29" s="161"/>
      <c r="K29" s="161">
        <v>986794.03</v>
      </c>
      <c r="L29" s="161">
        <v>952370.44</v>
      </c>
      <c r="M29" s="161">
        <v>951139.84000000008</v>
      </c>
      <c r="N29" s="161">
        <v>1124844.73</v>
      </c>
      <c r="O29" s="161">
        <v>1286433.21</v>
      </c>
      <c r="P29" s="195">
        <v>1547188.12</v>
      </c>
      <c r="Q29" s="186">
        <f t="shared" si="6"/>
        <v>6848770.3700000001</v>
      </c>
      <c r="R29" s="153" t="b">
        <v>1</v>
      </c>
    </row>
    <row r="30" spans="2:18" ht="16.8" hidden="1" thickTop="1" thickBot="1" x14ac:dyDescent="0.3">
      <c r="B30" s="613"/>
      <c r="C30" s="616"/>
      <c r="D30" s="163" t="s">
        <v>65</v>
      </c>
      <c r="E30" s="164"/>
      <c r="F30" s="164"/>
      <c r="G30" s="164"/>
      <c r="H30" s="164"/>
      <c r="I30" s="164"/>
      <c r="J30" s="164"/>
      <c r="K30" s="164">
        <v>0</v>
      </c>
      <c r="L30" s="164">
        <v>0</v>
      </c>
      <c r="M30" s="164">
        <v>0</v>
      </c>
      <c r="N30" s="164">
        <v>0</v>
      </c>
      <c r="O30" s="164">
        <v>0</v>
      </c>
      <c r="P30" s="196">
        <v>0</v>
      </c>
      <c r="Q30" s="187">
        <f t="shared" si="6"/>
        <v>0</v>
      </c>
      <c r="R30" s="153" t="b">
        <v>1</v>
      </c>
    </row>
    <row r="31" spans="2:18" ht="16.8" thickTop="1" thickBot="1" x14ac:dyDescent="0.3">
      <c r="B31" s="613"/>
      <c r="C31" s="617"/>
      <c r="D31" s="176" t="s">
        <v>238</v>
      </c>
      <c r="E31" s="177"/>
      <c r="F31" s="177"/>
      <c r="G31" s="177"/>
      <c r="H31" s="177"/>
      <c r="I31" s="177"/>
      <c r="J31" s="177"/>
      <c r="K31" s="166">
        <f t="shared" ref="K31:P31" si="7">SUM(K26:K30)</f>
        <v>17076615.900000002</v>
      </c>
      <c r="L31" s="166">
        <f t="shared" si="7"/>
        <v>40672381.770000003</v>
      </c>
      <c r="M31" s="166">
        <f t="shared" si="7"/>
        <v>53144455.82</v>
      </c>
      <c r="N31" s="166">
        <f t="shared" si="7"/>
        <v>75499119.250000015</v>
      </c>
      <c r="O31" s="166">
        <f t="shared" si="7"/>
        <v>61705092.269999996</v>
      </c>
      <c r="P31" s="197">
        <f t="shared" si="7"/>
        <v>88544739.61999999</v>
      </c>
      <c r="Q31" s="191">
        <f t="shared" si="6"/>
        <v>336642404.63</v>
      </c>
      <c r="R31" s="153" t="b">
        <v>1</v>
      </c>
    </row>
    <row r="32" spans="2:18" x14ac:dyDescent="0.25">
      <c r="B32" s="613"/>
      <c r="C32" s="618" t="s">
        <v>239</v>
      </c>
      <c r="D32" s="619"/>
      <c r="E32" s="167"/>
      <c r="F32" s="167"/>
      <c r="G32" s="167"/>
      <c r="H32" s="167"/>
      <c r="I32" s="167"/>
      <c r="J32" s="167"/>
      <c r="K32" s="158">
        <v>0</v>
      </c>
      <c r="L32" s="167">
        <v>0</v>
      </c>
      <c r="M32" s="167">
        <v>0</v>
      </c>
      <c r="N32" s="167">
        <v>0</v>
      </c>
      <c r="O32" s="167">
        <v>0</v>
      </c>
      <c r="P32" s="198">
        <v>0</v>
      </c>
      <c r="Q32" s="189">
        <f t="shared" si="6"/>
        <v>0</v>
      </c>
      <c r="R32" s="153" t="b">
        <v>1</v>
      </c>
    </row>
    <row r="33" spans="2:18" ht="16.2" thickBot="1" x14ac:dyDescent="0.3">
      <c r="B33" s="613"/>
      <c r="C33" s="620" t="s">
        <v>240</v>
      </c>
      <c r="D33" s="621"/>
      <c r="E33" s="161"/>
      <c r="F33" s="161"/>
      <c r="G33" s="161"/>
      <c r="H33" s="161"/>
      <c r="I33" s="161"/>
      <c r="J33" s="161"/>
      <c r="K33" s="161">
        <v>4944.5200000000004</v>
      </c>
      <c r="L33" s="161">
        <v>15261.19</v>
      </c>
      <c r="M33" s="161">
        <v>29764.68</v>
      </c>
      <c r="N33" s="161">
        <v>39866.51</v>
      </c>
      <c r="O33" s="161">
        <v>72776.710000000006</v>
      </c>
      <c r="P33" s="195">
        <v>97514.91</v>
      </c>
      <c r="Q33" s="186">
        <f t="shared" si="6"/>
        <v>260128.52</v>
      </c>
      <c r="R33" s="153" t="b">
        <v>1</v>
      </c>
    </row>
    <row r="34" spans="2:18" ht="16.2" thickTop="1" x14ac:dyDescent="0.25">
      <c r="B34" s="613"/>
      <c r="C34" s="618" t="s">
        <v>107</v>
      </c>
      <c r="D34" s="619"/>
      <c r="E34" s="169"/>
      <c r="F34" s="169"/>
      <c r="G34" s="169"/>
      <c r="H34" s="169"/>
      <c r="I34" s="169"/>
      <c r="J34" s="169"/>
      <c r="K34" s="169">
        <f t="shared" ref="K34:P34" si="8">K31+K32+K33</f>
        <v>17081560.420000002</v>
      </c>
      <c r="L34" s="169">
        <f t="shared" si="8"/>
        <v>40687642.960000001</v>
      </c>
      <c r="M34" s="169">
        <f t="shared" si="8"/>
        <v>53174220.5</v>
      </c>
      <c r="N34" s="169">
        <f t="shared" si="8"/>
        <v>75538985.76000002</v>
      </c>
      <c r="O34" s="169">
        <f t="shared" si="8"/>
        <v>61777868.979999997</v>
      </c>
      <c r="P34" s="199">
        <f t="shared" si="8"/>
        <v>88642254.529999986</v>
      </c>
      <c r="Q34" s="189">
        <f t="shared" si="6"/>
        <v>336902533.14999998</v>
      </c>
      <c r="R34" s="153" t="b">
        <v>1</v>
      </c>
    </row>
    <row r="35" spans="2:18" x14ac:dyDescent="0.25">
      <c r="B35" s="613"/>
      <c r="C35" s="622" t="s">
        <v>100</v>
      </c>
      <c r="D35" s="623"/>
      <c r="E35" s="170"/>
      <c r="F35" s="170"/>
      <c r="G35" s="170"/>
      <c r="H35" s="170"/>
      <c r="I35" s="170"/>
      <c r="J35" s="170"/>
      <c r="K35" s="170">
        <v>113587</v>
      </c>
      <c r="L35" s="170">
        <v>122589</v>
      </c>
      <c r="M35" s="170">
        <v>135719</v>
      </c>
      <c r="N35" s="170">
        <v>161505</v>
      </c>
      <c r="O35" s="170">
        <v>174589</v>
      </c>
      <c r="P35" s="200">
        <v>195453</v>
      </c>
      <c r="Q35" s="190">
        <f>AVERAGE(E35:P35)</f>
        <v>150573.66666666666</v>
      </c>
      <c r="R35" s="153" t="b">
        <v>1</v>
      </c>
    </row>
    <row r="36" spans="2:18" ht="16.2" thickBot="1" x14ac:dyDescent="0.3">
      <c r="B36" s="614"/>
      <c r="C36" s="624" t="s">
        <v>241</v>
      </c>
      <c r="D36" s="625"/>
      <c r="E36" s="172"/>
      <c r="F36" s="173"/>
      <c r="G36" s="173"/>
      <c r="H36" s="173"/>
      <c r="I36" s="173"/>
      <c r="J36" s="173"/>
      <c r="K36" s="174">
        <v>150.38305809643711</v>
      </c>
      <c r="L36" s="174">
        <v>331.90288655589001</v>
      </c>
      <c r="M36" s="174">
        <v>391.79643601853832</v>
      </c>
      <c r="N36" s="174">
        <v>467.71917748676526</v>
      </c>
      <c r="O36" s="174">
        <v>353.84743013591918</v>
      </c>
      <c r="P36" s="201">
        <v>453.52209753751532</v>
      </c>
      <c r="Q36" s="203">
        <f>Q34/Q35</f>
        <v>2237.4598467859587</v>
      </c>
      <c r="R36" s="153" t="b">
        <v>1</v>
      </c>
    </row>
    <row r="37" spans="2:18" x14ac:dyDescent="0.25">
      <c r="B37" s="626" t="s">
        <v>24</v>
      </c>
      <c r="C37" s="626"/>
      <c r="D37" s="626"/>
      <c r="E37" s="626"/>
      <c r="F37" s="626"/>
      <c r="G37" s="626"/>
      <c r="H37" s="626"/>
      <c r="I37" s="626"/>
      <c r="J37" s="626"/>
      <c r="K37" s="626"/>
      <c r="L37" s="626"/>
      <c r="M37" s="626"/>
      <c r="N37" s="626"/>
      <c r="O37" s="626"/>
      <c r="P37" s="626"/>
      <c r="Q37" s="626"/>
    </row>
    <row r="38" spans="2:18" x14ac:dyDescent="0.25">
      <c r="B38" s="627" t="s">
        <v>243</v>
      </c>
      <c r="C38" s="627"/>
      <c r="D38" s="627"/>
      <c r="E38" s="627"/>
      <c r="F38" s="627"/>
      <c r="G38" s="627"/>
      <c r="H38" s="627"/>
      <c r="I38" s="627"/>
      <c r="J38" s="627"/>
      <c r="K38" s="627"/>
      <c r="L38" s="627"/>
      <c r="M38" s="627"/>
      <c r="N38" s="627"/>
      <c r="O38" s="627"/>
      <c r="P38" s="627"/>
      <c r="Q38" s="627"/>
    </row>
    <row r="39" spans="2:18" x14ac:dyDescent="0.25">
      <c r="B39" s="628" t="s">
        <v>248</v>
      </c>
      <c r="C39" s="628"/>
      <c r="D39" s="628"/>
      <c r="E39" s="628"/>
      <c r="F39" s="628"/>
      <c r="G39" s="628"/>
      <c r="H39" s="628"/>
      <c r="I39" s="628"/>
      <c r="J39" s="628"/>
      <c r="K39" s="628"/>
      <c r="L39" s="628"/>
      <c r="M39" s="628"/>
      <c r="N39" s="628"/>
      <c r="O39" s="628"/>
      <c r="P39" s="628"/>
      <c r="Q39" s="628"/>
    </row>
    <row r="41" spans="2:18" ht="16.2" thickBot="1" x14ac:dyDescent="0.3">
      <c r="B41" s="609" t="s">
        <v>245</v>
      </c>
      <c r="C41" s="609"/>
      <c r="D41" s="609"/>
      <c r="E41" s="609"/>
      <c r="F41" s="609"/>
      <c r="G41" s="609"/>
      <c r="H41" s="609"/>
      <c r="I41" s="609"/>
      <c r="J41" s="609"/>
      <c r="K41" s="609"/>
      <c r="L41" s="609"/>
      <c r="M41" s="609"/>
      <c r="N41" s="609"/>
      <c r="O41" s="609"/>
      <c r="P41" s="609"/>
      <c r="Q41" s="609"/>
    </row>
    <row r="42" spans="2:18" ht="16.2" thickBot="1" x14ac:dyDescent="0.3">
      <c r="B42" s="149" t="s">
        <v>232</v>
      </c>
      <c r="C42" s="610" t="s">
        <v>41</v>
      </c>
      <c r="D42" s="611"/>
      <c r="E42" s="150">
        <v>41821</v>
      </c>
      <c r="F42" s="151">
        <v>41852</v>
      </c>
      <c r="G42" s="151">
        <v>41883</v>
      </c>
      <c r="H42" s="151">
        <v>41913</v>
      </c>
      <c r="I42" s="151">
        <v>41944</v>
      </c>
      <c r="J42" s="151">
        <v>41974</v>
      </c>
      <c r="K42" s="151">
        <v>42005</v>
      </c>
      <c r="L42" s="151">
        <v>42036</v>
      </c>
      <c r="M42" s="151">
        <v>42064</v>
      </c>
      <c r="N42" s="151">
        <v>42095</v>
      </c>
      <c r="O42" s="151">
        <v>42125</v>
      </c>
      <c r="P42" s="192">
        <v>42156</v>
      </c>
      <c r="Q42" s="183" t="s">
        <v>246</v>
      </c>
    </row>
    <row r="43" spans="2:18" x14ac:dyDescent="0.25">
      <c r="B43" s="612" t="s">
        <v>234</v>
      </c>
      <c r="C43" s="615" t="s">
        <v>235</v>
      </c>
      <c r="D43" s="154" t="s">
        <v>42</v>
      </c>
      <c r="E43" s="155">
        <v>10521204.800000001</v>
      </c>
      <c r="F43" s="155">
        <v>11585142.010000002</v>
      </c>
      <c r="G43" s="155">
        <v>15624406.999999998</v>
      </c>
      <c r="H43" s="155">
        <v>12583815.389999999</v>
      </c>
      <c r="I43" s="155">
        <v>14215137.32</v>
      </c>
      <c r="J43" s="155">
        <v>16876867.440000001</v>
      </c>
      <c r="K43" s="155">
        <v>14920688.179999998</v>
      </c>
      <c r="L43" s="155">
        <v>16324691.770000001</v>
      </c>
      <c r="M43" s="155">
        <v>19481027.319999997</v>
      </c>
      <c r="N43" s="155">
        <v>14121506.749999998</v>
      </c>
      <c r="O43" s="155">
        <v>10832232</v>
      </c>
      <c r="P43" s="193">
        <v>8338166.6699999981</v>
      </c>
      <c r="Q43" s="184">
        <f>SUM(E43:P43)</f>
        <v>165424886.64999998</v>
      </c>
      <c r="R43" s="153" t="b">
        <v>1</v>
      </c>
    </row>
    <row r="44" spans="2:18" x14ac:dyDescent="0.25">
      <c r="B44" s="613"/>
      <c r="C44" s="616"/>
      <c r="D44" s="157" t="s">
        <v>236</v>
      </c>
      <c r="E44" s="158">
        <v>23031.040000000001</v>
      </c>
      <c r="F44" s="158">
        <v>17529.3</v>
      </c>
      <c r="G44" s="158">
        <v>10896.75</v>
      </c>
      <c r="H44" s="158">
        <v>8885.0499999999993</v>
      </c>
      <c r="I44" s="158">
        <v>11632.64</v>
      </c>
      <c r="J44" s="158">
        <v>39414.019999999997</v>
      </c>
      <c r="K44" s="158">
        <v>18382.77</v>
      </c>
      <c r="L44" s="158">
        <v>18988.990000000002</v>
      </c>
      <c r="M44" s="158">
        <v>26793.01</v>
      </c>
      <c r="N44" s="158">
        <v>13480.17</v>
      </c>
      <c r="O44" s="158">
        <v>5047.38</v>
      </c>
      <c r="P44" s="194">
        <v>3560.06</v>
      </c>
      <c r="Q44" s="185">
        <f t="shared" ref="Q44:Q51" si="9">SUM(E44:P44)</f>
        <v>197641.18000000002</v>
      </c>
      <c r="R44" s="153" t="b">
        <v>1</v>
      </c>
    </row>
    <row r="45" spans="2:18" x14ac:dyDescent="0.25">
      <c r="B45" s="613"/>
      <c r="C45" s="616"/>
      <c r="D45" s="157" t="s">
        <v>60</v>
      </c>
      <c r="E45" s="158">
        <v>0</v>
      </c>
      <c r="F45" s="158">
        <v>0</v>
      </c>
      <c r="G45" s="158">
        <v>0</v>
      </c>
      <c r="H45" s="158">
        <v>0</v>
      </c>
      <c r="I45" s="158">
        <v>3208.66</v>
      </c>
      <c r="J45" s="158">
        <v>3419.68</v>
      </c>
      <c r="K45" s="158">
        <v>3208.66</v>
      </c>
      <c r="L45" s="158">
        <v>1377.34</v>
      </c>
      <c r="M45" s="158">
        <v>17303.490000000002</v>
      </c>
      <c r="N45" s="158">
        <v>5343.75</v>
      </c>
      <c r="O45" s="158">
        <v>6648.57</v>
      </c>
      <c r="P45" s="194">
        <v>0</v>
      </c>
      <c r="Q45" s="185">
        <f t="shared" si="9"/>
        <v>40510.15</v>
      </c>
      <c r="R45" s="153" t="b">
        <v>1</v>
      </c>
    </row>
    <row r="46" spans="2:18" ht="16.2" thickBot="1" x14ac:dyDescent="0.3">
      <c r="B46" s="613"/>
      <c r="C46" s="616"/>
      <c r="D46" s="160" t="s">
        <v>237</v>
      </c>
      <c r="E46" s="161">
        <v>446344.44</v>
      </c>
      <c r="F46" s="161">
        <v>450337.01</v>
      </c>
      <c r="G46" s="161">
        <v>524404.22</v>
      </c>
      <c r="H46" s="161">
        <v>488971.95</v>
      </c>
      <c r="I46" s="161">
        <v>500374.87</v>
      </c>
      <c r="J46" s="161">
        <v>493332.96</v>
      </c>
      <c r="K46" s="161">
        <v>482464.63</v>
      </c>
      <c r="L46" s="161">
        <v>502387.01</v>
      </c>
      <c r="M46" s="161">
        <v>519291.09</v>
      </c>
      <c r="N46" s="161">
        <v>489246.82</v>
      </c>
      <c r="O46" s="161">
        <v>380141.69</v>
      </c>
      <c r="P46" s="195">
        <v>311797.59000000003</v>
      </c>
      <c r="Q46" s="186">
        <f t="shared" si="9"/>
        <v>5589094.2800000003</v>
      </c>
      <c r="R46" s="153" t="b">
        <v>1</v>
      </c>
    </row>
    <row r="47" spans="2:18" ht="17.25" hidden="1" customHeight="1" thickTop="1" thickBot="1" x14ac:dyDescent="0.3">
      <c r="B47" s="613"/>
      <c r="C47" s="616"/>
      <c r="D47" s="163" t="s">
        <v>65</v>
      </c>
      <c r="E47" s="164">
        <v>0</v>
      </c>
      <c r="F47" s="164">
        <v>0</v>
      </c>
      <c r="G47" s="164">
        <v>0</v>
      </c>
      <c r="H47" s="164">
        <v>0</v>
      </c>
      <c r="I47" s="164">
        <v>0</v>
      </c>
      <c r="J47" s="164">
        <v>0</v>
      </c>
      <c r="K47" s="164">
        <v>0</v>
      </c>
      <c r="L47" s="164">
        <v>0</v>
      </c>
      <c r="M47" s="164">
        <v>0</v>
      </c>
      <c r="N47" s="164">
        <v>0</v>
      </c>
      <c r="O47" s="164">
        <v>0</v>
      </c>
      <c r="P47" s="196">
        <v>0</v>
      </c>
      <c r="Q47" s="187">
        <f t="shared" si="9"/>
        <v>0</v>
      </c>
      <c r="R47" s="153" t="b">
        <v>1</v>
      </c>
    </row>
    <row r="48" spans="2:18" ht="16.8" thickTop="1" thickBot="1" x14ac:dyDescent="0.3">
      <c r="B48" s="613"/>
      <c r="C48" s="617"/>
      <c r="D48" s="176" t="s">
        <v>238</v>
      </c>
      <c r="E48" s="166">
        <f t="shared" ref="E48:P48" si="10">SUM(E43:E47)</f>
        <v>10990580.279999999</v>
      </c>
      <c r="F48" s="177">
        <f t="shared" si="10"/>
        <v>12053008.320000002</v>
      </c>
      <c r="G48" s="177">
        <f t="shared" si="10"/>
        <v>16159707.969999999</v>
      </c>
      <c r="H48" s="177">
        <f t="shared" si="10"/>
        <v>13081672.389999999</v>
      </c>
      <c r="I48" s="177">
        <f t="shared" si="10"/>
        <v>14730353.49</v>
      </c>
      <c r="J48" s="177">
        <f t="shared" si="10"/>
        <v>17413034.100000001</v>
      </c>
      <c r="K48" s="177">
        <f t="shared" si="10"/>
        <v>15424744.239999998</v>
      </c>
      <c r="L48" s="177">
        <f t="shared" si="10"/>
        <v>16847445.110000003</v>
      </c>
      <c r="M48" s="177">
        <f t="shared" si="10"/>
        <v>20044414.909999996</v>
      </c>
      <c r="N48" s="177">
        <f t="shared" si="10"/>
        <v>14629577.489999998</v>
      </c>
      <c r="O48" s="177">
        <f t="shared" si="10"/>
        <v>11224069.640000001</v>
      </c>
      <c r="P48" s="202">
        <f t="shared" si="10"/>
        <v>8653524.3199999984</v>
      </c>
      <c r="Q48" s="191">
        <f>SUM(E48:P48)</f>
        <v>171252132.25999999</v>
      </c>
      <c r="R48" s="153" t="b">
        <v>1</v>
      </c>
    </row>
    <row r="49" spans="2:18" x14ac:dyDescent="0.25">
      <c r="B49" s="613"/>
      <c r="C49" s="618" t="s">
        <v>239</v>
      </c>
      <c r="D49" s="619"/>
      <c r="E49" s="158">
        <v>232727.94</v>
      </c>
      <c r="F49" s="167">
        <v>132988.91</v>
      </c>
      <c r="G49" s="167">
        <v>47831.03</v>
      </c>
      <c r="H49" s="167">
        <v>0</v>
      </c>
      <c r="I49" s="167">
        <v>0</v>
      </c>
      <c r="J49" s="167">
        <v>0</v>
      </c>
      <c r="K49" s="167">
        <v>0</v>
      </c>
      <c r="L49" s="167">
        <v>0</v>
      </c>
      <c r="M49" s="167">
        <v>-4241.03</v>
      </c>
      <c r="N49" s="167">
        <v>0</v>
      </c>
      <c r="O49" s="167">
        <v>0</v>
      </c>
      <c r="P49" s="198">
        <v>-120.42</v>
      </c>
      <c r="Q49" s="189">
        <f t="shared" si="9"/>
        <v>409186.43</v>
      </c>
      <c r="R49" s="153" t="b">
        <v>1</v>
      </c>
    </row>
    <row r="50" spans="2:18" ht="16.2" thickBot="1" x14ac:dyDescent="0.3">
      <c r="B50" s="613"/>
      <c r="C50" s="620" t="s">
        <v>240</v>
      </c>
      <c r="D50" s="621"/>
      <c r="E50" s="161">
        <v>360</v>
      </c>
      <c r="F50" s="161">
        <v>0</v>
      </c>
      <c r="G50" s="161">
        <v>4636.32</v>
      </c>
      <c r="H50" s="161">
        <v>400</v>
      </c>
      <c r="I50" s="161">
        <v>2434.16</v>
      </c>
      <c r="J50" s="161">
        <v>4737.3599999999997</v>
      </c>
      <c r="K50" s="161">
        <v>3463.2</v>
      </c>
      <c r="L50" s="161">
        <v>2866.95</v>
      </c>
      <c r="M50" s="161">
        <v>3411.72</v>
      </c>
      <c r="N50" s="161">
        <v>3676.01</v>
      </c>
      <c r="O50" s="161">
        <v>18270.759999999998</v>
      </c>
      <c r="P50" s="195">
        <v>3199.88</v>
      </c>
      <c r="Q50" s="186">
        <f t="shared" si="9"/>
        <v>47456.359999999993</v>
      </c>
      <c r="R50" s="153" t="b">
        <v>1</v>
      </c>
    </row>
    <row r="51" spans="2:18" ht="16.2" thickTop="1" x14ac:dyDescent="0.25">
      <c r="B51" s="613"/>
      <c r="C51" s="618" t="s">
        <v>107</v>
      </c>
      <c r="D51" s="619"/>
      <c r="E51" s="169">
        <f>E48+E49+E50</f>
        <v>11223668.219999999</v>
      </c>
      <c r="F51" s="169">
        <f t="shared" ref="F51:P51" si="11">F48+F49+F50</f>
        <v>12185997.230000002</v>
      </c>
      <c r="G51" s="169">
        <f t="shared" si="11"/>
        <v>16212175.319999998</v>
      </c>
      <c r="H51" s="169">
        <f t="shared" si="11"/>
        <v>13082072.389999999</v>
      </c>
      <c r="I51" s="169">
        <f t="shared" si="11"/>
        <v>14732787.65</v>
      </c>
      <c r="J51" s="169">
        <f t="shared" si="11"/>
        <v>17417771.460000001</v>
      </c>
      <c r="K51" s="169">
        <f t="shared" si="11"/>
        <v>15428207.439999998</v>
      </c>
      <c r="L51" s="169">
        <f t="shared" si="11"/>
        <v>16850312.060000002</v>
      </c>
      <c r="M51" s="169">
        <f t="shared" si="11"/>
        <v>20043585.599999994</v>
      </c>
      <c r="N51" s="169">
        <f t="shared" si="11"/>
        <v>14633253.499999998</v>
      </c>
      <c r="O51" s="169">
        <f t="shared" si="11"/>
        <v>11242340.4</v>
      </c>
      <c r="P51" s="199">
        <f t="shared" si="11"/>
        <v>8656603.7799999993</v>
      </c>
      <c r="Q51" s="189">
        <f t="shared" si="9"/>
        <v>171708775.05000001</v>
      </c>
      <c r="R51" s="153" t="b">
        <v>1</v>
      </c>
    </row>
    <row r="52" spans="2:18" x14ac:dyDescent="0.25">
      <c r="B52" s="613"/>
      <c r="C52" s="622" t="s">
        <v>100</v>
      </c>
      <c r="D52" s="623"/>
      <c r="E52" s="170">
        <v>57057</v>
      </c>
      <c r="F52" s="170">
        <v>57086</v>
      </c>
      <c r="G52" s="170">
        <v>60380</v>
      </c>
      <c r="H52" s="170">
        <v>60321</v>
      </c>
      <c r="I52" s="170">
        <v>65052</v>
      </c>
      <c r="J52" s="170">
        <v>68416</v>
      </c>
      <c r="K52" s="170">
        <v>65196</v>
      </c>
      <c r="L52" s="170">
        <v>73234</v>
      </c>
      <c r="M52" s="170">
        <v>72226</v>
      </c>
      <c r="N52" s="170">
        <v>63800</v>
      </c>
      <c r="O52" s="170">
        <v>50488</v>
      </c>
      <c r="P52" s="200">
        <v>63482</v>
      </c>
      <c r="Q52" s="190">
        <f>AVERAGE(E52:P52)</f>
        <v>63061.5</v>
      </c>
      <c r="R52" s="153" t="b">
        <v>1</v>
      </c>
    </row>
    <row r="53" spans="2:18" ht="16.2" thickBot="1" x14ac:dyDescent="0.3">
      <c r="B53" s="614"/>
      <c r="C53" s="624" t="s">
        <v>241</v>
      </c>
      <c r="D53" s="625"/>
      <c r="E53" s="174">
        <v>196.70975024975021</v>
      </c>
      <c r="F53" s="173">
        <v>213.46735153978213</v>
      </c>
      <c r="G53" s="173">
        <v>268.50240675720437</v>
      </c>
      <c r="H53" s="173">
        <v>216.87426252880422</v>
      </c>
      <c r="I53" s="173">
        <v>226.47708986656829</v>
      </c>
      <c r="J53" s="173">
        <v>254.58622924462117</v>
      </c>
      <c r="K53" s="174">
        <v>236.64346647033557</v>
      </c>
      <c r="L53" s="174">
        <v>230.08864816888334</v>
      </c>
      <c r="M53" s="174">
        <v>277.5120538310303</v>
      </c>
      <c r="N53" s="174">
        <v>229.36134012539182</v>
      </c>
      <c r="O53" s="174">
        <v>222.67351449849471</v>
      </c>
      <c r="P53" s="201">
        <v>136.36312309000976</v>
      </c>
      <c r="Q53" s="203">
        <f>Q51/Q52</f>
        <v>2722.8780642705933</v>
      </c>
      <c r="R53" s="153" t="b">
        <v>1</v>
      </c>
    </row>
    <row r="54" spans="2:18" x14ac:dyDescent="0.25">
      <c r="B54" s="612" t="s">
        <v>115</v>
      </c>
      <c r="C54" s="615" t="s">
        <v>235</v>
      </c>
      <c r="D54" s="154" t="s">
        <v>42</v>
      </c>
      <c r="E54" s="155">
        <v>56430010.25</v>
      </c>
      <c r="F54" s="155">
        <v>62761944.829999991</v>
      </c>
      <c r="G54" s="155">
        <v>81075480.409999996</v>
      </c>
      <c r="H54" s="155">
        <v>62411649.480000012</v>
      </c>
      <c r="I54" s="155">
        <v>71194220.799999997</v>
      </c>
      <c r="J54" s="155">
        <v>83632427.960000008</v>
      </c>
      <c r="K54" s="155">
        <v>73653258.140000001</v>
      </c>
      <c r="L54" s="155">
        <v>82350182.660000026</v>
      </c>
      <c r="M54" s="155">
        <v>99473678.299999997</v>
      </c>
      <c r="N54" s="155">
        <v>84240550.25999999</v>
      </c>
      <c r="O54" s="155">
        <v>93655776.040000007</v>
      </c>
      <c r="P54" s="193">
        <v>120756203.25999999</v>
      </c>
      <c r="Q54" s="184">
        <f>SUM(E54:P54)</f>
        <v>971635382.38999987</v>
      </c>
      <c r="R54" s="153" t="b">
        <v>1</v>
      </c>
    </row>
    <row r="55" spans="2:18" x14ac:dyDescent="0.25">
      <c r="B55" s="613"/>
      <c r="C55" s="616"/>
      <c r="D55" s="157" t="s">
        <v>236</v>
      </c>
      <c r="E55" s="158">
        <v>189936.38</v>
      </c>
      <c r="F55" s="158">
        <v>150435.92000000001</v>
      </c>
      <c r="G55" s="158">
        <v>246471.26</v>
      </c>
      <c r="H55" s="158">
        <v>229524.43999999997</v>
      </c>
      <c r="I55" s="158">
        <v>188685.4</v>
      </c>
      <c r="J55" s="158">
        <v>215599.18</v>
      </c>
      <c r="K55" s="158">
        <v>234261.79</v>
      </c>
      <c r="L55" s="158">
        <v>197098.47</v>
      </c>
      <c r="M55" s="158">
        <v>264124.79999999999</v>
      </c>
      <c r="N55" s="158">
        <v>284300.26</v>
      </c>
      <c r="O55" s="158">
        <v>250403.5</v>
      </c>
      <c r="P55" s="194">
        <v>294829.24</v>
      </c>
      <c r="Q55" s="185">
        <f t="shared" ref="Q55:Q62" si="12">SUM(E55:P55)</f>
        <v>2745670.6400000006</v>
      </c>
      <c r="R55" s="153" t="b">
        <v>1</v>
      </c>
    </row>
    <row r="56" spans="2:18" x14ac:dyDescent="0.25">
      <c r="B56" s="613"/>
      <c r="C56" s="616"/>
      <c r="D56" s="157" t="s">
        <v>60</v>
      </c>
      <c r="E56" s="158">
        <v>101087.55</v>
      </c>
      <c r="F56" s="158">
        <v>79024.789999999994</v>
      </c>
      <c r="G56" s="158">
        <v>117758.34</v>
      </c>
      <c r="H56" s="158">
        <v>162896.26999999999</v>
      </c>
      <c r="I56" s="158">
        <v>141408.59</v>
      </c>
      <c r="J56" s="158">
        <v>119792.31</v>
      </c>
      <c r="K56" s="158">
        <v>185185.92000000001</v>
      </c>
      <c r="L56" s="158">
        <v>147677.29</v>
      </c>
      <c r="M56" s="158">
        <v>120704.03</v>
      </c>
      <c r="N56" s="158">
        <v>99615.2</v>
      </c>
      <c r="O56" s="158">
        <v>76993.06</v>
      </c>
      <c r="P56" s="194">
        <v>214626.49</v>
      </c>
      <c r="Q56" s="185">
        <f t="shared" si="12"/>
        <v>1566769.8399999999</v>
      </c>
      <c r="R56" s="153" t="b">
        <v>1</v>
      </c>
    </row>
    <row r="57" spans="2:18" ht="16.2" thickBot="1" x14ac:dyDescent="0.3">
      <c r="B57" s="613"/>
      <c r="C57" s="616"/>
      <c r="D57" s="160" t="s">
        <v>237</v>
      </c>
      <c r="E57" s="161">
        <v>1321931.1399999999</v>
      </c>
      <c r="F57" s="161">
        <v>1389322.21</v>
      </c>
      <c r="G57" s="161">
        <v>1538203.32</v>
      </c>
      <c r="H57" s="161">
        <v>1491058.01</v>
      </c>
      <c r="I57" s="161">
        <v>1501150.15</v>
      </c>
      <c r="J57" s="161">
        <v>1488698.58</v>
      </c>
      <c r="K57" s="161">
        <v>1527792.79</v>
      </c>
      <c r="L57" s="161">
        <v>1569509.75</v>
      </c>
      <c r="M57" s="161">
        <v>1663201.68</v>
      </c>
      <c r="N57" s="161">
        <v>1816328.24</v>
      </c>
      <c r="O57" s="161">
        <v>2055374.69</v>
      </c>
      <c r="P57" s="195">
        <v>2172677.2799999998</v>
      </c>
      <c r="Q57" s="186">
        <f t="shared" si="12"/>
        <v>19535247.84</v>
      </c>
      <c r="R57" s="153" t="b">
        <v>1</v>
      </c>
    </row>
    <row r="58" spans="2:18" ht="16.8" hidden="1" thickTop="1" thickBot="1" x14ac:dyDescent="0.3">
      <c r="B58" s="613"/>
      <c r="C58" s="616"/>
      <c r="D58" s="163" t="s">
        <v>65</v>
      </c>
      <c r="E58" s="164">
        <v>0</v>
      </c>
      <c r="F58" s="164">
        <v>0</v>
      </c>
      <c r="G58" s="164">
        <v>0</v>
      </c>
      <c r="H58" s="164">
        <v>0</v>
      </c>
      <c r="I58" s="164">
        <v>0</v>
      </c>
      <c r="J58" s="164">
        <v>0</v>
      </c>
      <c r="K58" s="164">
        <v>0</v>
      </c>
      <c r="L58" s="164">
        <v>0</v>
      </c>
      <c r="M58" s="164">
        <v>0</v>
      </c>
      <c r="N58" s="164">
        <v>0</v>
      </c>
      <c r="O58" s="164">
        <v>0</v>
      </c>
      <c r="P58" s="196">
        <v>0</v>
      </c>
      <c r="Q58" s="187">
        <f t="shared" si="12"/>
        <v>0</v>
      </c>
      <c r="R58" s="153" t="b">
        <v>1</v>
      </c>
    </row>
    <row r="59" spans="2:18" ht="16.8" thickTop="1" thickBot="1" x14ac:dyDescent="0.3">
      <c r="B59" s="613"/>
      <c r="C59" s="617"/>
      <c r="D59" s="176" t="s">
        <v>238</v>
      </c>
      <c r="E59" s="166">
        <f>SUM(E54:E58)</f>
        <v>58042965.32</v>
      </c>
      <c r="F59" s="177">
        <f t="shared" ref="F59:P59" si="13">SUM(F54:F58)</f>
        <v>64380727.749999993</v>
      </c>
      <c r="G59" s="177">
        <f t="shared" si="13"/>
        <v>82977913.329999998</v>
      </c>
      <c r="H59" s="177">
        <f t="shared" si="13"/>
        <v>64295128.20000001</v>
      </c>
      <c r="I59" s="177">
        <f t="shared" si="13"/>
        <v>73025464.940000013</v>
      </c>
      <c r="J59" s="177">
        <f t="shared" si="13"/>
        <v>85456518.030000016</v>
      </c>
      <c r="K59" s="177">
        <f t="shared" si="13"/>
        <v>75600498.640000015</v>
      </c>
      <c r="L59" s="177">
        <f t="shared" si="13"/>
        <v>84264468.170000032</v>
      </c>
      <c r="M59" s="177">
        <f t="shared" si="13"/>
        <v>101521708.81</v>
      </c>
      <c r="N59" s="177">
        <f t="shared" si="13"/>
        <v>86440793.959999993</v>
      </c>
      <c r="O59" s="177">
        <f t="shared" si="13"/>
        <v>96038547.290000007</v>
      </c>
      <c r="P59" s="202">
        <f t="shared" si="13"/>
        <v>123438336.26999998</v>
      </c>
      <c r="Q59" s="191">
        <f t="shared" si="12"/>
        <v>995483070.71000004</v>
      </c>
      <c r="R59" s="153" t="b">
        <v>1</v>
      </c>
    </row>
    <row r="60" spans="2:18" x14ac:dyDescent="0.25">
      <c r="B60" s="613"/>
      <c r="C60" s="618" t="s">
        <v>239</v>
      </c>
      <c r="D60" s="619"/>
      <c r="E60" s="158">
        <v>1347917.34</v>
      </c>
      <c r="F60" s="167">
        <v>300323.59999999998</v>
      </c>
      <c r="G60" s="167">
        <v>88468.1</v>
      </c>
      <c r="H60" s="167">
        <v>0</v>
      </c>
      <c r="I60" s="167">
        <v>0</v>
      </c>
      <c r="J60" s="167">
        <v>0</v>
      </c>
      <c r="K60" s="167">
        <v>0</v>
      </c>
      <c r="L60" s="167">
        <v>0</v>
      </c>
      <c r="M60" s="167">
        <v>-114734.05</v>
      </c>
      <c r="N60" s="167">
        <v>0</v>
      </c>
      <c r="O60" s="167">
        <v>0</v>
      </c>
      <c r="P60" s="198">
        <v>-8389.17</v>
      </c>
      <c r="Q60" s="189">
        <f t="shared" si="12"/>
        <v>1613585.82</v>
      </c>
      <c r="R60" s="153" t="b">
        <v>1</v>
      </c>
    </row>
    <row r="61" spans="2:18" ht="16.2" thickBot="1" x14ac:dyDescent="0.3">
      <c r="B61" s="613"/>
      <c r="C61" s="620" t="s">
        <v>240</v>
      </c>
      <c r="D61" s="621"/>
      <c r="E61" s="161">
        <v>67618.789999999994</v>
      </c>
      <c r="F61" s="161">
        <v>75719.360000000001</v>
      </c>
      <c r="G61" s="161">
        <v>94344.12</v>
      </c>
      <c r="H61" s="161">
        <v>50475.35</v>
      </c>
      <c r="I61" s="161">
        <v>100653.75999999999</v>
      </c>
      <c r="J61" s="161">
        <v>127096.27</v>
      </c>
      <c r="K61" s="161">
        <v>70911.37</v>
      </c>
      <c r="L61" s="161">
        <v>110351.64</v>
      </c>
      <c r="M61" s="161">
        <v>117585.95</v>
      </c>
      <c r="N61" s="161">
        <v>122940.18</v>
      </c>
      <c r="O61" s="161">
        <v>154102.35</v>
      </c>
      <c r="P61" s="195">
        <v>118754.35</v>
      </c>
      <c r="Q61" s="186">
        <f t="shared" si="12"/>
        <v>1210553.4900000002</v>
      </c>
      <c r="R61" s="153" t="b">
        <v>1</v>
      </c>
    </row>
    <row r="62" spans="2:18" ht="16.2" thickTop="1" x14ac:dyDescent="0.25">
      <c r="B62" s="613"/>
      <c r="C62" s="618" t="s">
        <v>107</v>
      </c>
      <c r="D62" s="619"/>
      <c r="E62" s="169">
        <f>E59+E60+E61</f>
        <v>59458501.450000003</v>
      </c>
      <c r="F62" s="169">
        <f t="shared" ref="F62:P62" si="14">F59+F60+F61</f>
        <v>64756770.709999993</v>
      </c>
      <c r="G62" s="169">
        <f t="shared" si="14"/>
        <v>83160725.549999997</v>
      </c>
      <c r="H62" s="169">
        <f t="shared" si="14"/>
        <v>64345603.550000012</v>
      </c>
      <c r="I62" s="169">
        <f t="shared" si="14"/>
        <v>73126118.700000018</v>
      </c>
      <c r="J62" s="169">
        <f t="shared" si="14"/>
        <v>85583614.300000012</v>
      </c>
      <c r="K62" s="169">
        <f t="shared" si="14"/>
        <v>75671410.01000002</v>
      </c>
      <c r="L62" s="169">
        <f t="shared" si="14"/>
        <v>84374819.810000032</v>
      </c>
      <c r="M62" s="169">
        <f t="shared" si="14"/>
        <v>101524560.71000001</v>
      </c>
      <c r="N62" s="169">
        <f t="shared" si="14"/>
        <v>86563734.140000001</v>
      </c>
      <c r="O62" s="169">
        <f t="shared" si="14"/>
        <v>96192649.640000001</v>
      </c>
      <c r="P62" s="199">
        <f t="shared" si="14"/>
        <v>123548701.44999997</v>
      </c>
      <c r="Q62" s="189">
        <f t="shared" si="12"/>
        <v>998307210.0200001</v>
      </c>
      <c r="R62" s="153" t="b">
        <v>1</v>
      </c>
    </row>
    <row r="63" spans="2:18" x14ac:dyDescent="0.25">
      <c r="B63" s="613"/>
      <c r="C63" s="622" t="s">
        <v>100</v>
      </c>
      <c r="D63" s="623"/>
      <c r="E63" s="170">
        <v>166313</v>
      </c>
      <c r="F63" s="170">
        <v>164589</v>
      </c>
      <c r="G63" s="170">
        <v>175924</v>
      </c>
      <c r="H63" s="170">
        <v>180706</v>
      </c>
      <c r="I63" s="170">
        <v>186477</v>
      </c>
      <c r="J63" s="170">
        <v>195625</v>
      </c>
      <c r="K63" s="170">
        <v>199866</v>
      </c>
      <c r="L63" s="170">
        <v>217664</v>
      </c>
      <c r="M63" s="170">
        <v>224449</v>
      </c>
      <c r="N63" s="170">
        <v>235118</v>
      </c>
      <c r="O63" s="170">
        <v>261360</v>
      </c>
      <c r="P63" s="200">
        <v>292363</v>
      </c>
      <c r="Q63" s="190">
        <f>AVERAGE(E63:P63)</f>
        <v>208371.16666666666</v>
      </c>
      <c r="R63" s="153" t="b">
        <v>1</v>
      </c>
    </row>
    <row r="64" spans="2:18" ht="16.2" thickBot="1" x14ac:dyDescent="0.3">
      <c r="B64" s="614"/>
      <c r="C64" s="624" t="s">
        <v>241</v>
      </c>
      <c r="D64" s="625"/>
      <c r="E64" s="174">
        <v>357.50964416491797</v>
      </c>
      <c r="F64" s="173">
        <v>393.44531353857178</v>
      </c>
      <c r="G64" s="173">
        <v>472.70824645869806</v>
      </c>
      <c r="H64" s="173">
        <v>356.07895448961301</v>
      </c>
      <c r="I64" s="173">
        <v>392.14551231519181</v>
      </c>
      <c r="J64" s="173">
        <v>437.48812421725245</v>
      </c>
      <c r="K64" s="174">
        <v>378.61071923188547</v>
      </c>
      <c r="L64" s="174">
        <v>387.63791812150851</v>
      </c>
      <c r="M64" s="174">
        <v>452.3279707639598</v>
      </c>
      <c r="N64" s="174">
        <v>368.17144642264736</v>
      </c>
      <c r="O64" s="174">
        <v>368.0465627486991</v>
      </c>
      <c r="P64" s="201">
        <v>422.5866523807731</v>
      </c>
      <c r="Q64" s="203">
        <f>Q62/Q63</f>
        <v>4791.0045616676016</v>
      </c>
      <c r="R64" s="153" t="b">
        <v>1</v>
      </c>
    </row>
    <row r="65" spans="2:18" x14ac:dyDescent="0.25">
      <c r="B65" s="613" t="s">
        <v>242</v>
      </c>
      <c r="C65" s="615" t="s">
        <v>235</v>
      </c>
      <c r="D65" s="154" t="s">
        <v>42</v>
      </c>
      <c r="E65" s="155">
        <v>66951215.049999997</v>
      </c>
      <c r="F65" s="155">
        <v>74347086.839999989</v>
      </c>
      <c r="G65" s="155">
        <v>96699887.409999996</v>
      </c>
      <c r="H65" s="155">
        <v>74995464.870000005</v>
      </c>
      <c r="I65" s="155">
        <v>85409358.120000005</v>
      </c>
      <c r="J65" s="155">
        <v>100509295.40000001</v>
      </c>
      <c r="K65" s="155">
        <v>88573946.319999993</v>
      </c>
      <c r="L65" s="155">
        <v>98674874.430000022</v>
      </c>
      <c r="M65" s="155">
        <v>118954705.61999999</v>
      </c>
      <c r="N65" s="155">
        <v>98362057.00999999</v>
      </c>
      <c r="O65" s="155">
        <v>104488008.04000001</v>
      </c>
      <c r="P65" s="193">
        <v>129094369.92999999</v>
      </c>
      <c r="Q65" s="184">
        <f>SUM(E65:P65)</f>
        <v>1137060269.04</v>
      </c>
      <c r="R65" s="153" t="b">
        <v>1</v>
      </c>
    </row>
    <row r="66" spans="2:18" x14ac:dyDescent="0.25">
      <c r="B66" s="613"/>
      <c r="C66" s="616"/>
      <c r="D66" s="157" t="s">
        <v>236</v>
      </c>
      <c r="E66" s="158">
        <v>212967.42</v>
      </c>
      <c r="F66" s="158">
        <v>167965.22</v>
      </c>
      <c r="G66" s="158">
        <v>257368.01</v>
      </c>
      <c r="H66" s="158">
        <v>238409.48999999996</v>
      </c>
      <c r="I66" s="158">
        <v>200318.03999999998</v>
      </c>
      <c r="J66" s="158">
        <v>255013.19999999998</v>
      </c>
      <c r="K66" s="158">
        <v>252644.56</v>
      </c>
      <c r="L66" s="158">
        <v>216087.46</v>
      </c>
      <c r="M66" s="158">
        <v>290917.81</v>
      </c>
      <c r="N66" s="158">
        <v>297780.43</v>
      </c>
      <c r="O66" s="158">
        <v>255450.88</v>
      </c>
      <c r="P66" s="194">
        <v>298389.3</v>
      </c>
      <c r="Q66" s="185">
        <f t="shared" ref="Q66:Q73" si="15">SUM(E66:P66)</f>
        <v>2943311.82</v>
      </c>
      <c r="R66" s="153" t="b">
        <v>1</v>
      </c>
    </row>
    <row r="67" spans="2:18" x14ac:dyDescent="0.25">
      <c r="B67" s="613"/>
      <c r="C67" s="616"/>
      <c r="D67" s="157" t="s">
        <v>60</v>
      </c>
      <c r="E67" s="158">
        <v>101087.55</v>
      </c>
      <c r="F67" s="158">
        <v>79024.789999999994</v>
      </c>
      <c r="G67" s="158">
        <v>117758.34</v>
      </c>
      <c r="H67" s="158">
        <v>162896.26999999999</v>
      </c>
      <c r="I67" s="158">
        <v>144617.25</v>
      </c>
      <c r="J67" s="158">
        <v>123211.98999999999</v>
      </c>
      <c r="K67" s="158">
        <v>188394.58000000002</v>
      </c>
      <c r="L67" s="158">
        <v>149054.63</v>
      </c>
      <c r="M67" s="158">
        <v>138007.51999999999</v>
      </c>
      <c r="N67" s="158">
        <v>104958.95</v>
      </c>
      <c r="O67" s="158">
        <v>83641.63</v>
      </c>
      <c r="P67" s="194">
        <v>214626.49</v>
      </c>
      <c r="Q67" s="185">
        <f t="shared" si="15"/>
        <v>1607279.99</v>
      </c>
      <c r="R67" s="153" t="b">
        <v>1</v>
      </c>
    </row>
    <row r="68" spans="2:18" ht="16.2" thickBot="1" x14ac:dyDescent="0.3">
      <c r="B68" s="613"/>
      <c r="C68" s="616"/>
      <c r="D68" s="160" t="s">
        <v>237</v>
      </c>
      <c r="E68" s="161">
        <v>1768275.5799999998</v>
      </c>
      <c r="F68" s="161">
        <v>1839659.22</v>
      </c>
      <c r="G68" s="161">
        <v>2062607.54</v>
      </c>
      <c r="H68" s="161">
        <v>1980029.96</v>
      </c>
      <c r="I68" s="161">
        <v>2001525.02</v>
      </c>
      <c r="J68" s="161">
        <v>1982031.54</v>
      </c>
      <c r="K68" s="161">
        <v>2010257.42</v>
      </c>
      <c r="L68" s="161">
        <v>2071896.76</v>
      </c>
      <c r="M68" s="161">
        <v>2182492.77</v>
      </c>
      <c r="N68" s="161">
        <v>2305575.06</v>
      </c>
      <c r="O68" s="161">
        <v>2435516.38</v>
      </c>
      <c r="P68" s="195">
        <v>2484474.8699999996</v>
      </c>
      <c r="Q68" s="186">
        <f t="shared" si="15"/>
        <v>25124342.119999997</v>
      </c>
      <c r="R68" s="153" t="b">
        <v>1</v>
      </c>
    </row>
    <row r="69" spans="2:18" ht="16.8" hidden="1" thickTop="1" thickBot="1" x14ac:dyDescent="0.3">
      <c r="B69" s="613"/>
      <c r="C69" s="616"/>
      <c r="D69" s="163" t="s">
        <v>65</v>
      </c>
      <c r="E69" s="164">
        <v>0</v>
      </c>
      <c r="F69" s="164">
        <v>0</v>
      </c>
      <c r="G69" s="164">
        <v>0</v>
      </c>
      <c r="H69" s="164">
        <v>0</v>
      </c>
      <c r="I69" s="164">
        <v>0</v>
      </c>
      <c r="J69" s="164">
        <v>0</v>
      </c>
      <c r="K69" s="164">
        <v>0</v>
      </c>
      <c r="L69" s="164">
        <v>0</v>
      </c>
      <c r="M69" s="164">
        <v>0</v>
      </c>
      <c r="N69" s="164">
        <v>0</v>
      </c>
      <c r="O69" s="164">
        <v>0</v>
      </c>
      <c r="P69" s="196">
        <v>0</v>
      </c>
      <c r="Q69" s="187">
        <f t="shared" si="15"/>
        <v>0</v>
      </c>
      <c r="R69" s="153" t="b">
        <v>1</v>
      </c>
    </row>
    <row r="70" spans="2:18" ht="16.8" thickTop="1" thickBot="1" x14ac:dyDescent="0.3">
      <c r="B70" s="613"/>
      <c r="C70" s="617"/>
      <c r="D70" s="176" t="s">
        <v>238</v>
      </c>
      <c r="E70" s="166">
        <f>SUM(E65:E69)</f>
        <v>69033545.599999994</v>
      </c>
      <c r="F70" s="177">
        <f t="shared" ref="F70:P70" si="16">SUM(F65:F69)</f>
        <v>76433736.069999993</v>
      </c>
      <c r="G70" s="177">
        <f t="shared" si="16"/>
        <v>99137621.300000012</v>
      </c>
      <c r="H70" s="177">
        <f t="shared" si="16"/>
        <v>77376800.589999989</v>
      </c>
      <c r="I70" s="177">
        <f t="shared" si="16"/>
        <v>87755818.430000007</v>
      </c>
      <c r="J70" s="177">
        <f t="shared" si="16"/>
        <v>102869552.13000001</v>
      </c>
      <c r="K70" s="177">
        <f t="shared" si="16"/>
        <v>91025242.879999995</v>
      </c>
      <c r="L70" s="177">
        <f t="shared" si="16"/>
        <v>101111913.28000002</v>
      </c>
      <c r="M70" s="177">
        <f t="shared" si="16"/>
        <v>121566123.71999998</v>
      </c>
      <c r="N70" s="177">
        <f t="shared" si="16"/>
        <v>101070371.45</v>
      </c>
      <c r="O70" s="177">
        <f t="shared" si="16"/>
        <v>107262616.92999999</v>
      </c>
      <c r="P70" s="202">
        <f t="shared" si="16"/>
        <v>132091860.58999999</v>
      </c>
      <c r="Q70" s="191">
        <f t="shared" si="15"/>
        <v>1166735202.97</v>
      </c>
      <c r="R70" s="153" t="b">
        <v>1</v>
      </c>
    </row>
    <row r="71" spans="2:18" x14ac:dyDescent="0.25">
      <c r="B71" s="613"/>
      <c r="C71" s="618" t="s">
        <v>239</v>
      </c>
      <c r="D71" s="619"/>
      <c r="E71" s="158">
        <v>1580645.28</v>
      </c>
      <c r="F71" s="167">
        <v>433312.51</v>
      </c>
      <c r="G71" s="167">
        <v>136299.13</v>
      </c>
      <c r="H71" s="167">
        <v>0</v>
      </c>
      <c r="I71" s="167">
        <v>0</v>
      </c>
      <c r="J71" s="167">
        <v>0</v>
      </c>
      <c r="K71" s="167">
        <v>0</v>
      </c>
      <c r="L71" s="167">
        <v>0</v>
      </c>
      <c r="M71" s="167">
        <v>-118975.08</v>
      </c>
      <c r="N71" s="167">
        <v>0</v>
      </c>
      <c r="O71" s="167">
        <v>0</v>
      </c>
      <c r="P71" s="198">
        <v>-8509.59</v>
      </c>
      <c r="Q71" s="189">
        <f t="shared" si="15"/>
        <v>2022772.2499999998</v>
      </c>
      <c r="R71" s="153" t="b">
        <v>1</v>
      </c>
    </row>
    <row r="72" spans="2:18" ht="16.2" thickBot="1" x14ac:dyDescent="0.3">
      <c r="B72" s="613"/>
      <c r="C72" s="620" t="s">
        <v>240</v>
      </c>
      <c r="D72" s="621"/>
      <c r="E72" s="161">
        <v>67978.789999999994</v>
      </c>
      <c r="F72" s="161">
        <v>75719.360000000001</v>
      </c>
      <c r="G72" s="161">
        <v>98980.44</v>
      </c>
      <c r="H72" s="161">
        <v>50875.35</v>
      </c>
      <c r="I72" s="161">
        <v>103087.92</v>
      </c>
      <c r="J72" s="161">
        <v>131833.63</v>
      </c>
      <c r="K72" s="161">
        <v>74374.569999999992</v>
      </c>
      <c r="L72" s="161">
        <v>113218.59</v>
      </c>
      <c r="M72" s="161">
        <v>120997.67</v>
      </c>
      <c r="N72" s="161">
        <v>126616.18999999999</v>
      </c>
      <c r="O72" s="161">
        <v>172373.11000000002</v>
      </c>
      <c r="P72" s="195">
        <v>121954.23000000001</v>
      </c>
      <c r="Q72" s="186">
        <f t="shared" si="15"/>
        <v>1258009.8499999999</v>
      </c>
      <c r="R72" s="153" t="b">
        <v>1</v>
      </c>
    </row>
    <row r="73" spans="2:18" ht="16.2" thickTop="1" x14ac:dyDescent="0.25">
      <c r="B73" s="613"/>
      <c r="C73" s="618" t="s">
        <v>107</v>
      </c>
      <c r="D73" s="619"/>
      <c r="E73" s="169">
        <f>E70+E71+E72</f>
        <v>70682169.670000002</v>
      </c>
      <c r="F73" s="169">
        <f t="shared" ref="F73:P73" si="17">F70+F71+F72</f>
        <v>76942767.939999998</v>
      </c>
      <c r="G73" s="169">
        <f t="shared" si="17"/>
        <v>99372900.870000005</v>
      </c>
      <c r="H73" s="169">
        <f t="shared" si="17"/>
        <v>77427675.939999983</v>
      </c>
      <c r="I73" s="169">
        <f t="shared" si="17"/>
        <v>87858906.350000009</v>
      </c>
      <c r="J73" s="169">
        <f t="shared" si="17"/>
        <v>103001385.76000001</v>
      </c>
      <c r="K73" s="169">
        <f t="shared" si="17"/>
        <v>91099617.449999988</v>
      </c>
      <c r="L73" s="169">
        <f t="shared" si="17"/>
        <v>101225131.87000002</v>
      </c>
      <c r="M73" s="169">
        <f t="shared" si="17"/>
        <v>121568146.30999999</v>
      </c>
      <c r="N73" s="169">
        <f t="shared" si="17"/>
        <v>101196987.64</v>
      </c>
      <c r="O73" s="169">
        <f t="shared" si="17"/>
        <v>107434990.03999999</v>
      </c>
      <c r="P73" s="199">
        <f t="shared" si="17"/>
        <v>132205305.22999999</v>
      </c>
      <c r="Q73" s="189">
        <f t="shared" si="15"/>
        <v>1170015985.0699999</v>
      </c>
      <c r="R73" s="153" t="b">
        <v>1</v>
      </c>
    </row>
    <row r="74" spans="2:18" x14ac:dyDescent="0.25">
      <c r="B74" s="613"/>
      <c r="C74" s="622" t="s">
        <v>100</v>
      </c>
      <c r="D74" s="623"/>
      <c r="E74" s="170">
        <v>223370</v>
      </c>
      <c r="F74" s="170">
        <v>221675</v>
      </c>
      <c r="G74" s="170">
        <v>236304</v>
      </c>
      <c r="H74" s="170">
        <v>241027</v>
      </c>
      <c r="I74" s="170">
        <v>251529</v>
      </c>
      <c r="J74" s="170">
        <v>264041</v>
      </c>
      <c r="K74" s="170">
        <v>265062</v>
      </c>
      <c r="L74" s="170">
        <v>290898</v>
      </c>
      <c r="M74" s="170">
        <v>296675</v>
      </c>
      <c r="N74" s="170">
        <v>298918</v>
      </c>
      <c r="O74" s="170">
        <v>311848</v>
      </c>
      <c r="P74" s="200">
        <v>355845</v>
      </c>
      <c r="Q74" s="190">
        <f>AVERAGE(E74:P74)</f>
        <v>271432.66666666669</v>
      </c>
      <c r="R74" s="153" t="b">
        <v>1</v>
      </c>
    </row>
    <row r="75" spans="2:18" ht="16.2" thickBot="1" x14ac:dyDescent="0.3">
      <c r="B75" s="614"/>
      <c r="C75" s="624" t="s">
        <v>241</v>
      </c>
      <c r="D75" s="625"/>
      <c r="E75" s="174">
        <v>316.43537480413664</v>
      </c>
      <c r="F75" s="173">
        <v>347.0971825420097</v>
      </c>
      <c r="G75" s="173">
        <v>420.52991430530165</v>
      </c>
      <c r="H75" s="173">
        <v>321.24067403236972</v>
      </c>
      <c r="I75" s="173">
        <v>349.29931081505515</v>
      </c>
      <c r="J75" s="173">
        <v>390.09618112338615</v>
      </c>
      <c r="K75" s="174">
        <v>343.69173042533441</v>
      </c>
      <c r="L75" s="174">
        <v>347.97465733693605</v>
      </c>
      <c r="M75" s="174">
        <v>409.76875810230047</v>
      </c>
      <c r="N75" s="174">
        <v>338.54430860637365</v>
      </c>
      <c r="O75" s="174">
        <v>344.51075536799976</v>
      </c>
      <c r="P75" s="201">
        <v>371.52497640826761</v>
      </c>
      <c r="Q75" s="203">
        <f>Q73/Q74</f>
        <v>4310.5201722342426</v>
      </c>
      <c r="R75" s="153" t="b">
        <v>1</v>
      </c>
    </row>
    <row r="76" spans="2:18" x14ac:dyDescent="0.25">
      <c r="B76" s="626" t="s">
        <v>24</v>
      </c>
      <c r="C76" s="626"/>
      <c r="D76" s="626"/>
      <c r="E76" s="626"/>
      <c r="F76" s="626"/>
      <c r="G76" s="626"/>
      <c r="H76" s="626"/>
      <c r="I76" s="626"/>
      <c r="J76" s="626"/>
      <c r="K76" s="626"/>
      <c r="L76" s="626"/>
      <c r="M76" s="626"/>
      <c r="N76" s="626"/>
      <c r="O76" s="626"/>
      <c r="P76" s="626"/>
      <c r="Q76" s="626"/>
    </row>
    <row r="77" spans="2:18" ht="15.75" customHeight="1" x14ac:dyDescent="0.25">
      <c r="B77" s="627" t="s">
        <v>243</v>
      </c>
      <c r="C77" s="627"/>
      <c r="D77" s="627"/>
      <c r="E77" s="627"/>
      <c r="F77" s="627"/>
      <c r="G77" s="627"/>
      <c r="H77" s="627"/>
      <c r="I77" s="627"/>
      <c r="J77" s="627"/>
      <c r="K77" s="627"/>
      <c r="L77" s="627"/>
      <c r="M77" s="627"/>
      <c r="N77" s="627"/>
      <c r="O77" s="627"/>
      <c r="P77" s="627"/>
      <c r="Q77" s="627"/>
    </row>
    <row r="78" spans="2:18" ht="15.75" customHeight="1" x14ac:dyDescent="0.25">
      <c r="B78" s="628" t="s">
        <v>248</v>
      </c>
      <c r="C78" s="628"/>
      <c r="D78" s="628"/>
      <c r="E78" s="628"/>
      <c r="F78" s="628"/>
      <c r="G78" s="628"/>
      <c r="H78" s="628"/>
      <c r="I78" s="628"/>
      <c r="J78" s="628"/>
      <c r="K78" s="628"/>
      <c r="L78" s="628"/>
      <c r="M78" s="628"/>
      <c r="N78" s="628"/>
      <c r="O78" s="628"/>
      <c r="P78" s="628"/>
      <c r="Q78" s="628"/>
    </row>
    <row r="80" spans="2:18" ht="16.2" thickBot="1" x14ac:dyDescent="0.3">
      <c r="B80" s="609" t="s">
        <v>247</v>
      </c>
      <c r="C80" s="609"/>
      <c r="D80" s="609"/>
      <c r="E80" s="609"/>
      <c r="F80" s="609"/>
      <c r="G80" s="609"/>
      <c r="H80" s="609"/>
      <c r="I80" s="609"/>
      <c r="J80" s="609"/>
      <c r="K80" s="609"/>
      <c r="L80" s="609"/>
      <c r="M80" s="609"/>
      <c r="N80" s="609"/>
      <c r="O80" s="609"/>
      <c r="P80" s="609"/>
      <c r="Q80" s="609"/>
    </row>
    <row r="81" spans="2:17" ht="16.2" thickBot="1" x14ac:dyDescent="0.3">
      <c r="B81" s="149" t="s">
        <v>232</v>
      </c>
      <c r="C81" s="610" t="s">
        <v>41</v>
      </c>
      <c r="D81" s="611"/>
      <c r="E81" s="150">
        <v>42186</v>
      </c>
      <c r="F81" s="151">
        <v>42217</v>
      </c>
      <c r="G81" s="151">
        <v>42248</v>
      </c>
      <c r="H81" s="151">
        <v>42278</v>
      </c>
      <c r="I81" s="151">
        <v>42309</v>
      </c>
      <c r="J81" s="151">
        <v>42339</v>
      </c>
      <c r="K81" s="151">
        <v>42370</v>
      </c>
      <c r="L81" s="151">
        <v>42401</v>
      </c>
      <c r="M81" s="151">
        <v>42430</v>
      </c>
      <c r="N81" s="151">
        <v>42461</v>
      </c>
      <c r="O81" s="151">
        <v>42491</v>
      </c>
      <c r="P81" s="151">
        <v>42522</v>
      </c>
      <c r="Q81" s="152" t="s">
        <v>214</v>
      </c>
    </row>
    <row r="82" spans="2:17" x14ac:dyDescent="0.25">
      <c r="B82" s="612" t="s">
        <v>234</v>
      </c>
      <c r="C82" s="615" t="s">
        <v>235</v>
      </c>
      <c r="D82" s="178" t="s">
        <v>42</v>
      </c>
      <c r="E82" s="155"/>
      <c r="F82" s="155">
        <v>8566874.1500000004</v>
      </c>
      <c r="G82" s="155">
        <v>6861785.040000001</v>
      </c>
      <c r="H82" s="155">
        <v>7141601.4100000001</v>
      </c>
      <c r="I82" s="155"/>
      <c r="J82" s="155"/>
      <c r="K82" s="155"/>
      <c r="L82" s="155"/>
      <c r="M82" s="155"/>
      <c r="N82" s="155"/>
      <c r="O82" s="155"/>
      <c r="P82" s="155"/>
      <c r="Q82" s="156">
        <f>SUM(E82:P82)</f>
        <v>22570260.600000001</v>
      </c>
    </row>
    <row r="83" spans="2:17" x14ac:dyDescent="0.25">
      <c r="B83" s="613"/>
      <c r="C83" s="616"/>
      <c r="D83" s="179" t="s">
        <v>236</v>
      </c>
      <c r="E83" s="158"/>
      <c r="F83" s="158">
        <v>359.25</v>
      </c>
      <c r="G83" s="158">
        <v>491.29</v>
      </c>
      <c r="H83" s="158">
        <v>2271</v>
      </c>
      <c r="I83" s="158"/>
      <c r="J83" s="158"/>
      <c r="K83" s="158"/>
      <c r="L83" s="158"/>
      <c r="M83" s="158"/>
      <c r="N83" s="158"/>
      <c r="O83" s="158"/>
      <c r="P83" s="158"/>
      <c r="Q83" s="159">
        <f t="shared" ref="Q83:Q90" si="18">SUM(E83:P83)</f>
        <v>3121.54</v>
      </c>
    </row>
    <row r="84" spans="2:17" x14ac:dyDescent="0.25">
      <c r="B84" s="613"/>
      <c r="C84" s="616"/>
      <c r="D84" s="179" t="s">
        <v>60</v>
      </c>
      <c r="E84" s="158"/>
      <c r="F84" s="158">
        <v>0</v>
      </c>
      <c r="G84" s="158">
        <v>0</v>
      </c>
      <c r="H84" s="158">
        <v>0</v>
      </c>
      <c r="I84" s="158"/>
      <c r="J84" s="158"/>
      <c r="K84" s="158"/>
      <c r="L84" s="158"/>
      <c r="M84" s="158"/>
      <c r="N84" s="158"/>
      <c r="O84" s="158"/>
      <c r="P84" s="158"/>
      <c r="Q84" s="159">
        <f t="shared" si="18"/>
        <v>0</v>
      </c>
    </row>
    <row r="85" spans="2:17" x14ac:dyDescent="0.25">
      <c r="B85" s="613"/>
      <c r="C85" s="616"/>
      <c r="D85" s="179" t="s">
        <v>237</v>
      </c>
      <c r="E85" s="158"/>
      <c r="F85" s="158">
        <v>247224.83</v>
      </c>
      <c r="G85" s="158">
        <v>265894.2</v>
      </c>
      <c r="H85" s="158">
        <v>277106.90999999997</v>
      </c>
      <c r="I85" s="158"/>
      <c r="J85" s="158"/>
      <c r="K85" s="158"/>
      <c r="L85" s="158"/>
      <c r="M85" s="158"/>
      <c r="N85" s="158"/>
      <c r="O85" s="158"/>
      <c r="P85" s="158"/>
      <c r="Q85" s="159">
        <f t="shared" si="18"/>
        <v>790225.94</v>
      </c>
    </row>
    <row r="86" spans="2:17" ht="16.2" thickBot="1" x14ac:dyDescent="0.3">
      <c r="B86" s="613"/>
      <c r="C86" s="616"/>
      <c r="D86" s="180" t="s">
        <v>65</v>
      </c>
      <c r="E86" s="161"/>
      <c r="F86" s="161">
        <v>0</v>
      </c>
      <c r="G86" s="161">
        <v>0</v>
      </c>
      <c r="H86" s="161">
        <v>0</v>
      </c>
      <c r="I86" s="161"/>
      <c r="J86" s="161"/>
      <c r="K86" s="161"/>
      <c r="L86" s="161"/>
      <c r="M86" s="161"/>
      <c r="N86" s="161"/>
      <c r="O86" s="161"/>
      <c r="P86" s="161"/>
      <c r="Q86" s="162">
        <f t="shared" si="18"/>
        <v>0</v>
      </c>
    </row>
    <row r="87" spans="2:17" ht="16.2" thickTop="1" x14ac:dyDescent="0.25">
      <c r="B87" s="613"/>
      <c r="C87" s="631"/>
      <c r="D87" s="181" t="s">
        <v>238</v>
      </c>
      <c r="E87" s="169">
        <f>SUM(E82:E86)</f>
        <v>0</v>
      </c>
      <c r="F87" s="169">
        <f t="shared" ref="F87:P87" si="19">SUM(F82:F86)</f>
        <v>8814458.2300000004</v>
      </c>
      <c r="G87" s="169">
        <f t="shared" si="19"/>
        <v>7128170.5300000012</v>
      </c>
      <c r="H87" s="169">
        <f t="shared" si="19"/>
        <v>7420979.3200000003</v>
      </c>
      <c r="I87" s="169">
        <f t="shared" si="19"/>
        <v>0</v>
      </c>
      <c r="J87" s="169">
        <f t="shared" si="19"/>
        <v>0</v>
      </c>
      <c r="K87" s="169">
        <f t="shared" si="19"/>
        <v>0</v>
      </c>
      <c r="L87" s="169">
        <f t="shared" si="19"/>
        <v>0</v>
      </c>
      <c r="M87" s="169">
        <f t="shared" si="19"/>
        <v>0</v>
      </c>
      <c r="N87" s="169">
        <f t="shared" si="19"/>
        <v>0</v>
      </c>
      <c r="O87" s="169">
        <f t="shared" si="19"/>
        <v>0</v>
      </c>
      <c r="P87" s="169">
        <f t="shared" si="19"/>
        <v>0</v>
      </c>
      <c r="Q87" s="168">
        <f t="shared" si="18"/>
        <v>23363608.080000002</v>
      </c>
    </row>
    <row r="88" spans="2:17" x14ac:dyDescent="0.25">
      <c r="B88" s="613"/>
      <c r="C88" s="629" t="s">
        <v>239</v>
      </c>
      <c r="D88" s="630"/>
      <c r="E88" s="158"/>
      <c r="F88" s="158">
        <v>2054738.57</v>
      </c>
      <c r="G88" s="158">
        <v>2097869.7599999998</v>
      </c>
      <c r="H88" s="158">
        <v>2139782.15</v>
      </c>
      <c r="I88" s="158"/>
      <c r="J88" s="158"/>
      <c r="K88" s="158"/>
      <c r="L88" s="158"/>
      <c r="M88" s="158"/>
      <c r="N88" s="158"/>
      <c r="O88" s="158"/>
      <c r="P88" s="158"/>
      <c r="Q88" s="159">
        <f t="shared" si="18"/>
        <v>6292390.4800000004</v>
      </c>
    </row>
    <row r="89" spans="2:17" ht="16.2" thickBot="1" x14ac:dyDescent="0.3">
      <c r="B89" s="613"/>
      <c r="C89" s="620" t="s">
        <v>240</v>
      </c>
      <c r="D89" s="621"/>
      <c r="E89" s="161"/>
      <c r="F89" s="161">
        <v>8299.52</v>
      </c>
      <c r="G89" s="161">
        <v>2138.1</v>
      </c>
      <c r="H89" s="161">
        <v>6520.7</v>
      </c>
      <c r="I89" s="161"/>
      <c r="J89" s="161"/>
      <c r="K89" s="161"/>
      <c r="L89" s="161"/>
      <c r="M89" s="161"/>
      <c r="N89" s="161"/>
      <c r="O89" s="161"/>
      <c r="P89" s="161"/>
      <c r="Q89" s="162">
        <f t="shared" si="18"/>
        <v>16958.32</v>
      </c>
    </row>
    <row r="90" spans="2:17" ht="16.2" thickTop="1" x14ac:dyDescent="0.25">
      <c r="B90" s="613"/>
      <c r="C90" s="618" t="s">
        <v>107</v>
      </c>
      <c r="D90" s="619"/>
      <c r="E90" s="169">
        <f>E87+E88+E89</f>
        <v>0</v>
      </c>
      <c r="F90" s="169">
        <f t="shared" ref="F90:P90" si="20">F87+F88+F89</f>
        <v>10877496.32</v>
      </c>
      <c r="G90" s="169">
        <f t="shared" si="20"/>
        <v>9228178.3900000006</v>
      </c>
      <c r="H90" s="169">
        <f t="shared" si="20"/>
        <v>9567282.1699999999</v>
      </c>
      <c r="I90" s="169">
        <f t="shared" si="20"/>
        <v>0</v>
      </c>
      <c r="J90" s="169">
        <f t="shared" si="20"/>
        <v>0</v>
      </c>
      <c r="K90" s="169">
        <f t="shared" si="20"/>
        <v>0</v>
      </c>
      <c r="L90" s="169">
        <f t="shared" si="20"/>
        <v>0</v>
      </c>
      <c r="M90" s="169">
        <f t="shared" si="20"/>
        <v>0</v>
      </c>
      <c r="N90" s="169">
        <f t="shared" si="20"/>
        <v>0</v>
      </c>
      <c r="O90" s="169">
        <f t="shared" si="20"/>
        <v>0</v>
      </c>
      <c r="P90" s="169">
        <f t="shared" si="20"/>
        <v>0</v>
      </c>
      <c r="Q90" s="168">
        <f t="shared" si="18"/>
        <v>29672956.880000003</v>
      </c>
    </row>
    <row r="91" spans="2:17" x14ac:dyDescent="0.25">
      <c r="B91" s="613"/>
      <c r="C91" s="629" t="s">
        <v>100</v>
      </c>
      <c r="D91" s="630"/>
      <c r="E91" s="170"/>
      <c r="F91" s="170"/>
      <c r="G91" s="170"/>
      <c r="H91" s="170"/>
      <c r="I91" s="170"/>
      <c r="J91" s="170"/>
      <c r="K91" s="170"/>
      <c r="L91" s="170"/>
      <c r="M91" s="170"/>
      <c r="N91" s="170"/>
      <c r="O91" s="170"/>
      <c r="P91" s="170"/>
      <c r="Q91" s="171" t="e">
        <f>AVERAGE(E91:P91)</f>
        <v>#DIV/0!</v>
      </c>
    </row>
    <row r="92" spans="2:17" ht="16.2" thickBot="1" x14ac:dyDescent="0.3">
      <c r="B92" s="614"/>
      <c r="C92" s="624" t="s">
        <v>241</v>
      </c>
      <c r="D92" s="625"/>
      <c r="E92" s="172" t="e">
        <f>E90/E91</f>
        <v>#DIV/0!</v>
      </c>
      <c r="F92" s="173" t="e">
        <f t="shared" ref="F92:Q92" si="21">F90/F91</f>
        <v>#DIV/0!</v>
      </c>
      <c r="G92" s="173" t="e">
        <f t="shared" si="21"/>
        <v>#DIV/0!</v>
      </c>
      <c r="H92" s="173" t="e">
        <f t="shared" si="21"/>
        <v>#DIV/0!</v>
      </c>
      <c r="I92" s="173" t="e">
        <f t="shared" si="21"/>
        <v>#DIV/0!</v>
      </c>
      <c r="J92" s="173" t="e">
        <f t="shared" si="21"/>
        <v>#DIV/0!</v>
      </c>
      <c r="K92" s="174" t="e">
        <f t="shared" si="21"/>
        <v>#DIV/0!</v>
      </c>
      <c r="L92" s="174" t="e">
        <f t="shared" si="21"/>
        <v>#DIV/0!</v>
      </c>
      <c r="M92" s="174" t="e">
        <f t="shared" si="21"/>
        <v>#DIV/0!</v>
      </c>
      <c r="N92" s="174" t="e">
        <f t="shared" si="21"/>
        <v>#DIV/0!</v>
      </c>
      <c r="O92" s="174" t="e">
        <f t="shared" si="21"/>
        <v>#DIV/0!</v>
      </c>
      <c r="P92" s="174" t="e">
        <f t="shared" si="21"/>
        <v>#DIV/0!</v>
      </c>
      <c r="Q92" s="175" t="e">
        <f t="shared" si="21"/>
        <v>#DIV/0!</v>
      </c>
    </row>
    <row r="93" spans="2:17" x14ac:dyDescent="0.25">
      <c r="B93" s="612" t="s">
        <v>115</v>
      </c>
      <c r="C93" s="615" t="s">
        <v>235</v>
      </c>
      <c r="D93" s="178" t="s">
        <v>42</v>
      </c>
      <c r="E93" s="155"/>
      <c r="F93" s="155">
        <v>130421150.50999999</v>
      </c>
      <c r="G93" s="155">
        <v>108251703.80000001</v>
      </c>
      <c r="H93" s="155">
        <v>105164817.40999998</v>
      </c>
      <c r="I93" s="155"/>
      <c r="J93" s="155"/>
      <c r="K93" s="155"/>
      <c r="L93" s="155"/>
      <c r="M93" s="155"/>
      <c r="N93" s="155"/>
      <c r="O93" s="155"/>
      <c r="P93" s="155"/>
      <c r="Q93" s="156">
        <f>SUM(E93:P93)</f>
        <v>343837671.71999997</v>
      </c>
    </row>
    <row r="94" spans="2:17" x14ac:dyDescent="0.25">
      <c r="B94" s="613"/>
      <c r="C94" s="616"/>
      <c r="D94" s="179" t="s">
        <v>236</v>
      </c>
      <c r="E94" s="158"/>
      <c r="F94" s="158">
        <v>557663.2300000001</v>
      </c>
      <c r="G94" s="158">
        <v>405434.5</v>
      </c>
      <c r="H94" s="158">
        <v>386007.94</v>
      </c>
      <c r="I94" s="158"/>
      <c r="J94" s="158"/>
      <c r="K94" s="158"/>
      <c r="L94" s="158"/>
      <c r="M94" s="158"/>
      <c r="N94" s="158"/>
      <c r="O94" s="158"/>
      <c r="P94" s="158"/>
      <c r="Q94" s="159">
        <f t="shared" ref="Q94:Q101" si="22">SUM(E94:P94)</f>
        <v>1349105.6700000002</v>
      </c>
    </row>
    <row r="95" spans="2:17" x14ac:dyDescent="0.25">
      <c r="B95" s="613"/>
      <c r="C95" s="616"/>
      <c r="D95" s="179" t="s">
        <v>60</v>
      </c>
      <c r="E95" s="158"/>
      <c r="F95" s="158">
        <v>418115.25</v>
      </c>
      <c r="G95" s="158">
        <v>151718.98000000001</v>
      </c>
      <c r="H95" s="158">
        <v>284390.23</v>
      </c>
      <c r="I95" s="158"/>
      <c r="J95" s="158"/>
      <c r="K95" s="158"/>
      <c r="L95" s="158"/>
      <c r="M95" s="158"/>
      <c r="N95" s="158"/>
      <c r="O95" s="158"/>
      <c r="P95" s="158"/>
      <c r="Q95" s="159">
        <f t="shared" si="22"/>
        <v>854224.46</v>
      </c>
    </row>
    <row r="96" spans="2:17" x14ac:dyDescent="0.25">
      <c r="B96" s="613"/>
      <c r="C96" s="616"/>
      <c r="D96" s="179" t="s">
        <v>237</v>
      </c>
      <c r="E96" s="158"/>
      <c r="F96" s="158">
        <v>2407902.4500000002</v>
      </c>
      <c r="G96" s="158">
        <v>2653267.9500000002</v>
      </c>
      <c r="H96" s="158">
        <v>2718511.28</v>
      </c>
      <c r="I96" s="158"/>
      <c r="J96" s="158"/>
      <c r="K96" s="158"/>
      <c r="L96" s="158"/>
      <c r="M96" s="158"/>
      <c r="N96" s="158"/>
      <c r="O96" s="158"/>
      <c r="P96" s="158"/>
      <c r="Q96" s="159">
        <f t="shared" si="22"/>
        <v>7779681.6799999997</v>
      </c>
    </row>
    <row r="97" spans="2:17" ht="16.2" thickBot="1" x14ac:dyDescent="0.3">
      <c r="B97" s="613"/>
      <c r="C97" s="616"/>
      <c r="D97" s="180" t="s">
        <v>65</v>
      </c>
      <c r="E97" s="161"/>
      <c r="F97" s="161">
        <v>0</v>
      </c>
      <c r="G97" s="161">
        <v>0</v>
      </c>
      <c r="H97" s="161">
        <v>0</v>
      </c>
      <c r="I97" s="161"/>
      <c r="J97" s="161"/>
      <c r="K97" s="161"/>
      <c r="L97" s="161"/>
      <c r="M97" s="161"/>
      <c r="N97" s="161"/>
      <c r="O97" s="161"/>
      <c r="P97" s="161"/>
      <c r="Q97" s="162">
        <f t="shared" si="22"/>
        <v>0</v>
      </c>
    </row>
    <row r="98" spans="2:17" ht="16.2" thickTop="1" x14ac:dyDescent="0.25">
      <c r="B98" s="613"/>
      <c r="C98" s="631"/>
      <c r="D98" s="181" t="s">
        <v>238</v>
      </c>
      <c r="E98" s="169">
        <f>SUM(E93:E97)</f>
        <v>0</v>
      </c>
      <c r="F98" s="169">
        <f t="shared" ref="F98:P98" si="23">SUM(F93:F97)</f>
        <v>133804831.44</v>
      </c>
      <c r="G98" s="169">
        <f t="shared" si="23"/>
        <v>111462125.23000002</v>
      </c>
      <c r="H98" s="169">
        <f t="shared" si="23"/>
        <v>108553726.85999998</v>
      </c>
      <c r="I98" s="169">
        <f t="shared" si="23"/>
        <v>0</v>
      </c>
      <c r="J98" s="169">
        <f t="shared" si="23"/>
        <v>0</v>
      </c>
      <c r="K98" s="169">
        <f t="shared" si="23"/>
        <v>0</v>
      </c>
      <c r="L98" s="169">
        <f t="shared" si="23"/>
        <v>0</v>
      </c>
      <c r="M98" s="169">
        <f t="shared" si="23"/>
        <v>0</v>
      </c>
      <c r="N98" s="169">
        <f t="shared" si="23"/>
        <v>0</v>
      </c>
      <c r="O98" s="169">
        <f t="shared" si="23"/>
        <v>0</v>
      </c>
      <c r="P98" s="169">
        <f t="shared" si="23"/>
        <v>0</v>
      </c>
      <c r="Q98" s="168">
        <f t="shared" si="22"/>
        <v>353820683.52999997</v>
      </c>
    </row>
    <row r="99" spans="2:17" x14ac:dyDescent="0.25">
      <c r="B99" s="613"/>
      <c r="C99" s="629" t="s">
        <v>239</v>
      </c>
      <c r="D99" s="630"/>
      <c r="E99" s="158"/>
      <c r="F99" s="158">
        <v>19674016.100000001</v>
      </c>
      <c r="G99" s="158">
        <v>20238774.77</v>
      </c>
      <c r="H99" s="158">
        <v>20313196.379999999</v>
      </c>
      <c r="I99" s="158"/>
      <c r="J99" s="158"/>
      <c r="K99" s="158"/>
      <c r="L99" s="158"/>
      <c r="M99" s="158"/>
      <c r="N99" s="158"/>
      <c r="O99" s="158"/>
      <c r="P99" s="158"/>
      <c r="Q99" s="159">
        <f t="shared" si="22"/>
        <v>60225987.25</v>
      </c>
    </row>
    <row r="100" spans="2:17" ht="16.2" thickBot="1" x14ac:dyDescent="0.3">
      <c r="B100" s="613"/>
      <c r="C100" s="620" t="s">
        <v>240</v>
      </c>
      <c r="D100" s="621"/>
      <c r="E100" s="161"/>
      <c r="F100" s="161">
        <v>179155.64</v>
      </c>
      <c r="G100" s="161">
        <v>90850.59</v>
      </c>
      <c r="H100" s="161">
        <v>169150.83</v>
      </c>
      <c r="I100" s="161"/>
      <c r="J100" s="161"/>
      <c r="K100" s="161"/>
      <c r="L100" s="161"/>
      <c r="M100" s="161"/>
      <c r="N100" s="161"/>
      <c r="O100" s="161"/>
      <c r="P100" s="161"/>
      <c r="Q100" s="162">
        <f t="shared" si="22"/>
        <v>439157.05999999994</v>
      </c>
    </row>
    <row r="101" spans="2:17" ht="16.2" thickTop="1" x14ac:dyDescent="0.25">
      <c r="B101" s="613"/>
      <c r="C101" s="618" t="s">
        <v>107</v>
      </c>
      <c r="D101" s="619"/>
      <c r="E101" s="169">
        <f>E98+E99+E100</f>
        <v>0</v>
      </c>
      <c r="F101" s="169">
        <f t="shared" ref="F101:P101" si="24">F98+F99+F100</f>
        <v>153658003.17999998</v>
      </c>
      <c r="G101" s="169">
        <f t="shared" si="24"/>
        <v>131791750.59000002</v>
      </c>
      <c r="H101" s="169">
        <f t="shared" si="24"/>
        <v>129036074.06999998</v>
      </c>
      <c r="I101" s="169">
        <f t="shared" si="24"/>
        <v>0</v>
      </c>
      <c r="J101" s="169">
        <f t="shared" si="24"/>
        <v>0</v>
      </c>
      <c r="K101" s="169">
        <f t="shared" si="24"/>
        <v>0</v>
      </c>
      <c r="L101" s="169">
        <f t="shared" si="24"/>
        <v>0</v>
      </c>
      <c r="M101" s="169">
        <f t="shared" si="24"/>
        <v>0</v>
      </c>
      <c r="N101" s="169">
        <f t="shared" si="24"/>
        <v>0</v>
      </c>
      <c r="O101" s="169">
        <f t="shared" si="24"/>
        <v>0</v>
      </c>
      <c r="P101" s="169">
        <f t="shared" si="24"/>
        <v>0</v>
      </c>
      <c r="Q101" s="168">
        <f t="shared" si="22"/>
        <v>414485827.83999997</v>
      </c>
    </row>
    <row r="102" spans="2:17" x14ac:dyDescent="0.25">
      <c r="B102" s="613"/>
      <c r="C102" s="629" t="s">
        <v>100</v>
      </c>
      <c r="D102" s="630"/>
      <c r="E102" s="170"/>
      <c r="F102" s="170"/>
      <c r="G102" s="170"/>
      <c r="H102" s="170"/>
      <c r="I102" s="170"/>
      <c r="J102" s="170"/>
      <c r="K102" s="170"/>
      <c r="L102" s="170"/>
      <c r="M102" s="170"/>
      <c r="N102" s="170"/>
      <c r="O102" s="170"/>
      <c r="P102" s="170"/>
      <c r="Q102" s="171" t="e">
        <f>AVERAGE(E102:P102)</f>
        <v>#DIV/0!</v>
      </c>
    </row>
    <row r="103" spans="2:17" ht="16.2" thickBot="1" x14ac:dyDescent="0.3">
      <c r="B103" s="614"/>
      <c r="C103" s="632" t="s">
        <v>241</v>
      </c>
      <c r="D103" s="633"/>
      <c r="E103" s="172" t="e">
        <f>E101/E102</f>
        <v>#DIV/0!</v>
      </c>
      <c r="F103" s="173" t="e">
        <f t="shared" ref="F103:Q103" si="25">F101/F102</f>
        <v>#DIV/0!</v>
      </c>
      <c r="G103" s="173" t="e">
        <f t="shared" si="25"/>
        <v>#DIV/0!</v>
      </c>
      <c r="H103" s="173" t="e">
        <f t="shared" si="25"/>
        <v>#DIV/0!</v>
      </c>
      <c r="I103" s="173" t="e">
        <f t="shared" si="25"/>
        <v>#DIV/0!</v>
      </c>
      <c r="J103" s="173" t="e">
        <f t="shared" si="25"/>
        <v>#DIV/0!</v>
      </c>
      <c r="K103" s="174" t="e">
        <f t="shared" si="25"/>
        <v>#DIV/0!</v>
      </c>
      <c r="L103" s="174" t="e">
        <f t="shared" si="25"/>
        <v>#DIV/0!</v>
      </c>
      <c r="M103" s="174" t="e">
        <f t="shared" si="25"/>
        <v>#DIV/0!</v>
      </c>
      <c r="N103" s="174" t="e">
        <f t="shared" si="25"/>
        <v>#DIV/0!</v>
      </c>
      <c r="O103" s="174" t="e">
        <f t="shared" si="25"/>
        <v>#DIV/0!</v>
      </c>
      <c r="P103" s="174" t="e">
        <f t="shared" si="25"/>
        <v>#DIV/0!</v>
      </c>
      <c r="Q103" s="175" t="e">
        <f t="shared" si="25"/>
        <v>#DIV/0!</v>
      </c>
    </row>
    <row r="104" spans="2:17" x14ac:dyDescent="0.25">
      <c r="B104" s="613" t="s">
        <v>242</v>
      </c>
      <c r="C104" s="615" t="s">
        <v>235</v>
      </c>
      <c r="D104" s="181" t="s">
        <v>42</v>
      </c>
      <c r="E104" s="155">
        <f t="shared" ref="E104:P104" si="26">E82+E93</f>
        <v>0</v>
      </c>
      <c r="F104" s="155">
        <f t="shared" si="26"/>
        <v>138988024.66</v>
      </c>
      <c r="G104" s="155">
        <f t="shared" si="26"/>
        <v>115113488.84000002</v>
      </c>
      <c r="H104" s="155">
        <f t="shared" si="26"/>
        <v>112306418.81999998</v>
      </c>
      <c r="I104" s="155">
        <f t="shared" si="26"/>
        <v>0</v>
      </c>
      <c r="J104" s="155">
        <f t="shared" si="26"/>
        <v>0</v>
      </c>
      <c r="K104" s="155">
        <f t="shared" si="26"/>
        <v>0</v>
      </c>
      <c r="L104" s="155">
        <f t="shared" si="26"/>
        <v>0</v>
      </c>
      <c r="M104" s="155">
        <f t="shared" si="26"/>
        <v>0</v>
      </c>
      <c r="N104" s="155">
        <f t="shared" si="26"/>
        <v>0</v>
      </c>
      <c r="O104" s="155">
        <f t="shared" si="26"/>
        <v>0</v>
      </c>
      <c r="P104" s="155">
        <f t="shared" si="26"/>
        <v>0</v>
      </c>
      <c r="Q104" s="156">
        <f>SUM(E104:P104)</f>
        <v>366407932.31999999</v>
      </c>
    </row>
    <row r="105" spans="2:17" x14ac:dyDescent="0.25">
      <c r="B105" s="613"/>
      <c r="C105" s="616"/>
      <c r="D105" s="179" t="s">
        <v>236</v>
      </c>
      <c r="E105" s="158">
        <f t="shared" ref="E105:P108" si="27">E83+E94</f>
        <v>0</v>
      </c>
      <c r="F105" s="158">
        <f t="shared" si="27"/>
        <v>558022.4800000001</v>
      </c>
      <c r="G105" s="158">
        <f t="shared" si="27"/>
        <v>405925.79</v>
      </c>
      <c r="H105" s="158">
        <f t="shared" si="27"/>
        <v>388278.94</v>
      </c>
      <c r="I105" s="158">
        <f t="shared" si="27"/>
        <v>0</v>
      </c>
      <c r="J105" s="158">
        <f t="shared" si="27"/>
        <v>0</v>
      </c>
      <c r="K105" s="158">
        <f t="shared" si="27"/>
        <v>0</v>
      </c>
      <c r="L105" s="158">
        <f t="shared" si="27"/>
        <v>0</v>
      </c>
      <c r="M105" s="158">
        <f t="shared" si="27"/>
        <v>0</v>
      </c>
      <c r="N105" s="158">
        <f t="shared" si="27"/>
        <v>0</v>
      </c>
      <c r="O105" s="158">
        <f t="shared" si="27"/>
        <v>0</v>
      </c>
      <c r="P105" s="158">
        <f t="shared" si="27"/>
        <v>0</v>
      </c>
      <c r="Q105" s="159">
        <f t="shared" ref="Q105:Q112" si="28">SUM(E105:P105)</f>
        <v>1352227.21</v>
      </c>
    </row>
    <row r="106" spans="2:17" x14ac:dyDescent="0.25">
      <c r="B106" s="613"/>
      <c r="C106" s="616"/>
      <c r="D106" s="179" t="s">
        <v>60</v>
      </c>
      <c r="E106" s="158">
        <f t="shared" si="27"/>
        <v>0</v>
      </c>
      <c r="F106" s="158">
        <f t="shared" si="27"/>
        <v>418115.25</v>
      </c>
      <c r="G106" s="158">
        <f t="shared" si="27"/>
        <v>151718.98000000001</v>
      </c>
      <c r="H106" s="158">
        <f t="shared" si="27"/>
        <v>284390.23</v>
      </c>
      <c r="I106" s="158">
        <f t="shared" si="27"/>
        <v>0</v>
      </c>
      <c r="J106" s="158">
        <f t="shared" si="27"/>
        <v>0</v>
      </c>
      <c r="K106" s="158">
        <f t="shared" si="27"/>
        <v>0</v>
      </c>
      <c r="L106" s="158">
        <f t="shared" si="27"/>
        <v>0</v>
      </c>
      <c r="M106" s="158">
        <f t="shared" si="27"/>
        <v>0</v>
      </c>
      <c r="N106" s="158">
        <f t="shared" si="27"/>
        <v>0</v>
      </c>
      <c r="O106" s="158">
        <f t="shared" si="27"/>
        <v>0</v>
      </c>
      <c r="P106" s="158">
        <f t="shared" si="27"/>
        <v>0</v>
      </c>
      <c r="Q106" s="159">
        <f t="shared" si="28"/>
        <v>854224.46</v>
      </c>
    </row>
    <row r="107" spans="2:17" x14ac:dyDescent="0.25">
      <c r="B107" s="613"/>
      <c r="C107" s="616"/>
      <c r="D107" s="179" t="s">
        <v>237</v>
      </c>
      <c r="E107" s="158">
        <f t="shared" si="27"/>
        <v>0</v>
      </c>
      <c r="F107" s="158">
        <f t="shared" si="27"/>
        <v>2655127.2800000003</v>
      </c>
      <c r="G107" s="158">
        <f t="shared" si="27"/>
        <v>2919162.1500000004</v>
      </c>
      <c r="H107" s="158">
        <f t="shared" si="27"/>
        <v>2995618.19</v>
      </c>
      <c r="I107" s="158">
        <f t="shared" si="27"/>
        <v>0</v>
      </c>
      <c r="J107" s="158">
        <f t="shared" si="27"/>
        <v>0</v>
      </c>
      <c r="K107" s="158">
        <f t="shared" si="27"/>
        <v>0</v>
      </c>
      <c r="L107" s="158">
        <f t="shared" si="27"/>
        <v>0</v>
      </c>
      <c r="M107" s="158">
        <f t="shared" si="27"/>
        <v>0</v>
      </c>
      <c r="N107" s="158">
        <f t="shared" si="27"/>
        <v>0</v>
      </c>
      <c r="O107" s="158">
        <f t="shared" si="27"/>
        <v>0</v>
      </c>
      <c r="P107" s="158">
        <f t="shared" si="27"/>
        <v>0</v>
      </c>
      <c r="Q107" s="159">
        <f t="shared" si="28"/>
        <v>8569907.620000001</v>
      </c>
    </row>
    <row r="108" spans="2:17" ht="16.2" thickBot="1" x14ac:dyDescent="0.3">
      <c r="B108" s="613"/>
      <c r="C108" s="616"/>
      <c r="D108" s="180" t="s">
        <v>65</v>
      </c>
      <c r="E108" s="161">
        <f t="shared" si="27"/>
        <v>0</v>
      </c>
      <c r="F108" s="161">
        <f t="shared" si="27"/>
        <v>0</v>
      </c>
      <c r="G108" s="161">
        <f t="shared" si="27"/>
        <v>0</v>
      </c>
      <c r="H108" s="161">
        <f t="shared" si="27"/>
        <v>0</v>
      </c>
      <c r="I108" s="161">
        <f t="shared" si="27"/>
        <v>0</v>
      </c>
      <c r="J108" s="161">
        <f t="shared" si="27"/>
        <v>0</v>
      </c>
      <c r="K108" s="161">
        <f t="shared" si="27"/>
        <v>0</v>
      </c>
      <c r="L108" s="161">
        <f t="shared" si="27"/>
        <v>0</v>
      </c>
      <c r="M108" s="161">
        <f t="shared" si="27"/>
        <v>0</v>
      </c>
      <c r="N108" s="161">
        <f t="shared" si="27"/>
        <v>0</v>
      </c>
      <c r="O108" s="161">
        <f t="shared" si="27"/>
        <v>0</v>
      </c>
      <c r="P108" s="161">
        <f t="shared" si="27"/>
        <v>0</v>
      </c>
      <c r="Q108" s="162">
        <f t="shared" si="28"/>
        <v>0</v>
      </c>
    </row>
    <row r="109" spans="2:17" ht="16.2" thickTop="1" x14ac:dyDescent="0.25">
      <c r="B109" s="613"/>
      <c r="C109" s="631"/>
      <c r="D109" s="181" t="s">
        <v>238</v>
      </c>
      <c r="E109" s="169">
        <f>SUM(E104:E108)</f>
        <v>0</v>
      </c>
      <c r="F109" s="169">
        <f t="shared" ref="F109:P109" si="29">SUM(F104:F108)</f>
        <v>142619289.66999999</v>
      </c>
      <c r="G109" s="169">
        <f t="shared" si="29"/>
        <v>118590295.76000004</v>
      </c>
      <c r="H109" s="169">
        <f t="shared" si="29"/>
        <v>115974706.17999998</v>
      </c>
      <c r="I109" s="169">
        <f t="shared" si="29"/>
        <v>0</v>
      </c>
      <c r="J109" s="169">
        <f t="shared" si="29"/>
        <v>0</v>
      </c>
      <c r="K109" s="169">
        <f t="shared" si="29"/>
        <v>0</v>
      </c>
      <c r="L109" s="169">
        <f t="shared" si="29"/>
        <v>0</v>
      </c>
      <c r="M109" s="169">
        <f t="shared" si="29"/>
        <v>0</v>
      </c>
      <c r="N109" s="169">
        <f t="shared" si="29"/>
        <v>0</v>
      </c>
      <c r="O109" s="169">
        <f t="shared" si="29"/>
        <v>0</v>
      </c>
      <c r="P109" s="169">
        <f t="shared" si="29"/>
        <v>0</v>
      </c>
      <c r="Q109" s="168">
        <f t="shared" si="28"/>
        <v>377184291.61000001</v>
      </c>
    </row>
    <row r="110" spans="2:17" x14ac:dyDescent="0.25">
      <c r="B110" s="613"/>
      <c r="C110" s="629" t="s">
        <v>239</v>
      </c>
      <c r="D110" s="630"/>
      <c r="E110" s="158">
        <f>E88+E99</f>
        <v>0</v>
      </c>
      <c r="F110" s="158">
        <f t="shared" ref="F110:J111" si="30">F88+F99</f>
        <v>21728754.670000002</v>
      </c>
      <c r="G110" s="158">
        <f t="shared" si="30"/>
        <v>22336644.530000001</v>
      </c>
      <c r="H110" s="158">
        <f t="shared" si="30"/>
        <v>22452978.529999997</v>
      </c>
      <c r="I110" s="158">
        <f t="shared" si="30"/>
        <v>0</v>
      </c>
      <c r="J110" s="158">
        <f t="shared" si="30"/>
        <v>0</v>
      </c>
      <c r="K110" s="158">
        <f>K88+K99</f>
        <v>0</v>
      </c>
      <c r="L110" s="158">
        <f t="shared" ref="L110:P111" si="31">L88+L99</f>
        <v>0</v>
      </c>
      <c r="M110" s="158">
        <f t="shared" si="31"/>
        <v>0</v>
      </c>
      <c r="N110" s="158">
        <f t="shared" si="31"/>
        <v>0</v>
      </c>
      <c r="O110" s="158">
        <f t="shared" si="31"/>
        <v>0</v>
      </c>
      <c r="P110" s="158">
        <f t="shared" si="31"/>
        <v>0</v>
      </c>
      <c r="Q110" s="159">
        <f t="shared" si="28"/>
        <v>66518377.730000004</v>
      </c>
    </row>
    <row r="111" spans="2:17" ht="16.2" thickBot="1" x14ac:dyDescent="0.3">
      <c r="B111" s="613"/>
      <c r="C111" s="620" t="s">
        <v>240</v>
      </c>
      <c r="D111" s="621"/>
      <c r="E111" s="161">
        <f>E89+E100</f>
        <v>0</v>
      </c>
      <c r="F111" s="161">
        <f t="shared" si="30"/>
        <v>187455.16</v>
      </c>
      <c r="G111" s="161">
        <f t="shared" si="30"/>
        <v>92988.69</v>
      </c>
      <c r="H111" s="161">
        <f t="shared" si="30"/>
        <v>175671.53</v>
      </c>
      <c r="I111" s="161">
        <f t="shared" si="30"/>
        <v>0</v>
      </c>
      <c r="J111" s="161">
        <f t="shared" si="30"/>
        <v>0</v>
      </c>
      <c r="K111" s="161">
        <f>K89+K100</f>
        <v>0</v>
      </c>
      <c r="L111" s="161">
        <f t="shared" si="31"/>
        <v>0</v>
      </c>
      <c r="M111" s="161">
        <f t="shared" si="31"/>
        <v>0</v>
      </c>
      <c r="N111" s="161">
        <f t="shared" si="31"/>
        <v>0</v>
      </c>
      <c r="O111" s="161">
        <f t="shared" si="31"/>
        <v>0</v>
      </c>
      <c r="P111" s="161">
        <f t="shared" si="31"/>
        <v>0</v>
      </c>
      <c r="Q111" s="162">
        <f t="shared" si="28"/>
        <v>456115.38</v>
      </c>
    </row>
    <row r="112" spans="2:17" ht="16.2" thickTop="1" x14ac:dyDescent="0.25">
      <c r="B112" s="613"/>
      <c r="C112" s="618" t="s">
        <v>107</v>
      </c>
      <c r="D112" s="619"/>
      <c r="E112" s="169">
        <f>E109+E110+E111</f>
        <v>0</v>
      </c>
      <c r="F112" s="169">
        <f t="shared" ref="F112:P112" si="32">F109+F110+F111</f>
        <v>164535499.49999997</v>
      </c>
      <c r="G112" s="169">
        <f t="shared" si="32"/>
        <v>141019928.98000002</v>
      </c>
      <c r="H112" s="169">
        <f t="shared" si="32"/>
        <v>138603356.23999998</v>
      </c>
      <c r="I112" s="169">
        <f t="shared" si="32"/>
        <v>0</v>
      </c>
      <c r="J112" s="169">
        <f t="shared" si="32"/>
        <v>0</v>
      </c>
      <c r="K112" s="169">
        <f t="shared" si="32"/>
        <v>0</v>
      </c>
      <c r="L112" s="169">
        <f t="shared" si="32"/>
        <v>0</v>
      </c>
      <c r="M112" s="169">
        <f t="shared" si="32"/>
        <v>0</v>
      </c>
      <c r="N112" s="169">
        <f t="shared" si="32"/>
        <v>0</v>
      </c>
      <c r="O112" s="169">
        <f t="shared" si="32"/>
        <v>0</v>
      </c>
      <c r="P112" s="169">
        <f t="shared" si="32"/>
        <v>0</v>
      </c>
      <c r="Q112" s="168">
        <f t="shared" si="28"/>
        <v>444158784.72000003</v>
      </c>
    </row>
    <row r="113" spans="2:17" x14ac:dyDescent="0.25">
      <c r="B113" s="613"/>
      <c r="C113" s="629" t="s">
        <v>100</v>
      </c>
      <c r="D113" s="630"/>
      <c r="E113" s="170">
        <f>E91+E102</f>
        <v>0</v>
      </c>
      <c r="F113" s="170">
        <f t="shared" ref="F113:P113" si="33">F91+F102</f>
        <v>0</v>
      </c>
      <c r="G113" s="170">
        <f t="shared" si="33"/>
        <v>0</v>
      </c>
      <c r="H113" s="170">
        <f t="shared" si="33"/>
        <v>0</v>
      </c>
      <c r="I113" s="170">
        <f t="shared" si="33"/>
        <v>0</v>
      </c>
      <c r="J113" s="170">
        <f t="shared" si="33"/>
        <v>0</v>
      </c>
      <c r="K113" s="170">
        <f t="shared" si="33"/>
        <v>0</v>
      </c>
      <c r="L113" s="170">
        <f t="shared" si="33"/>
        <v>0</v>
      </c>
      <c r="M113" s="170">
        <f t="shared" si="33"/>
        <v>0</v>
      </c>
      <c r="N113" s="170">
        <f t="shared" si="33"/>
        <v>0</v>
      </c>
      <c r="O113" s="170">
        <f t="shared" si="33"/>
        <v>0</v>
      </c>
      <c r="P113" s="170">
        <f t="shared" si="33"/>
        <v>0</v>
      </c>
      <c r="Q113" s="171">
        <f>AVERAGE(E113:P113)</f>
        <v>0</v>
      </c>
    </row>
    <row r="114" spans="2:17" ht="16.2" thickBot="1" x14ac:dyDescent="0.3">
      <c r="B114" s="614"/>
      <c r="C114" s="632" t="s">
        <v>241</v>
      </c>
      <c r="D114" s="633"/>
      <c r="E114" s="172" t="e">
        <f>E112/E113</f>
        <v>#DIV/0!</v>
      </c>
      <c r="F114" s="173" t="e">
        <f t="shared" ref="F114:Q114" si="34">F112/F113</f>
        <v>#DIV/0!</v>
      </c>
      <c r="G114" s="173" t="e">
        <f t="shared" si="34"/>
        <v>#DIV/0!</v>
      </c>
      <c r="H114" s="173" t="e">
        <f t="shared" si="34"/>
        <v>#DIV/0!</v>
      </c>
      <c r="I114" s="173" t="e">
        <f t="shared" si="34"/>
        <v>#DIV/0!</v>
      </c>
      <c r="J114" s="173" t="e">
        <f t="shared" si="34"/>
        <v>#DIV/0!</v>
      </c>
      <c r="K114" s="174" t="e">
        <f t="shared" si="34"/>
        <v>#DIV/0!</v>
      </c>
      <c r="L114" s="174" t="e">
        <f t="shared" si="34"/>
        <v>#DIV/0!</v>
      </c>
      <c r="M114" s="174" t="e">
        <f t="shared" si="34"/>
        <v>#DIV/0!</v>
      </c>
      <c r="N114" s="174" t="e">
        <f t="shared" si="34"/>
        <v>#DIV/0!</v>
      </c>
      <c r="O114" s="174" t="e">
        <f t="shared" si="34"/>
        <v>#DIV/0!</v>
      </c>
      <c r="P114" s="174" t="e">
        <f t="shared" si="34"/>
        <v>#DIV/0!</v>
      </c>
      <c r="Q114" s="175" t="e">
        <f t="shared" si="34"/>
        <v>#DIV/0!</v>
      </c>
    </row>
    <row r="115" spans="2:17" x14ac:dyDescent="0.25">
      <c r="B115" s="626" t="s">
        <v>24</v>
      </c>
      <c r="C115" s="626"/>
      <c r="D115" s="626"/>
      <c r="E115" s="626"/>
      <c r="F115" s="626"/>
      <c r="G115" s="626"/>
      <c r="H115" s="626"/>
      <c r="I115" s="626"/>
      <c r="J115" s="626"/>
      <c r="K115" s="626"/>
      <c r="L115" s="626"/>
      <c r="M115" s="626"/>
      <c r="N115" s="626"/>
      <c r="O115" s="626"/>
      <c r="P115" s="626"/>
      <c r="Q115" s="626"/>
    </row>
    <row r="116" spans="2:17" x14ac:dyDescent="0.25">
      <c r="B116" s="627" t="s">
        <v>243</v>
      </c>
      <c r="C116" s="627"/>
      <c r="D116" s="627"/>
      <c r="E116" s="627"/>
      <c r="F116" s="627"/>
      <c r="G116" s="627"/>
      <c r="H116" s="627"/>
      <c r="I116" s="627"/>
      <c r="J116" s="627"/>
      <c r="K116" s="627"/>
      <c r="L116" s="627"/>
      <c r="M116" s="627"/>
      <c r="N116" s="627"/>
      <c r="O116" s="627"/>
      <c r="P116" s="627"/>
      <c r="Q116" s="627"/>
    </row>
    <row r="117" spans="2:17" x14ac:dyDescent="0.25">
      <c r="B117" s="627" t="s">
        <v>244</v>
      </c>
      <c r="C117" s="627"/>
      <c r="D117" s="627"/>
      <c r="E117" s="627"/>
      <c r="F117" s="627"/>
      <c r="G117" s="627"/>
      <c r="H117" s="627"/>
      <c r="I117" s="627"/>
      <c r="J117" s="627"/>
      <c r="K117" s="627"/>
      <c r="L117" s="627"/>
      <c r="M117" s="627"/>
      <c r="N117" s="627"/>
      <c r="O117" s="627"/>
      <c r="P117" s="627"/>
      <c r="Q117" s="627"/>
    </row>
  </sheetData>
  <mergeCells count="78">
    <mergeCell ref="B115:Q115"/>
    <mergeCell ref="B116:Q116"/>
    <mergeCell ref="B117:Q117"/>
    <mergeCell ref="B104:B114"/>
    <mergeCell ref="C104:C109"/>
    <mergeCell ref="C110:D110"/>
    <mergeCell ref="C111:D111"/>
    <mergeCell ref="C112:D112"/>
    <mergeCell ref="C113:D113"/>
    <mergeCell ref="C114:D114"/>
    <mergeCell ref="C91:D91"/>
    <mergeCell ref="C92:D92"/>
    <mergeCell ref="B93:B103"/>
    <mergeCell ref="C93:C98"/>
    <mergeCell ref="C99:D99"/>
    <mergeCell ref="C100:D100"/>
    <mergeCell ref="C101:D101"/>
    <mergeCell ref="C102:D102"/>
    <mergeCell ref="C103:D103"/>
    <mergeCell ref="B82:B92"/>
    <mergeCell ref="C82:C87"/>
    <mergeCell ref="C88:D88"/>
    <mergeCell ref="C89:D89"/>
    <mergeCell ref="C90:D90"/>
    <mergeCell ref="B76:Q76"/>
    <mergeCell ref="B77:Q77"/>
    <mergeCell ref="B78:Q78"/>
    <mergeCell ref="B80:Q80"/>
    <mergeCell ref="C81:D81"/>
    <mergeCell ref="B65:B75"/>
    <mergeCell ref="C65:C70"/>
    <mergeCell ref="C71:D71"/>
    <mergeCell ref="C72:D72"/>
    <mergeCell ref="C73:D73"/>
    <mergeCell ref="C74:D74"/>
    <mergeCell ref="C75:D75"/>
    <mergeCell ref="C52:D52"/>
    <mergeCell ref="C53:D53"/>
    <mergeCell ref="B54:B64"/>
    <mergeCell ref="C54:C59"/>
    <mergeCell ref="C60:D60"/>
    <mergeCell ref="C61:D61"/>
    <mergeCell ref="C62:D62"/>
    <mergeCell ref="C63:D63"/>
    <mergeCell ref="C64:D64"/>
    <mergeCell ref="B43:B53"/>
    <mergeCell ref="C43:C48"/>
    <mergeCell ref="C49:D49"/>
    <mergeCell ref="C50:D50"/>
    <mergeCell ref="C51:D51"/>
    <mergeCell ref="B37:Q37"/>
    <mergeCell ref="B38:Q38"/>
    <mergeCell ref="B39:Q39"/>
    <mergeCell ref="B41:Q41"/>
    <mergeCell ref="C42:D42"/>
    <mergeCell ref="B26:B36"/>
    <mergeCell ref="C26:C31"/>
    <mergeCell ref="C32:D32"/>
    <mergeCell ref="C33:D33"/>
    <mergeCell ref="C34:D34"/>
    <mergeCell ref="C35:D35"/>
    <mergeCell ref="C36:D36"/>
    <mergeCell ref="B15:B25"/>
    <mergeCell ref="C15:C20"/>
    <mergeCell ref="C21:D21"/>
    <mergeCell ref="C22:D22"/>
    <mergeCell ref="C23:D23"/>
    <mergeCell ref="C24:D24"/>
    <mergeCell ref="C25:D25"/>
    <mergeCell ref="B2:Q2"/>
    <mergeCell ref="C3:D3"/>
    <mergeCell ref="B4:B14"/>
    <mergeCell ref="C4:C9"/>
    <mergeCell ref="C10:D10"/>
    <mergeCell ref="C11:D11"/>
    <mergeCell ref="C12:D12"/>
    <mergeCell ref="C13:D13"/>
    <mergeCell ref="C14:D14"/>
  </mergeCells>
  <pageMargins left="0.7" right="0.7" top="0.75" bottom="0.75" header="0.3" footer="0.3"/>
  <pageSetup scale="45" orientation="landscape" r:id="rId1"/>
  <headerFooter>
    <oddHeader>&amp;C&amp;"Times New Roman,Bold"&amp;12Department of Health Care Policy and Financing
FY 2015-16 Medical Premiums Expenditure and Caseload Report</oddHeader>
    <oddFooter>&amp;L&amp;KFF0000Page # - UPDATE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21"/>
  <sheetViews>
    <sheetView workbookViewId="0"/>
  </sheetViews>
  <sheetFormatPr defaultColWidth="9.109375" defaultRowHeight="15.6" x14ac:dyDescent="0.3"/>
  <cols>
    <col min="1" max="1" width="15.6640625" style="11" bestFit="1" customWidth="1"/>
    <col min="2" max="3" width="9.109375" style="10"/>
    <col min="4" max="16384" width="9.109375" style="9"/>
  </cols>
  <sheetData>
    <row r="1" spans="1:3" x14ac:dyDescent="0.3">
      <c r="B1" s="10" t="s">
        <v>70</v>
      </c>
      <c r="C1" s="10" t="s">
        <v>71</v>
      </c>
    </row>
    <row r="2" spans="1:3" x14ac:dyDescent="0.3">
      <c r="A2" s="11">
        <v>39630</v>
      </c>
      <c r="B2" s="10" t="e">
        <f>#REF!</f>
        <v>#REF!</v>
      </c>
      <c r="C2" s="10" t="e">
        <f>'CBHP Caseload'!#REF!+'CBHP Caseload'!#REF!</f>
        <v>#REF!</v>
      </c>
    </row>
    <row r="3" spans="1:3" x14ac:dyDescent="0.3">
      <c r="A3" s="11">
        <v>39661</v>
      </c>
      <c r="B3" s="10" t="e">
        <f>#REF!</f>
        <v>#REF!</v>
      </c>
      <c r="C3" s="10" t="e">
        <f>'CBHP Caseload'!#REF!+'CBHP Caseload'!#REF!</f>
        <v>#REF!</v>
      </c>
    </row>
    <row r="4" spans="1:3" x14ac:dyDescent="0.3">
      <c r="A4" s="11">
        <v>39692</v>
      </c>
      <c r="B4" s="10" t="e">
        <f>#REF!</f>
        <v>#REF!</v>
      </c>
      <c r="C4" s="10" t="e">
        <f>'CBHP Caseload'!#REF!+'CBHP Caseload'!#REF!</f>
        <v>#REF!</v>
      </c>
    </row>
    <row r="5" spans="1:3" x14ac:dyDescent="0.3">
      <c r="A5" s="11">
        <v>39722</v>
      </c>
      <c r="B5" s="10" t="e">
        <f>#REF!</f>
        <v>#REF!</v>
      </c>
      <c r="C5" s="10" t="e">
        <f>'CBHP Caseload'!#REF!+'CBHP Caseload'!#REF!</f>
        <v>#REF!</v>
      </c>
    </row>
    <row r="6" spans="1:3" x14ac:dyDescent="0.3">
      <c r="A6" s="11">
        <v>39753</v>
      </c>
      <c r="B6" s="10" t="e">
        <f>#REF!</f>
        <v>#REF!</v>
      </c>
      <c r="C6" s="10" t="e">
        <f>'CBHP Caseload'!#REF!+'CBHP Caseload'!#REF!</f>
        <v>#REF!</v>
      </c>
    </row>
    <row r="7" spans="1:3" x14ac:dyDescent="0.3">
      <c r="A7" s="11">
        <v>39783</v>
      </c>
      <c r="B7" s="10" t="e">
        <f>#REF!</f>
        <v>#REF!</v>
      </c>
      <c r="C7" s="10" t="e">
        <f>'CBHP Caseload'!#REF!+'CBHP Caseload'!#REF!</f>
        <v>#REF!</v>
      </c>
    </row>
    <row r="8" spans="1:3" x14ac:dyDescent="0.3">
      <c r="A8" s="11">
        <v>39814</v>
      </c>
      <c r="B8" s="10" t="e">
        <f>#REF!</f>
        <v>#REF!</v>
      </c>
      <c r="C8" s="10" t="e">
        <f>'CBHP Caseload'!#REF!+'CBHP Caseload'!#REF!</f>
        <v>#REF!</v>
      </c>
    </row>
    <row r="9" spans="1:3" x14ac:dyDescent="0.3">
      <c r="A9" s="11">
        <v>39845</v>
      </c>
      <c r="B9" s="10" t="e">
        <f>#REF!</f>
        <v>#REF!</v>
      </c>
      <c r="C9" s="10" t="e">
        <f>'CBHP Caseload'!#REF!+'CBHP Caseload'!#REF!</f>
        <v>#REF!</v>
      </c>
    </row>
    <row r="10" spans="1:3" x14ac:dyDescent="0.3">
      <c r="A10" s="11">
        <v>39873</v>
      </c>
      <c r="B10" s="10" t="e">
        <f>#REF!</f>
        <v>#REF!</v>
      </c>
      <c r="C10" s="10" t="e">
        <f>'CBHP Caseload'!#REF!+'CBHP Caseload'!#REF!</f>
        <v>#REF!</v>
      </c>
    </row>
    <row r="11" spans="1:3" x14ac:dyDescent="0.3">
      <c r="A11" s="11">
        <v>39904</v>
      </c>
      <c r="B11" s="10" t="e">
        <f>#REF!</f>
        <v>#REF!</v>
      </c>
      <c r="C11" s="10" t="e">
        <f>'CBHP Caseload'!#REF!+'CBHP Caseload'!#REF!</f>
        <v>#REF!</v>
      </c>
    </row>
    <row r="12" spans="1:3" x14ac:dyDescent="0.3">
      <c r="A12" s="11">
        <v>39934</v>
      </c>
      <c r="B12" s="10" t="e">
        <f>#REF!</f>
        <v>#REF!</v>
      </c>
      <c r="C12" s="10" t="e">
        <f>'CBHP Caseload'!#REF!+'CBHP Caseload'!#REF!</f>
        <v>#REF!</v>
      </c>
    </row>
    <row r="13" spans="1:3" x14ac:dyDescent="0.3">
      <c r="A13" s="11">
        <v>39965</v>
      </c>
      <c r="B13" s="10" t="e">
        <f>#REF!</f>
        <v>#REF!</v>
      </c>
      <c r="C13" s="10" t="e">
        <f>'CBHP Caseload'!#REF!+'CBHP Caseload'!#REF!</f>
        <v>#REF!</v>
      </c>
    </row>
    <row r="14" spans="1:3" x14ac:dyDescent="0.3">
      <c r="A14" s="11">
        <v>39995</v>
      </c>
      <c r="B14" s="10" t="e">
        <f>#REF!</f>
        <v>#REF!</v>
      </c>
      <c r="C14" s="10">
        <f>'CBHP Caseload'!F16+'CBHP Caseload'!J16</f>
        <v>4458</v>
      </c>
    </row>
    <row r="15" spans="1:3" x14ac:dyDescent="0.3">
      <c r="A15" s="11">
        <v>40026</v>
      </c>
      <c r="B15" s="10" t="e">
        <f>#REF!</f>
        <v>#REF!</v>
      </c>
      <c r="C15" s="10">
        <f>'CBHP Caseload'!F17+'CBHP Caseload'!J17</f>
        <v>71057</v>
      </c>
    </row>
    <row r="16" spans="1:3" x14ac:dyDescent="0.3">
      <c r="A16" s="11">
        <v>40057</v>
      </c>
      <c r="B16" s="10" t="e">
        <f>#REF!</f>
        <v>#REF!</v>
      </c>
      <c r="C16" s="10">
        <f>'CBHP Caseload'!F18+'CBHP Caseload'!J18</f>
        <v>69973</v>
      </c>
    </row>
    <row r="17" spans="1:3" x14ac:dyDescent="0.3">
      <c r="A17" s="11">
        <v>40087</v>
      </c>
      <c r="B17" s="10" t="e">
        <f>#REF!</f>
        <v>#REF!</v>
      </c>
      <c r="C17" s="10">
        <f>'CBHP Caseload'!F19+'CBHP Caseload'!J19</f>
        <v>68488</v>
      </c>
    </row>
    <row r="18" spans="1:3" x14ac:dyDescent="0.3">
      <c r="A18" s="11">
        <v>40118</v>
      </c>
      <c r="B18" s="10" t="e">
        <f>#REF!</f>
        <v>#REF!</v>
      </c>
      <c r="C18" s="10">
        <f>'CBHP Caseload'!F20+'CBHP Caseload'!J20</f>
        <v>68047</v>
      </c>
    </row>
    <row r="19" spans="1:3" x14ac:dyDescent="0.3">
      <c r="A19" s="11">
        <v>40148</v>
      </c>
      <c r="B19" s="10" t="e">
        <f>#REF!</f>
        <v>#REF!</v>
      </c>
      <c r="C19" s="10">
        <f>'CBHP Caseload'!F21+'CBHP Caseload'!J21</f>
        <v>68278</v>
      </c>
    </row>
    <row r="20" spans="1:3" x14ac:dyDescent="0.3">
      <c r="A20" s="11">
        <v>40179</v>
      </c>
      <c r="B20" s="10" t="e">
        <f>#REF!</f>
        <v>#REF!</v>
      </c>
      <c r="C20" s="10">
        <f>'CBHP Caseload'!F22+'CBHP Caseload'!J22</f>
        <v>69221</v>
      </c>
    </row>
    <row r="21" spans="1:3" x14ac:dyDescent="0.3">
      <c r="A21" s="11">
        <v>40210</v>
      </c>
      <c r="B21" s="10" t="e">
        <f>#REF!</f>
        <v>#REF!</v>
      </c>
      <c r="C21" s="10">
        <f>'CBHP Caseload'!F23+'CBHP Caseload'!J23</f>
        <v>69655</v>
      </c>
    </row>
  </sheetData>
  <phoneticPr fontId="25"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64"/>
  <sheetViews>
    <sheetView view="pageBreakPreview" zoomScaleNormal="100" zoomScaleSheetLayoutView="100" workbookViewId="0">
      <selection activeCell="P2" sqref="P2"/>
    </sheetView>
  </sheetViews>
  <sheetFormatPr defaultColWidth="9.109375" defaultRowHeight="13.2" x14ac:dyDescent="0.25"/>
  <cols>
    <col min="1" max="1" width="7.6640625" customWidth="1"/>
    <col min="2" max="2" width="89" customWidth="1"/>
    <col min="3" max="3" width="21.44140625" bestFit="1" customWidth="1"/>
    <col min="4" max="4" width="22.44140625" customWidth="1"/>
    <col min="5" max="5" width="19.109375" bestFit="1" customWidth="1"/>
    <col min="6" max="6" width="19.33203125" customWidth="1"/>
    <col min="7" max="7" width="46.33203125" customWidth="1"/>
    <col min="11" max="11" width="14.33203125" bestFit="1" customWidth="1"/>
    <col min="13" max="13" width="9.33203125" bestFit="1" customWidth="1"/>
  </cols>
  <sheetData>
    <row r="1" spans="1:3" ht="15.6" x14ac:dyDescent="0.3">
      <c r="A1" s="456"/>
      <c r="B1" s="456"/>
      <c r="C1" s="8"/>
    </row>
    <row r="2" spans="1:3" ht="16.2" thickBot="1" x14ac:dyDescent="0.3">
      <c r="A2" s="61"/>
      <c r="B2" s="61"/>
      <c r="C2" s="61"/>
    </row>
    <row r="3" spans="1:3" ht="16.2" thickBot="1" x14ac:dyDescent="0.3">
      <c r="A3" s="62"/>
      <c r="B3" s="457" t="s">
        <v>315</v>
      </c>
      <c r="C3" s="458"/>
    </row>
    <row r="4" spans="1:3" ht="15.6" x14ac:dyDescent="0.25">
      <c r="A4" s="62"/>
      <c r="B4" s="27" t="s">
        <v>316</v>
      </c>
      <c r="C4" s="304">
        <v>7642975557</v>
      </c>
    </row>
    <row r="5" spans="1:3" ht="16.5" customHeight="1" x14ac:dyDescent="0.25">
      <c r="A5" s="62"/>
      <c r="B5" s="24" t="s">
        <v>317</v>
      </c>
      <c r="C5" s="304">
        <v>-248142</v>
      </c>
    </row>
    <row r="6" spans="1:3" ht="16.5" customHeight="1" x14ac:dyDescent="0.25">
      <c r="A6" s="62"/>
      <c r="B6" s="24" t="s">
        <v>318</v>
      </c>
      <c r="C6" s="304">
        <v>-1384496</v>
      </c>
    </row>
    <row r="7" spans="1:3" ht="16.5" customHeight="1" x14ac:dyDescent="0.25">
      <c r="A7" s="62"/>
      <c r="B7" s="24" t="s">
        <v>319</v>
      </c>
      <c r="C7" s="304">
        <v>67940</v>
      </c>
    </row>
    <row r="8" spans="1:3" ht="16.5" customHeight="1" x14ac:dyDescent="0.25">
      <c r="A8" s="62"/>
      <c r="B8" s="62" t="s">
        <v>320</v>
      </c>
      <c r="C8" s="304">
        <v>69070</v>
      </c>
    </row>
    <row r="9" spans="1:3" ht="15.6" x14ac:dyDescent="0.25">
      <c r="A9" s="62"/>
      <c r="B9" s="24" t="s">
        <v>321</v>
      </c>
      <c r="C9" s="304">
        <v>-10000000</v>
      </c>
    </row>
    <row r="10" spans="1:3" ht="15.75" customHeight="1" x14ac:dyDescent="0.25">
      <c r="A10" s="62"/>
      <c r="B10" s="290" t="s">
        <v>322</v>
      </c>
      <c r="C10" s="304">
        <v>236132421</v>
      </c>
    </row>
    <row r="11" spans="1:3" ht="18" customHeight="1" x14ac:dyDescent="0.25">
      <c r="A11" s="62"/>
      <c r="B11" s="290" t="s">
        <v>323</v>
      </c>
      <c r="C11" s="304">
        <v>-48297180</v>
      </c>
    </row>
    <row r="12" spans="1:3" ht="23.25" hidden="1" customHeight="1" x14ac:dyDescent="0.25">
      <c r="A12" s="62"/>
      <c r="B12" s="290">
        <v>0</v>
      </c>
      <c r="C12" s="305">
        <v>0</v>
      </c>
    </row>
    <row r="13" spans="1:3" ht="25.5" hidden="1" customHeight="1" x14ac:dyDescent="0.25">
      <c r="A13" s="62"/>
      <c r="B13" s="290">
        <v>0</v>
      </c>
      <c r="C13" s="304">
        <v>0</v>
      </c>
    </row>
    <row r="14" spans="1:3" ht="15.6" x14ac:dyDescent="0.25">
      <c r="A14" s="62"/>
      <c r="B14" s="28" t="s">
        <v>324</v>
      </c>
      <c r="C14" s="306">
        <v>7819315170</v>
      </c>
    </row>
    <row r="15" spans="1:3" ht="16.2" thickBot="1" x14ac:dyDescent="0.3">
      <c r="A15" s="62"/>
      <c r="B15" s="37" t="s">
        <v>325</v>
      </c>
      <c r="C15" s="305">
        <v>7836531782</v>
      </c>
    </row>
    <row r="16" spans="1:3" ht="16.8" thickTop="1" thickBot="1" x14ac:dyDescent="0.3">
      <c r="A16" s="62"/>
      <c r="B16" s="147" t="s">
        <v>326</v>
      </c>
      <c r="C16" s="307">
        <v>-17216612</v>
      </c>
    </row>
    <row r="64" ht="37.5" customHeight="1" x14ac:dyDescent="0.25"/>
  </sheetData>
  <mergeCells count="2">
    <mergeCell ref="A1:B1"/>
    <mergeCell ref="B3:C3"/>
  </mergeCells>
  <phoneticPr fontId="25" type="noConversion"/>
  <printOptions horizontalCentered="1" gridLines="1"/>
  <pageMargins left="0.28999999999999998" right="0.28999999999999998" top="0.7" bottom="0.43" header="0.3" footer="0.27"/>
  <pageSetup scale="105" firstPageNumber="2"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60"/>
  <sheetViews>
    <sheetView view="pageBreakPreview" topLeftCell="C1" zoomScale="90" zoomScaleNormal="100" zoomScaleSheetLayoutView="90" workbookViewId="0">
      <selection activeCell="P2" sqref="P2"/>
    </sheetView>
  </sheetViews>
  <sheetFormatPr defaultColWidth="9.109375" defaultRowHeight="13.2" x14ac:dyDescent="0.25"/>
  <cols>
    <col min="1" max="1" width="12.109375" customWidth="1"/>
    <col min="2" max="2" width="36.44140625" bestFit="1" customWidth="1"/>
    <col min="3" max="4" width="17.88671875" bestFit="1" customWidth="1"/>
    <col min="5" max="5" width="17.44140625" customWidth="1"/>
    <col min="6" max="6" width="15.109375" customWidth="1"/>
    <col min="7" max="7" width="17.88671875" bestFit="1" customWidth="1"/>
    <col min="8" max="8" width="17.44140625" customWidth="1"/>
    <col min="9" max="9" width="14.88671875" customWidth="1"/>
    <col min="10" max="14" width="16.109375" customWidth="1"/>
    <col min="15" max="15" width="15.88671875" customWidth="1"/>
    <col min="16" max="16" width="11.109375" bestFit="1" customWidth="1"/>
    <col min="17" max="18" width="5.5546875" bestFit="1" customWidth="1"/>
    <col min="19" max="19" width="30" bestFit="1" customWidth="1"/>
    <col min="20" max="24" width="5.5546875" bestFit="1" customWidth="1"/>
  </cols>
  <sheetData>
    <row r="1" spans="1:15" s="115" customFormat="1" ht="16.2" thickBot="1" x14ac:dyDescent="0.3">
      <c r="C1" s="115" t="s">
        <v>148</v>
      </c>
      <c r="D1" s="115" t="s">
        <v>148</v>
      </c>
      <c r="E1" s="115" t="s">
        <v>148</v>
      </c>
      <c r="F1" s="115" t="s">
        <v>148</v>
      </c>
      <c r="G1" s="115" t="s">
        <v>148</v>
      </c>
      <c r="H1" s="115" t="s">
        <v>148</v>
      </c>
      <c r="I1" s="115" t="s">
        <v>148</v>
      </c>
      <c r="J1" s="115" t="s">
        <v>148</v>
      </c>
      <c r="K1" s="115" t="s">
        <v>148</v>
      </c>
      <c r="L1" s="115" t="s">
        <v>148</v>
      </c>
      <c r="M1" s="115" t="s">
        <v>148</v>
      </c>
      <c r="N1" s="115" t="s">
        <v>148</v>
      </c>
      <c r="O1" s="115" t="s">
        <v>148</v>
      </c>
    </row>
    <row r="2" spans="1:15" s="115" customFormat="1" ht="16.2" thickBot="1" x14ac:dyDescent="0.3">
      <c r="A2" s="459" t="s">
        <v>269</v>
      </c>
      <c r="B2" s="460"/>
      <c r="C2" s="460"/>
      <c r="D2" s="460"/>
      <c r="E2" s="460"/>
      <c r="F2" s="460"/>
      <c r="G2" s="460"/>
      <c r="H2" s="460"/>
      <c r="I2" s="460"/>
      <c r="J2" s="460"/>
      <c r="K2" s="460"/>
      <c r="L2" s="460"/>
      <c r="M2" s="460"/>
      <c r="N2" s="460"/>
      <c r="O2" s="461"/>
    </row>
    <row r="3" spans="1:15" ht="31.5" customHeight="1" thickBot="1" x14ac:dyDescent="0.3">
      <c r="A3" s="116"/>
      <c r="B3" s="117" t="s">
        <v>41</v>
      </c>
      <c r="C3" s="138">
        <v>43282</v>
      </c>
      <c r="D3" s="139">
        <v>43313</v>
      </c>
      <c r="E3" s="139">
        <v>43344</v>
      </c>
      <c r="F3" s="139">
        <v>43374</v>
      </c>
      <c r="G3" s="139">
        <v>43405</v>
      </c>
      <c r="H3" s="139">
        <v>43435</v>
      </c>
      <c r="I3" s="139">
        <v>43466</v>
      </c>
      <c r="J3" s="139">
        <v>43497</v>
      </c>
      <c r="K3" s="139">
        <v>43525</v>
      </c>
      <c r="L3" s="139">
        <v>43556</v>
      </c>
      <c r="M3" s="139">
        <v>43586</v>
      </c>
      <c r="N3" s="139">
        <v>43617</v>
      </c>
      <c r="O3" s="118" t="s">
        <v>267</v>
      </c>
    </row>
    <row r="4" spans="1:15" ht="31.5" customHeight="1" x14ac:dyDescent="0.25">
      <c r="A4" s="462" t="s">
        <v>138</v>
      </c>
      <c r="B4" s="119" t="s">
        <v>145</v>
      </c>
      <c r="C4" s="308">
        <v>52631356</v>
      </c>
      <c r="D4" s="309">
        <v>52657747</v>
      </c>
      <c r="E4" s="309">
        <v>52630252</v>
      </c>
      <c r="F4" s="309">
        <v>38136591</v>
      </c>
      <c r="G4" s="309">
        <v>38136591</v>
      </c>
      <c r="H4" s="309">
        <v>40451979</v>
      </c>
      <c r="I4" s="309">
        <v>36978897</v>
      </c>
      <c r="J4" s="310">
        <v>36978897</v>
      </c>
      <c r="K4" s="310">
        <v>38136591</v>
      </c>
      <c r="L4" s="310">
        <v>34596099</v>
      </c>
      <c r="M4" s="310">
        <v>49145859</v>
      </c>
      <c r="N4" s="310">
        <v>49145860</v>
      </c>
      <c r="O4" s="311">
        <v>519626719</v>
      </c>
    </row>
    <row r="5" spans="1:15" ht="31.5" customHeight="1" x14ac:dyDescent="0.25">
      <c r="A5" s="463"/>
      <c r="B5" s="119" t="s">
        <v>260</v>
      </c>
      <c r="C5" s="312">
        <v>0</v>
      </c>
      <c r="D5" s="313">
        <v>48355</v>
      </c>
      <c r="E5" s="313">
        <v>0</v>
      </c>
      <c r="F5" s="313">
        <v>146303</v>
      </c>
      <c r="G5" s="313">
        <v>-194658</v>
      </c>
      <c r="H5" s="313">
        <v>0</v>
      </c>
      <c r="I5" s="313">
        <v>0</v>
      </c>
      <c r="J5" s="310">
        <v>0</v>
      </c>
      <c r="K5" s="310">
        <v>0</v>
      </c>
      <c r="L5" s="310">
        <v>0</v>
      </c>
      <c r="M5" s="310">
        <v>0</v>
      </c>
      <c r="N5" s="314">
        <v>0</v>
      </c>
      <c r="O5" s="311">
        <v>0</v>
      </c>
    </row>
    <row r="6" spans="1:15" ht="31.5" customHeight="1" x14ac:dyDescent="0.25">
      <c r="A6" s="463"/>
      <c r="B6" s="120" t="s">
        <v>146</v>
      </c>
      <c r="C6" s="315">
        <v>10100539</v>
      </c>
      <c r="D6" s="316">
        <v>10093779</v>
      </c>
      <c r="E6" s="316">
        <v>10107291</v>
      </c>
      <c r="F6" s="316">
        <v>8129483</v>
      </c>
      <c r="G6" s="316">
        <v>8129483</v>
      </c>
      <c r="H6" s="316">
        <v>9451683</v>
      </c>
      <c r="I6" s="316">
        <v>7468383</v>
      </c>
      <c r="J6" s="317">
        <v>7468383</v>
      </c>
      <c r="K6" s="317">
        <v>8129483</v>
      </c>
      <c r="L6" s="317">
        <v>7572846</v>
      </c>
      <c r="M6" s="317">
        <v>6007726</v>
      </c>
      <c r="N6" s="317">
        <v>6007727</v>
      </c>
      <c r="O6" s="318">
        <v>98666806</v>
      </c>
    </row>
    <row r="7" spans="1:15" ht="31.5" customHeight="1" thickBot="1" x14ac:dyDescent="0.3">
      <c r="A7" s="463"/>
      <c r="B7" s="121" t="s">
        <v>147</v>
      </c>
      <c r="C7" s="319">
        <v>69163117</v>
      </c>
      <c r="D7" s="320">
        <v>69352922</v>
      </c>
      <c r="E7" s="320">
        <v>71671922</v>
      </c>
      <c r="F7" s="320">
        <v>35668497</v>
      </c>
      <c r="G7" s="320">
        <v>35668497</v>
      </c>
      <c r="H7" s="320">
        <v>37218123</v>
      </c>
      <c r="I7" s="320">
        <v>34893684</v>
      </c>
      <c r="J7" s="321">
        <v>34893684</v>
      </c>
      <c r="K7" s="321">
        <v>35668497</v>
      </c>
      <c r="L7" s="321">
        <v>33671279</v>
      </c>
      <c r="M7" s="321">
        <v>43573373</v>
      </c>
      <c r="N7" s="321">
        <v>43573373</v>
      </c>
      <c r="O7" s="322">
        <v>545016968</v>
      </c>
    </row>
    <row r="8" spans="1:15" ht="31.5" customHeight="1" thickTop="1" thickBot="1" x14ac:dyDescent="0.3">
      <c r="A8" s="464"/>
      <c r="B8" s="122" t="s">
        <v>139</v>
      </c>
      <c r="C8" s="323">
        <v>131895012</v>
      </c>
      <c r="D8" s="323">
        <v>132152803</v>
      </c>
      <c r="E8" s="324">
        <v>134409465</v>
      </c>
      <c r="F8" s="324">
        <v>82080874</v>
      </c>
      <c r="G8" s="324">
        <v>81739913</v>
      </c>
      <c r="H8" s="324">
        <v>87121785</v>
      </c>
      <c r="I8" s="324">
        <v>79340964</v>
      </c>
      <c r="J8" s="323">
        <v>79340964</v>
      </c>
      <c r="K8" s="323">
        <v>81934571</v>
      </c>
      <c r="L8" s="323">
        <v>75840224</v>
      </c>
      <c r="M8" s="324">
        <v>98726958</v>
      </c>
      <c r="N8" s="324">
        <v>98726960</v>
      </c>
      <c r="O8" s="325">
        <v>1163310493</v>
      </c>
    </row>
    <row r="9" spans="1:15" ht="31.5" customHeight="1" x14ac:dyDescent="0.25">
      <c r="A9" s="463" t="s">
        <v>140</v>
      </c>
      <c r="B9" s="123" t="s">
        <v>254</v>
      </c>
      <c r="C9" s="312">
        <v>14594243</v>
      </c>
      <c r="D9" s="314">
        <v>14545888</v>
      </c>
      <c r="E9" s="314">
        <v>14594247</v>
      </c>
      <c r="F9" s="314">
        <v>14239825</v>
      </c>
      <c r="G9" s="314">
        <v>14580786</v>
      </c>
      <c r="H9" s="314">
        <v>24483648</v>
      </c>
      <c r="I9" s="314">
        <v>44641918</v>
      </c>
      <c r="J9" s="314">
        <v>9337368</v>
      </c>
      <c r="K9" s="314">
        <v>14386128</v>
      </c>
      <c r="L9" s="314">
        <v>14313662</v>
      </c>
      <c r="M9" s="314">
        <v>6286316.8899999987</v>
      </c>
      <c r="N9" s="314">
        <v>30600352</v>
      </c>
      <c r="O9" s="326">
        <v>216604382</v>
      </c>
    </row>
    <row r="10" spans="1:15" ht="31.5" customHeight="1" thickBot="1" x14ac:dyDescent="0.3">
      <c r="A10" s="463"/>
      <c r="B10" s="124" t="s">
        <v>249</v>
      </c>
      <c r="C10" s="319">
        <v>7956680</v>
      </c>
      <c r="D10" s="327">
        <v>7852070</v>
      </c>
      <c r="E10" s="327">
        <v>7956684</v>
      </c>
      <c r="F10" s="327">
        <v>9206683</v>
      </c>
      <c r="G10" s="327">
        <v>9206683</v>
      </c>
      <c r="H10" s="327">
        <v>11837215</v>
      </c>
      <c r="I10" s="327">
        <v>7891417</v>
      </c>
      <c r="J10" s="327">
        <v>7891417</v>
      </c>
      <c r="K10" s="327">
        <v>9206683</v>
      </c>
      <c r="L10" s="327">
        <v>8642726</v>
      </c>
      <c r="M10" s="327">
        <v>8684429</v>
      </c>
      <c r="N10" s="327">
        <v>8684429</v>
      </c>
      <c r="O10" s="328">
        <v>105017116</v>
      </c>
    </row>
    <row r="11" spans="1:15" ht="31.5" customHeight="1" thickTop="1" thickBot="1" x14ac:dyDescent="0.3">
      <c r="A11" s="463"/>
      <c r="B11" s="125" t="s">
        <v>141</v>
      </c>
      <c r="C11" s="329">
        <v>22550923</v>
      </c>
      <c r="D11" s="330">
        <v>22397958</v>
      </c>
      <c r="E11" s="330">
        <v>22550931</v>
      </c>
      <c r="F11" s="330">
        <v>23446508</v>
      </c>
      <c r="G11" s="330">
        <v>23787469</v>
      </c>
      <c r="H11" s="330">
        <v>36320863</v>
      </c>
      <c r="I11" s="330">
        <v>52533335</v>
      </c>
      <c r="J11" s="330">
        <v>17228785</v>
      </c>
      <c r="K11" s="330">
        <v>23592811</v>
      </c>
      <c r="L11" s="330">
        <v>22956388</v>
      </c>
      <c r="M11" s="330">
        <v>14970745.889999999</v>
      </c>
      <c r="N11" s="330">
        <v>39284781</v>
      </c>
      <c r="O11" s="331">
        <v>321621498</v>
      </c>
    </row>
    <row r="12" spans="1:15" ht="31.5" customHeight="1" thickBot="1" x14ac:dyDescent="0.3">
      <c r="A12" s="465" t="s">
        <v>142</v>
      </c>
      <c r="B12" s="466"/>
      <c r="C12" s="332">
        <v>154445935</v>
      </c>
      <c r="D12" s="333">
        <v>154550761</v>
      </c>
      <c r="E12" s="333">
        <v>156960396</v>
      </c>
      <c r="F12" s="333">
        <v>105527382</v>
      </c>
      <c r="G12" s="333">
        <v>105527382</v>
      </c>
      <c r="H12" s="333">
        <v>123442648</v>
      </c>
      <c r="I12" s="333">
        <v>131874299</v>
      </c>
      <c r="J12" s="334">
        <v>96569749</v>
      </c>
      <c r="K12" s="334">
        <v>105527382</v>
      </c>
      <c r="L12" s="334">
        <v>98796612</v>
      </c>
      <c r="M12" s="333">
        <v>113697703.89</v>
      </c>
      <c r="N12" s="333">
        <v>138011741</v>
      </c>
      <c r="O12" s="335">
        <v>1484931991</v>
      </c>
    </row>
    <row r="60" ht="37.5" customHeight="1" x14ac:dyDescent="0.25"/>
  </sheetData>
  <mergeCells count="4">
    <mergeCell ref="A2:O2"/>
    <mergeCell ref="A4:A8"/>
    <mergeCell ref="A9:A11"/>
    <mergeCell ref="A12:B12"/>
  </mergeCells>
  <printOptions horizontalCentered="1" gridLines="1"/>
  <pageMargins left="0.28999999999999998" right="0.28999999999999998" top="0.7" bottom="0.43" header="0.3" footer="0.27"/>
  <pageSetup scale="51"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S152"/>
  <sheetViews>
    <sheetView view="pageBreakPreview" topLeftCell="I136" zoomScale="80" zoomScaleNormal="100" zoomScaleSheetLayoutView="80" workbookViewId="0">
      <selection activeCell="P2" sqref="P2"/>
    </sheetView>
  </sheetViews>
  <sheetFormatPr defaultColWidth="9.109375" defaultRowHeight="13.2" x14ac:dyDescent="0.25"/>
  <cols>
    <col min="2" max="2" width="41.6640625" customWidth="1"/>
    <col min="3" max="3" width="14.109375" bestFit="1" customWidth="1"/>
    <col min="4" max="4" width="10.6640625" customWidth="1"/>
    <col min="5" max="5" width="12.44140625" customWidth="1"/>
    <col min="6" max="6" width="12.6640625" customWidth="1"/>
    <col min="7" max="8" width="15.109375" customWidth="1"/>
    <col min="9" max="9" width="10.5546875" customWidth="1"/>
    <col min="10" max="10" width="17.33203125" customWidth="1"/>
    <col min="11" max="11" width="11.6640625" customWidth="1"/>
    <col min="12" max="12" width="16" customWidth="1"/>
    <col min="13" max="13" width="10.6640625" bestFit="1" customWidth="1"/>
    <col min="14" max="15" width="10.5546875" customWidth="1"/>
    <col min="16" max="16" width="11.6640625" customWidth="1"/>
    <col min="17" max="17" width="10.33203125" customWidth="1"/>
    <col min="18" max="21" width="12.33203125" customWidth="1"/>
    <col min="22" max="22" width="11.33203125" bestFit="1" customWidth="1"/>
    <col min="23" max="23" width="9.88671875" bestFit="1" customWidth="1"/>
    <col min="24" max="24" width="20.109375" bestFit="1" customWidth="1"/>
    <col min="25" max="25" width="11.33203125" bestFit="1" customWidth="1"/>
    <col min="26" max="26" width="12.33203125" bestFit="1" customWidth="1"/>
    <col min="27" max="27" width="21.88671875" bestFit="1" customWidth="1"/>
    <col min="28" max="28" width="28.109375" bestFit="1" customWidth="1"/>
    <col min="29" max="29" width="33.6640625" bestFit="1" customWidth="1"/>
    <col min="30" max="31" width="11.33203125" bestFit="1" customWidth="1"/>
    <col min="32" max="32" width="17.44140625" bestFit="1" customWidth="1"/>
    <col min="33" max="33" width="10.109375" bestFit="1" customWidth="1"/>
    <col min="34" max="34" width="11.33203125" bestFit="1" customWidth="1"/>
    <col min="35" max="35" width="13.88671875" bestFit="1" customWidth="1"/>
    <col min="36" max="36" width="10" bestFit="1" customWidth="1"/>
    <col min="37" max="38" width="9.44140625" bestFit="1" customWidth="1"/>
    <col min="39" max="39" width="10.88671875" customWidth="1"/>
    <col min="40" max="40" width="9.44140625" bestFit="1" customWidth="1"/>
  </cols>
  <sheetData>
    <row r="1" spans="2:18" ht="22.5" customHeight="1" x14ac:dyDescent="0.25">
      <c r="B1" s="467" t="s">
        <v>132</v>
      </c>
      <c r="C1" s="468"/>
      <c r="D1" s="468"/>
      <c r="E1" s="468"/>
      <c r="F1" s="468"/>
      <c r="G1" s="468"/>
      <c r="H1" s="468"/>
      <c r="I1" s="468"/>
      <c r="J1" s="468"/>
      <c r="K1" s="468"/>
      <c r="L1" s="468"/>
      <c r="M1" s="468"/>
      <c r="N1" s="468"/>
      <c r="O1" s="468"/>
      <c r="P1" s="468"/>
      <c r="Q1" s="468"/>
      <c r="R1" s="469"/>
    </row>
    <row r="2" spans="2:18" ht="62.25" customHeight="1" x14ac:dyDescent="0.25">
      <c r="B2" s="75"/>
      <c r="C2" s="41" t="s">
        <v>110</v>
      </c>
      <c r="D2" s="41" t="s">
        <v>111</v>
      </c>
      <c r="E2" s="41" t="s">
        <v>112</v>
      </c>
      <c r="F2" s="41" t="s">
        <v>96</v>
      </c>
      <c r="G2" s="41" t="s">
        <v>113</v>
      </c>
      <c r="H2" s="41" t="s">
        <v>114</v>
      </c>
      <c r="I2" s="41" t="s">
        <v>115</v>
      </c>
      <c r="J2" s="41" t="s">
        <v>19</v>
      </c>
      <c r="K2" s="41" t="s">
        <v>120</v>
      </c>
      <c r="L2" s="41" t="s">
        <v>116</v>
      </c>
      <c r="M2" s="41" t="s">
        <v>20</v>
      </c>
      <c r="N2" s="41" t="s">
        <v>117</v>
      </c>
      <c r="O2" s="41" t="s">
        <v>118</v>
      </c>
      <c r="P2" s="41" t="s">
        <v>119</v>
      </c>
      <c r="Q2" s="41" t="s">
        <v>30</v>
      </c>
      <c r="R2" s="76" t="s">
        <v>0</v>
      </c>
    </row>
    <row r="3" spans="2:18" ht="15.6" hidden="1" x14ac:dyDescent="0.25">
      <c r="B3" s="77">
        <v>39995</v>
      </c>
      <c r="C3" s="2">
        <v>38058</v>
      </c>
      <c r="D3" s="2">
        <v>6774</v>
      </c>
      <c r="E3" s="2">
        <v>52315</v>
      </c>
      <c r="F3" s="2"/>
      <c r="G3" s="38">
        <v>70356</v>
      </c>
      <c r="H3" s="2">
        <v>0</v>
      </c>
      <c r="I3" s="2"/>
      <c r="J3" s="2">
        <v>393</v>
      </c>
      <c r="K3" s="2">
        <v>259609</v>
      </c>
      <c r="L3" s="2"/>
      <c r="M3" s="2">
        <v>18285</v>
      </c>
      <c r="N3" s="2">
        <v>7745</v>
      </c>
      <c r="O3" s="2"/>
      <c r="P3" s="2">
        <v>3930</v>
      </c>
      <c r="Q3" s="2">
        <v>15434</v>
      </c>
      <c r="R3" s="78">
        <v>472899</v>
      </c>
    </row>
    <row r="4" spans="2:18" ht="15.6" hidden="1" x14ac:dyDescent="0.25">
      <c r="B4" s="77">
        <v>40026</v>
      </c>
      <c r="C4" s="2">
        <v>38306</v>
      </c>
      <c r="D4" s="2">
        <v>6863</v>
      </c>
      <c r="E4" s="2">
        <v>52573</v>
      </c>
      <c r="F4" s="2"/>
      <c r="G4" s="38">
        <v>71467</v>
      </c>
      <c r="H4" s="40">
        <v>0</v>
      </c>
      <c r="I4" s="2"/>
      <c r="J4" s="2">
        <v>395</v>
      </c>
      <c r="K4" s="2">
        <v>263415</v>
      </c>
      <c r="L4" s="2"/>
      <c r="M4" s="2">
        <v>18325</v>
      </c>
      <c r="N4" s="2">
        <v>7849</v>
      </c>
      <c r="O4" s="2"/>
      <c r="P4" s="2">
        <v>3835</v>
      </c>
      <c r="Q4" s="2">
        <v>15522</v>
      </c>
      <c r="R4" s="78">
        <v>478550</v>
      </c>
    </row>
    <row r="5" spans="2:18" ht="15.6" hidden="1" x14ac:dyDescent="0.25">
      <c r="B5" s="77">
        <v>40057</v>
      </c>
      <c r="C5" s="2">
        <v>38346</v>
      </c>
      <c r="D5" s="2">
        <v>6945</v>
      </c>
      <c r="E5" s="2">
        <v>52710</v>
      </c>
      <c r="F5" s="2"/>
      <c r="G5" s="38">
        <v>72192</v>
      </c>
      <c r="H5" s="40">
        <v>0</v>
      </c>
      <c r="I5" s="2"/>
      <c r="J5" s="2">
        <v>402</v>
      </c>
      <c r="K5" s="2">
        <v>266381</v>
      </c>
      <c r="L5" s="2"/>
      <c r="M5" s="2">
        <v>18200</v>
      </c>
      <c r="N5" s="2">
        <v>7775</v>
      </c>
      <c r="O5" s="2"/>
      <c r="P5" s="2">
        <v>3724</v>
      </c>
      <c r="Q5" s="2">
        <v>15513</v>
      </c>
      <c r="R5" s="78">
        <v>482188</v>
      </c>
    </row>
    <row r="6" spans="2:18" ht="15.6" hidden="1" x14ac:dyDescent="0.25">
      <c r="B6" s="77">
        <v>40087</v>
      </c>
      <c r="C6" s="2">
        <v>38480</v>
      </c>
      <c r="D6" s="2">
        <v>6985</v>
      </c>
      <c r="E6" s="2">
        <v>52847</v>
      </c>
      <c r="F6" s="2"/>
      <c r="G6" s="38">
        <v>73474</v>
      </c>
      <c r="H6" s="40">
        <v>0</v>
      </c>
      <c r="I6" s="2"/>
      <c r="J6" s="2">
        <v>406</v>
      </c>
      <c r="K6" s="2">
        <v>270514</v>
      </c>
      <c r="L6" s="2"/>
      <c r="M6" s="2">
        <v>18169</v>
      </c>
      <c r="N6" s="2">
        <v>7713</v>
      </c>
      <c r="O6" s="2"/>
      <c r="P6" s="2">
        <v>3650</v>
      </c>
      <c r="Q6" s="2">
        <v>15638</v>
      </c>
      <c r="R6" s="78">
        <v>487876</v>
      </c>
    </row>
    <row r="7" spans="2:18" ht="15.6" hidden="1" x14ac:dyDescent="0.25">
      <c r="B7" s="77">
        <v>40118</v>
      </c>
      <c r="C7" s="2">
        <v>38387</v>
      </c>
      <c r="D7" s="2">
        <v>6986</v>
      </c>
      <c r="E7" s="2">
        <v>52982</v>
      </c>
      <c r="F7" s="2"/>
      <c r="G7" s="38">
        <v>73957</v>
      </c>
      <c r="H7" s="40">
        <v>0</v>
      </c>
      <c r="I7" s="2"/>
      <c r="J7" s="2">
        <v>418</v>
      </c>
      <c r="K7" s="2">
        <v>272453</v>
      </c>
      <c r="L7" s="2"/>
      <c r="M7" s="2">
        <v>17992</v>
      </c>
      <c r="N7" s="2">
        <v>7674</v>
      </c>
      <c r="O7" s="2"/>
      <c r="P7" s="2">
        <v>3644</v>
      </c>
      <c r="Q7" s="2">
        <v>15743</v>
      </c>
      <c r="R7" s="78">
        <v>490236</v>
      </c>
    </row>
    <row r="8" spans="2:18" ht="15.6" hidden="1" x14ac:dyDescent="0.25">
      <c r="B8" s="77">
        <v>40148</v>
      </c>
      <c r="C8" s="2">
        <v>38410</v>
      </c>
      <c r="D8" s="2">
        <v>7025</v>
      </c>
      <c r="E8" s="2">
        <v>53000</v>
      </c>
      <c r="F8" s="2"/>
      <c r="G8" s="38">
        <v>75120</v>
      </c>
      <c r="H8" s="40">
        <v>0</v>
      </c>
      <c r="I8" s="2"/>
      <c r="J8" s="2">
        <v>411</v>
      </c>
      <c r="K8" s="2">
        <v>275867</v>
      </c>
      <c r="L8" s="2"/>
      <c r="M8" s="2">
        <v>18371</v>
      </c>
      <c r="N8" s="2">
        <v>7627</v>
      </c>
      <c r="O8" s="2"/>
      <c r="P8" s="2">
        <v>3632</v>
      </c>
      <c r="Q8" s="2">
        <v>15846</v>
      </c>
      <c r="R8" s="78">
        <v>495309</v>
      </c>
    </row>
    <row r="9" spans="2:18" ht="15.6" hidden="1" x14ac:dyDescent="0.25">
      <c r="B9" s="77">
        <v>40179</v>
      </c>
      <c r="C9" s="2">
        <v>38452</v>
      </c>
      <c r="D9" s="2">
        <v>7047</v>
      </c>
      <c r="E9" s="2">
        <v>53255</v>
      </c>
      <c r="F9" s="2"/>
      <c r="G9" s="38">
        <v>76403</v>
      </c>
      <c r="H9" s="40">
        <v>0</v>
      </c>
      <c r="I9" s="2"/>
      <c r="J9" s="2">
        <v>416</v>
      </c>
      <c r="K9" s="2">
        <v>279000</v>
      </c>
      <c r="L9" s="2"/>
      <c r="M9" s="2">
        <v>18400</v>
      </c>
      <c r="N9" s="2">
        <v>7796</v>
      </c>
      <c r="O9" s="2"/>
      <c r="P9" s="2">
        <v>3610</v>
      </c>
      <c r="Q9" s="2">
        <v>15954</v>
      </c>
      <c r="R9" s="78">
        <v>500333</v>
      </c>
    </row>
    <row r="10" spans="2:18" ht="15.6" hidden="1" x14ac:dyDescent="0.25">
      <c r="B10" s="77">
        <v>40210</v>
      </c>
      <c r="C10" s="2">
        <v>38432</v>
      </c>
      <c r="D10" s="2">
        <v>7049</v>
      </c>
      <c r="E10" s="2">
        <v>53298</v>
      </c>
      <c r="F10" s="2"/>
      <c r="G10" s="38">
        <v>77214</v>
      </c>
      <c r="H10" s="40">
        <v>0</v>
      </c>
      <c r="I10" s="2"/>
      <c r="J10" s="2">
        <v>431</v>
      </c>
      <c r="K10" s="2">
        <v>279898</v>
      </c>
      <c r="L10" s="2"/>
      <c r="M10" s="2">
        <v>18467</v>
      </c>
      <c r="N10" s="2">
        <v>7779</v>
      </c>
      <c r="O10" s="2"/>
      <c r="P10" s="2">
        <v>3550</v>
      </c>
      <c r="Q10" s="2">
        <v>16076</v>
      </c>
      <c r="R10" s="78">
        <v>502194</v>
      </c>
    </row>
    <row r="11" spans="2:18" ht="15.6" hidden="1" x14ac:dyDescent="0.25">
      <c r="B11" s="77">
        <v>40238</v>
      </c>
      <c r="C11" s="2">
        <v>38597</v>
      </c>
      <c r="D11" s="2">
        <v>7152</v>
      </c>
      <c r="E11" s="2">
        <v>53629</v>
      </c>
      <c r="F11" s="2"/>
      <c r="G11" s="38">
        <v>79286</v>
      </c>
      <c r="H11" s="40">
        <v>0</v>
      </c>
      <c r="I11" s="2"/>
      <c r="J11" s="2">
        <v>449</v>
      </c>
      <c r="K11" s="2">
        <v>283625</v>
      </c>
      <c r="L11" s="2"/>
      <c r="M11" s="2">
        <v>18486</v>
      </c>
      <c r="N11" s="2">
        <v>7996</v>
      </c>
      <c r="O11" s="2"/>
      <c r="P11" s="2">
        <v>3768</v>
      </c>
      <c r="Q11" s="2">
        <v>16212</v>
      </c>
      <c r="R11" s="78">
        <v>509200</v>
      </c>
    </row>
    <row r="12" spans="2:18" ht="15.6" hidden="1" x14ac:dyDescent="0.25">
      <c r="B12" s="77">
        <v>40269</v>
      </c>
      <c r="C12" s="2">
        <v>38727</v>
      </c>
      <c r="D12" s="2">
        <v>7212</v>
      </c>
      <c r="E12" s="2">
        <v>53904</v>
      </c>
      <c r="F12" s="2"/>
      <c r="G12" s="38">
        <v>80192</v>
      </c>
      <c r="H12" s="40">
        <v>0</v>
      </c>
      <c r="I12" s="2"/>
      <c r="J12" s="2">
        <v>452</v>
      </c>
      <c r="K12" s="2">
        <v>285746</v>
      </c>
      <c r="L12" s="2"/>
      <c r="M12" s="2">
        <v>18552</v>
      </c>
      <c r="N12" s="2">
        <v>8054</v>
      </c>
      <c r="O12" s="2"/>
      <c r="P12" s="2">
        <v>3831</v>
      </c>
      <c r="Q12" s="2">
        <v>16308</v>
      </c>
      <c r="R12" s="78">
        <v>512978</v>
      </c>
    </row>
    <row r="13" spans="2:18" ht="15.6" hidden="1" x14ac:dyDescent="0.25">
      <c r="B13" s="77">
        <v>40299</v>
      </c>
      <c r="C13" s="2">
        <v>38754</v>
      </c>
      <c r="D13" s="2">
        <v>7228</v>
      </c>
      <c r="E13" s="2">
        <v>54164</v>
      </c>
      <c r="F13" s="2"/>
      <c r="G13" s="38">
        <v>75804</v>
      </c>
      <c r="H13" s="38">
        <v>18253</v>
      </c>
      <c r="I13" s="2"/>
      <c r="J13" s="2">
        <v>455</v>
      </c>
      <c r="K13" s="2">
        <v>285779</v>
      </c>
      <c r="L13" s="2"/>
      <c r="M13" s="2">
        <v>18651</v>
      </c>
      <c r="N13" s="2">
        <v>8039</v>
      </c>
      <c r="O13" s="2"/>
      <c r="P13" s="2">
        <v>3615</v>
      </c>
      <c r="Q13" s="2">
        <v>16285</v>
      </c>
      <c r="R13" s="78">
        <v>527027</v>
      </c>
    </row>
    <row r="14" spans="2:18" ht="15.6" hidden="1" x14ac:dyDescent="0.25">
      <c r="B14" s="77">
        <v>40330</v>
      </c>
      <c r="C14" s="2">
        <v>38900</v>
      </c>
      <c r="D14" s="2">
        <v>7326</v>
      </c>
      <c r="E14" s="2">
        <v>54493</v>
      </c>
      <c r="F14" s="2"/>
      <c r="G14" s="38">
        <v>72608</v>
      </c>
      <c r="H14" s="38">
        <v>20607</v>
      </c>
      <c r="I14" s="2"/>
      <c r="J14" s="2">
        <v>466</v>
      </c>
      <c r="K14" s="2">
        <v>285778</v>
      </c>
      <c r="L14" s="2"/>
      <c r="M14" s="2">
        <v>18678</v>
      </c>
      <c r="N14" s="2">
        <v>7903</v>
      </c>
      <c r="O14" s="2"/>
      <c r="P14" s="2">
        <v>3522</v>
      </c>
      <c r="Q14" s="2">
        <v>16495</v>
      </c>
      <c r="R14" s="78">
        <v>526776</v>
      </c>
    </row>
    <row r="15" spans="2:18" ht="15.6" hidden="1" x14ac:dyDescent="0.25">
      <c r="B15" s="79" t="s">
        <v>90</v>
      </c>
      <c r="C15" s="6">
        <v>38487</v>
      </c>
      <c r="D15" s="6">
        <v>7049</v>
      </c>
      <c r="E15" s="6">
        <v>53264</v>
      </c>
      <c r="F15" s="6"/>
      <c r="G15" s="6">
        <v>74839</v>
      </c>
      <c r="H15" s="6">
        <v>3238</v>
      </c>
      <c r="I15" s="6"/>
      <c r="J15" s="6">
        <v>425</v>
      </c>
      <c r="K15" s="6">
        <v>275672</v>
      </c>
      <c r="L15" s="6"/>
      <c r="M15" s="6">
        <v>18381</v>
      </c>
      <c r="N15" s="6">
        <v>7830</v>
      </c>
      <c r="O15" s="6"/>
      <c r="P15" s="6">
        <v>3693</v>
      </c>
      <c r="Q15" s="6">
        <v>15919</v>
      </c>
      <c r="R15" s="80">
        <v>498797</v>
      </c>
    </row>
    <row r="16" spans="2:18" ht="15.6" hidden="1" x14ac:dyDescent="0.25">
      <c r="B16" s="77">
        <v>40360</v>
      </c>
      <c r="C16" s="2"/>
      <c r="D16" s="2">
        <v>7395</v>
      </c>
      <c r="E16" s="3">
        <v>54740</v>
      </c>
      <c r="F16" s="3">
        <v>0</v>
      </c>
      <c r="G16" s="38">
        <v>73769</v>
      </c>
      <c r="H16" s="38">
        <v>21446</v>
      </c>
      <c r="I16" s="3">
        <v>0</v>
      </c>
      <c r="J16" s="2">
        <v>471</v>
      </c>
      <c r="K16" s="3">
        <v>287674</v>
      </c>
      <c r="L16" s="3">
        <v>0</v>
      </c>
      <c r="M16" s="2">
        <v>18628</v>
      </c>
      <c r="N16" s="2">
        <v>7909</v>
      </c>
      <c r="O16" s="3">
        <v>0</v>
      </c>
      <c r="P16" s="2">
        <v>3492</v>
      </c>
      <c r="Q16" s="3">
        <v>16539</v>
      </c>
      <c r="R16" s="78">
        <v>492063</v>
      </c>
    </row>
    <row r="17" spans="2:18" ht="15.6" hidden="1" x14ac:dyDescent="0.25">
      <c r="B17" s="77">
        <v>40391</v>
      </c>
      <c r="C17" s="2">
        <v>38648</v>
      </c>
      <c r="D17" s="2">
        <v>7492</v>
      </c>
      <c r="E17" s="3">
        <v>55032</v>
      </c>
      <c r="F17" s="3">
        <v>0</v>
      </c>
      <c r="G17" s="38">
        <v>75863</v>
      </c>
      <c r="H17" s="38">
        <v>24193</v>
      </c>
      <c r="I17" s="3">
        <v>0</v>
      </c>
      <c r="J17" s="2">
        <v>493</v>
      </c>
      <c r="K17" s="3">
        <v>290871</v>
      </c>
      <c r="L17" s="3">
        <v>0</v>
      </c>
      <c r="M17" s="2">
        <v>18455</v>
      </c>
      <c r="N17" s="2">
        <v>8014</v>
      </c>
      <c r="O17" s="3">
        <v>0</v>
      </c>
      <c r="P17" s="2">
        <v>3378</v>
      </c>
      <c r="Q17" s="3">
        <v>16634</v>
      </c>
      <c r="R17" s="78">
        <v>539073</v>
      </c>
    </row>
    <row r="18" spans="2:18" ht="15.6" hidden="1" x14ac:dyDescent="0.25">
      <c r="B18" s="77">
        <v>40422</v>
      </c>
      <c r="C18" s="2">
        <v>38774</v>
      </c>
      <c r="D18" s="2">
        <v>7562</v>
      </c>
      <c r="E18" s="3">
        <v>55223</v>
      </c>
      <c r="F18" s="3">
        <v>0</v>
      </c>
      <c r="G18" s="38">
        <v>76255</v>
      </c>
      <c r="H18" s="38">
        <v>25071</v>
      </c>
      <c r="I18" s="3">
        <v>0</v>
      </c>
      <c r="J18" s="2">
        <v>503</v>
      </c>
      <c r="K18" s="3">
        <v>291592</v>
      </c>
      <c r="L18" s="3">
        <v>0</v>
      </c>
      <c r="M18" s="2">
        <v>18451</v>
      </c>
      <c r="N18" s="2">
        <v>7971</v>
      </c>
      <c r="O18" s="3">
        <v>0</v>
      </c>
      <c r="P18" s="2">
        <v>3231</v>
      </c>
      <c r="Q18" s="3">
        <v>16652</v>
      </c>
      <c r="R18" s="78">
        <v>541285</v>
      </c>
    </row>
    <row r="19" spans="2:18" ht="15.6" hidden="1" x14ac:dyDescent="0.25">
      <c r="B19" s="77">
        <v>40452</v>
      </c>
      <c r="C19" s="2">
        <v>38901</v>
      </c>
      <c r="D19" s="2">
        <v>7602</v>
      </c>
      <c r="E19" s="3">
        <v>55508</v>
      </c>
      <c r="F19" s="3">
        <v>0</v>
      </c>
      <c r="G19" s="38">
        <v>77291</v>
      </c>
      <c r="H19" s="38">
        <v>26016</v>
      </c>
      <c r="I19" s="3">
        <v>0</v>
      </c>
      <c r="J19" s="2">
        <v>505</v>
      </c>
      <c r="K19" s="3">
        <v>294155</v>
      </c>
      <c r="L19" s="3">
        <v>0</v>
      </c>
      <c r="M19" s="2">
        <v>18464</v>
      </c>
      <c r="N19" s="2">
        <v>7985</v>
      </c>
      <c r="O19" s="3">
        <v>0</v>
      </c>
      <c r="P19" s="2">
        <v>3080</v>
      </c>
      <c r="Q19" s="3">
        <v>16794</v>
      </c>
      <c r="R19" s="78">
        <v>546301</v>
      </c>
    </row>
    <row r="20" spans="2:18" ht="15.6" hidden="1" x14ac:dyDescent="0.25">
      <c r="B20" s="77">
        <v>40483</v>
      </c>
      <c r="C20" s="2">
        <v>39009</v>
      </c>
      <c r="D20" s="2">
        <v>7682</v>
      </c>
      <c r="E20" s="3">
        <v>55804</v>
      </c>
      <c r="F20" s="3">
        <v>0</v>
      </c>
      <c r="G20" s="38">
        <v>78278</v>
      </c>
      <c r="H20" s="38">
        <v>26924</v>
      </c>
      <c r="I20" s="3">
        <v>0</v>
      </c>
      <c r="J20" s="2">
        <v>511</v>
      </c>
      <c r="K20" s="3">
        <v>296482</v>
      </c>
      <c r="L20" s="3">
        <v>0</v>
      </c>
      <c r="M20" s="2">
        <v>18597</v>
      </c>
      <c r="N20" s="2">
        <v>7891</v>
      </c>
      <c r="O20" s="3">
        <v>0</v>
      </c>
      <c r="P20" s="2">
        <v>3049</v>
      </c>
      <c r="Q20" s="3">
        <v>16941</v>
      </c>
      <c r="R20" s="78">
        <v>551168</v>
      </c>
    </row>
    <row r="21" spans="2:18" ht="15.6" hidden="1" x14ac:dyDescent="0.25">
      <c r="B21" s="77">
        <v>40513</v>
      </c>
      <c r="C21" s="2">
        <v>38769</v>
      </c>
      <c r="D21" s="2">
        <v>7721</v>
      </c>
      <c r="E21" s="3">
        <v>55937</v>
      </c>
      <c r="F21" s="3">
        <v>0</v>
      </c>
      <c r="G21" s="38">
        <v>79773</v>
      </c>
      <c r="H21" s="38">
        <v>27596</v>
      </c>
      <c r="I21" s="3">
        <v>0</v>
      </c>
      <c r="J21" s="2">
        <v>526</v>
      </c>
      <c r="K21" s="3">
        <v>299499</v>
      </c>
      <c r="L21" s="3">
        <v>0</v>
      </c>
      <c r="M21" s="2">
        <v>18510</v>
      </c>
      <c r="N21" s="2">
        <v>7764</v>
      </c>
      <c r="O21" s="3">
        <v>0</v>
      </c>
      <c r="P21" s="2">
        <v>3023</v>
      </c>
      <c r="Q21" s="2">
        <v>17002</v>
      </c>
      <c r="R21" s="78">
        <v>556120</v>
      </c>
    </row>
    <row r="22" spans="2:18" ht="15.6" hidden="1" x14ac:dyDescent="0.25">
      <c r="B22" s="77">
        <v>40544</v>
      </c>
      <c r="C22" s="2">
        <v>38813</v>
      </c>
      <c r="D22" s="2">
        <v>7781</v>
      </c>
      <c r="E22" s="3">
        <v>56417</v>
      </c>
      <c r="F22" s="3">
        <v>0</v>
      </c>
      <c r="G22" s="39">
        <v>82824</v>
      </c>
      <c r="H22" s="38">
        <v>27188</v>
      </c>
      <c r="I22" s="2">
        <v>0</v>
      </c>
      <c r="J22" s="2">
        <v>532</v>
      </c>
      <c r="K22" s="3">
        <v>304042</v>
      </c>
      <c r="L22" s="2">
        <v>0</v>
      </c>
      <c r="M22" s="2">
        <v>18386</v>
      </c>
      <c r="N22" s="2">
        <v>7806</v>
      </c>
      <c r="O22" s="2">
        <v>0</v>
      </c>
      <c r="P22" s="2">
        <v>3116</v>
      </c>
      <c r="Q22" s="2">
        <v>17210</v>
      </c>
      <c r="R22" s="78">
        <v>564115</v>
      </c>
    </row>
    <row r="23" spans="2:18" ht="15.6" hidden="1" x14ac:dyDescent="0.25">
      <c r="B23" s="77">
        <v>40575</v>
      </c>
      <c r="C23" s="2">
        <v>38823</v>
      </c>
      <c r="D23" s="2">
        <v>7870</v>
      </c>
      <c r="E23" s="2">
        <v>56671</v>
      </c>
      <c r="F23" s="2">
        <v>0</v>
      </c>
      <c r="G23" s="38">
        <v>83547</v>
      </c>
      <c r="H23" s="38">
        <v>28323</v>
      </c>
      <c r="I23" s="2">
        <v>0</v>
      </c>
      <c r="J23" s="2">
        <v>535</v>
      </c>
      <c r="K23" s="2">
        <v>307032</v>
      </c>
      <c r="L23" s="2">
        <v>0</v>
      </c>
      <c r="M23" s="2">
        <v>18200</v>
      </c>
      <c r="N23" s="2">
        <v>7677</v>
      </c>
      <c r="O23" s="2">
        <v>0</v>
      </c>
      <c r="P23" s="2">
        <v>3161</v>
      </c>
      <c r="Q23" s="2">
        <v>17249</v>
      </c>
      <c r="R23" s="78">
        <v>569088</v>
      </c>
    </row>
    <row r="24" spans="2:18" ht="15.6" hidden="1" x14ac:dyDescent="0.25">
      <c r="B24" s="77">
        <v>40603</v>
      </c>
      <c r="C24" s="2">
        <v>38939</v>
      </c>
      <c r="D24" s="2">
        <v>7966</v>
      </c>
      <c r="E24" s="3">
        <v>57103</v>
      </c>
      <c r="F24" s="3">
        <v>0</v>
      </c>
      <c r="G24" s="38">
        <v>85574</v>
      </c>
      <c r="H24" s="38">
        <v>28968</v>
      </c>
      <c r="I24" s="3">
        <v>0</v>
      </c>
      <c r="J24" s="2">
        <v>556</v>
      </c>
      <c r="K24" s="3">
        <v>312300</v>
      </c>
      <c r="L24" s="3">
        <v>0</v>
      </c>
      <c r="M24" s="2">
        <v>18244</v>
      </c>
      <c r="N24" s="2">
        <v>7881</v>
      </c>
      <c r="O24" s="3">
        <v>0</v>
      </c>
      <c r="P24" s="2">
        <v>3271</v>
      </c>
      <c r="Q24" s="3">
        <v>17390</v>
      </c>
      <c r="R24" s="78">
        <v>578192</v>
      </c>
    </row>
    <row r="25" spans="2:18" ht="15.6" hidden="1" x14ac:dyDescent="0.25">
      <c r="B25" s="77">
        <v>40634</v>
      </c>
      <c r="C25" s="2">
        <v>38861</v>
      </c>
      <c r="D25" s="2">
        <v>7987</v>
      </c>
      <c r="E25" s="3">
        <v>57385</v>
      </c>
      <c r="F25" s="3">
        <v>0</v>
      </c>
      <c r="G25" s="38">
        <v>85763</v>
      </c>
      <c r="H25" s="38">
        <v>29451</v>
      </c>
      <c r="I25" s="3">
        <v>0</v>
      </c>
      <c r="J25" s="2">
        <v>569</v>
      </c>
      <c r="K25" s="3">
        <v>312603</v>
      </c>
      <c r="L25" s="3">
        <v>0</v>
      </c>
      <c r="M25" s="2">
        <v>18280</v>
      </c>
      <c r="N25" s="2">
        <v>7864</v>
      </c>
      <c r="O25" s="3">
        <v>0</v>
      </c>
      <c r="P25" s="2">
        <v>3274</v>
      </c>
      <c r="Q25" s="3">
        <v>17399</v>
      </c>
      <c r="R25" s="78">
        <v>579436</v>
      </c>
    </row>
    <row r="26" spans="2:18" ht="15.6" hidden="1" x14ac:dyDescent="0.25">
      <c r="B26" s="77">
        <v>40664</v>
      </c>
      <c r="C26" s="2">
        <v>38981</v>
      </c>
      <c r="D26" s="2">
        <v>8051</v>
      </c>
      <c r="E26" s="3">
        <v>57608</v>
      </c>
      <c r="F26" s="3">
        <v>0</v>
      </c>
      <c r="G26" s="38">
        <v>86596</v>
      </c>
      <c r="H26" s="38">
        <v>30102</v>
      </c>
      <c r="I26" s="3">
        <v>0</v>
      </c>
      <c r="J26" s="2">
        <v>587</v>
      </c>
      <c r="K26" s="3">
        <v>315116</v>
      </c>
      <c r="L26" s="3">
        <v>0</v>
      </c>
      <c r="M26" s="2">
        <v>18279</v>
      </c>
      <c r="N26" s="2">
        <v>7830</v>
      </c>
      <c r="O26" s="3">
        <v>0</v>
      </c>
      <c r="P26" s="2">
        <v>3255</v>
      </c>
      <c r="Q26" s="3">
        <v>17546</v>
      </c>
      <c r="R26" s="78">
        <v>583951</v>
      </c>
    </row>
    <row r="27" spans="2:18" ht="15.6" hidden="1" x14ac:dyDescent="0.25">
      <c r="B27" s="77">
        <v>40695</v>
      </c>
      <c r="C27" s="2">
        <v>39154</v>
      </c>
      <c r="D27" s="2">
        <v>8089</v>
      </c>
      <c r="E27" s="3">
        <v>57986</v>
      </c>
      <c r="F27" s="3">
        <v>0</v>
      </c>
      <c r="G27" s="38">
        <v>87827</v>
      </c>
      <c r="H27" s="38">
        <v>30724</v>
      </c>
      <c r="I27" s="3">
        <v>0</v>
      </c>
      <c r="J27" s="2">
        <v>589</v>
      </c>
      <c r="K27" s="3">
        <v>317551</v>
      </c>
      <c r="L27" s="3">
        <v>0</v>
      </c>
      <c r="M27" s="2">
        <v>18221</v>
      </c>
      <c r="N27" s="2">
        <v>7828</v>
      </c>
      <c r="O27" s="3">
        <v>0</v>
      </c>
      <c r="P27" s="2">
        <v>3229</v>
      </c>
      <c r="Q27" s="3">
        <v>17727</v>
      </c>
      <c r="R27" s="78">
        <v>588925</v>
      </c>
    </row>
    <row r="28" spans="2:18" ht="15.6" hidden="1" x14ac:dyDescent="0.25">
      <c r="B28" s="79" t="s">
        <v>95</v>
      </c>
      <c r="C28" s="6">
        <v>38879</v>
      </c>
      <c r="D28" s="6">
        <v>7767</v>
      </c>
      <c r="E28" s="6">
        <v>56285</v>
      </c>
      <c r="F28" s="6">
        <v>0</v>
      </c>
      <c r="G28" s="6">
        <v>81114</v>
      </c>
      <c r="H28" s="6">
        <v>27167</v>
      </c>
      <c r="I28" s="6">
        <v>0</v>
      </c>
      <c r="J28" s="6">
        <v>531</v>
      </c>
      <c r="K28" s="6">
        <v>302410</v>
      </c>
      <c r="L28" s="6">
        <v>0</v>
      </c>
      <c r="M28" s="6">
        <v>18393</v>
      </c>
      <c r="N28" s="6">
        <v>7868</v>
      </c>
      <c r="O28" s="6">
        <v>0</v>
      </c>
      <c r="P28" s="6">
        <v>3213</v>
      </c>
      <c r="Q28" s="6">
        <v>17090</v>
      </c>
      <c r="R28" s="80">
        <v>560717</v>
      </c>
    </row>
    <row r="29" spans="2:18" ht="15.6" hidden="1" x14ac:dyDescent="0.25">
      <c r="B29" s="77">
        <v>40725</v>
      </c>
      <c r="C29" s="2">
        <v>39341</v>
      </c>
      <c r="D29" s="2">
        <v>8133</v>
      </c>
      <c r="E29" s="2">
        <v>58294</v>
      </c>
      <c r="F29" s="2">
        <v>0</v>
      </c>
      <c r="G29" s="38">
        <v>87556</v>
      </c>
      <c r="H29" s="38">
        <v>31920</v>
      </c>
      <c r="I29" s="2">
        <v>0</v>
      </c>
      <c r="J29" s="2">
        <v>587</v>
      </c>
      <c r="K29" s="2">
        <v>319065</v>
      </c>
      <c r="L29" s="2">
        <v>0</v>
      </c>
      <c r="M29" s="2">
        <v>18125</v>
      </c>
      <c r="N29" s="2">
        <v>7810</v>
      </c>
      <c r="O29" s="2">
        <v>0</v>
      </c>
      <c r="P29" s="2">
        <v>3089</v>
      </c>
      <c r="Q29" s="2">
        <v>17923</v>
      </c>
      <c r="R29" s="78">
        <v>591843</v>
      </c>
    </row>
    <row r="30" spans="2:18" ht="15.6" hidden="1" x14ac:dyDescent="0.25">
      <c r="B30" s="77">
        <v>40756</v>
      </c>
      <c r="C30" s="2">
        <v>39537</v>
      </c>
      <c r="D30" s="2">
        <v>8222</v>
      </c>
      <c r="E30" s="2">
        <v>58712</v>
      </c>
      <c r="F30" s="2">
        <v>0</v>
      </c>
      <c r="G30" s="38">
        <v>88518</v>
      </c>
      <c r="H30" s="38">
        <v>32462</v>
      </c>
      <c r="I30" s="2">
        <v>0</v>
      </c>
      <c r="J30" s="2">
        <v>586</v>
      </c>
      <c r="K30" s="2">
        <v>322779</v>
      </c>
      <c r="L30" s="2">
        <v>0</v>
      </c>
      <c r="M30" s="2">
        <v>18084</v>
      </c>
      <c r="N30" s="2">
        <v>7786</v>
      </c>
      <c r="O30" s="2">
        <v>0</v>
      </c>
      <c r="P30" s="2">
        <v>2973</v>
      </c>
      <c r="Q30" s="2">
        <v>18046</v>
      </c>
      <c r="R30" s="78">
        <v>597705</v>
      </c>
    </row>
    <row r="31" spans="2:18" ht="15.6" hidden="1" x14ac:dyDescent="0.25">
      <c r="B31" s="77">
        <v>40787</v>
      </c>
      <c r="C31" s="2">
        <v>39600</v>
      </c>
      <c r="D31" s="2">
        <v>8280</v>
      </c>
      <c r="E31" s="2">
        <v>58937</v>
      </c>
      <c r="F31" s="2">
        <v>0</v>
      </c>
      <c r="G31" s="38">
        <v>90001</v>
      </c>
      <c r="H31" s="38">
        <v>33152</v>
      </c>
      <c r="I31" s="2">
        <v>0</v>
      </c>
      <c r="J31" s="2">
        <v>590</v>
      </c>
      <c r="K31" s="2">
        <v>325673</v>
      </c>
      <c r="L31" s="2">
        <v>0</v>
      </c>
      <c r="M31" s="2">
        <v>18119</v>
      </c>
      <c r="N31" s="2">
        <v>7628</v>
      </c>
      <c r="O31" s="2">
        <v>0</v>
      </c>
      <c r="P31" s="2">
        <v>2774</v>
      </c>
      <c r="Q31" s="2">
        <v>18156</v>
      </c>
      <c r="R31" s="78">
        <v>602910</v>
      </c>
    </row>
    <row r="32" spans="2:18" ht="15.6" hidden="1" x14ac:dyDescent="0.25">
      <c r="B32" s="77">
        <v>40817</v>
      </c>
      <c r="C32" s="2">
        <v>39697</v>
      </c>
      <c r="D32" s="2">
        <v>8328</v>
      </c>
      <c r="E32" s="2">
        <v>59159</v>
      </c>
      <c r="F32" s="2">
        <v>0</v>
      </c>
      <c r="G32" s="38">
        <v>91662</v>
      </c>
      <c r="H32" s="38">
        <v>33838</v>
      </c>
      <c r="I32" s="2">
        <v>0</v>
      </c>
      <c r="J32" s="2">
        <v>592</v>
      </c>
      <c r="K32" s="2">
        <v>328632</v>
      </c>
      <c r="L32" s="2">
        <v>0</v>
      </c>
      <c r="M32" s="2">
        <v>18096</v>
      </c>
      <c r="N32" s="2">
        <v>7558</v>
      </c>
      <c r="O32" s="2">
        <v>0</v>
      </c>
      <c r="P32" s="2">
        <v>2657</v>
      </c>
      <c r="Q32" s="2">
        <v>18314</v>
      </c>
      <c r="R32" s="78">
        <v>608533</v>
      </c>
    </row>
    <row r="33" spans="2:18" ht="15.6" hidden="1" x14ac:dyDescent="0.25">
      <c r="B33" s="77">
        <v>40848</v>
      </c>
      <c r="C33" s="2">
        <v>39789</v>
      </c>
      <c r="D33" s="2">
        <v>8343</v>
      </c>
      <c r="E33" s="2">
        <v>59298</v>
      </c>
      <c r="F33" s="2">
        <v>0</v>
      </c>
      <c r="G33" s="38">
        <v>92441</v>
      </c>
      <c r="H33" s="38">
        <v>34915</v>
      </c>
      <c r="I33" s="2">
        <v>0</v>
      </c>
      <c r="J33" s="2">
        <v>602</v>
      </c>
      <c r="K33" s="2">
        <v>332183</v>
      </c>
      <c r="L33" s="2">
        <v>0</v>
      </c>
      <c r="M33" s="2">
        <v>18077</v>
      </c>
      <c r="N33" s="2">
        <v>7371</v>
      </c>
      <c r="O33" s="2">
        <v>0</v>
      </c>
      <c r="P33" s="2">
        <v>2543</v>
      </c>
      <c r="Q33" s="2">
        <v>18584</v>
      </c>
      <c r="R33" s="78">
        <v>614146</v>
      </c>
    </row>
    <row r="34" spans="2:18" ht="15.6" hidden="1" x14ac:dyDescent="0.25">
      <c r="B34" s="77">
        <v>40878</v>
      </c>
      <c r="C34" s="2">
        <v>39843</v>
      </c>
      <c r="D34" s="2">
        <v>8355</v>
      </c>
      <c r="E34" s="2">
        <v>59384</v>
      </c>
      <c r="F34" s="2">
        <v>0</v>
      </c>
      <c r="G34" s="38">
        <v>94778</v>
      </c>
      <c r="H34" s="38">
        <v>34886</v>
      </c>
      <c r="I34" s="2">
        <v>0</v>
      </c>
      <c r="J34" s="2">
        <v>606</v>
      </c>
      <c r="K34" s="2">
        <v>336053</v>
      </c>
      <c r="L34" s="2">
        <v>0</v>
      </c>
      <c r="M34" s="2">
        <v>18172</v>
      </c>
      <c r="N34" s="2">
        <v>7333</v>
      </c>
      <c r="O34" s="2">
        <v>0</v>
      </c>
      <c r="P34" s="2">
        <v>2591</v>
      </c>
      <c r="Q34" s="2">
        <v>18798</v>
      </c>
      <c r="R34" s="78">
        <v>620799</v>
      </c>
    </row>
    <row r="35" spans="2:18" ht="15.6" hidden="1" x14ac:dyDescent="0.25">
      <c r="B35" s="77">
        <v>40909</v>
      </c>
      <c r="C35" s="2">
        <v>39742</v>
      </c>
      <c r="D35" s="2">
        <v>8373</v>
      </c>
      <c r="E35" s="2">
        <v>59709</v>
      </c>
      <c r="F35" s="2">
        <v>0</v>
      </c>
      <c r="G35" s="38">
        <v>93523</v>
      </c>
      <c r="H35" s="38">
        <v>35481</v>
      </c>
      <c r="I35" s="2">
        <v>0</v>
      </c>
      <c r="J35" s="2">
        <v>603</v>
      </c>
      <c r="K35" s="2">
        <v>336096</v>
      </c>
      <c r="L35" s="2">
        <v>0</v>
      </c>
      <c r="M35" s="2">
        <v>17968</v>
      </c>
      <c r="N35" s="2">
        <v>7445</v>
      </c>
      <c r="O35" s="2">
        <v>0</v>
      </c>
      <c r="P35" s="2">
        <v>2617</v>
      </c>
      <c r="Q35" s="2">
        <v>18985</v>
      </c>
      <c r="R35" s="78">
        <v>620542</v>
      </c>
    </row>
    <row r="36" spans="2:18" ht="15.6" hidden="1" x14ac:dyDescent="0.25">
      <c r="B36" s="77">
        <v>40940</v>
      </c>
      <c r="C36" s="2">
        <v>39800</v>
      </c>
      <c r="D36" s="2">
        <v>8401</v>
      </c>
      <c r="E36" s="2">
        <v>59635</v>
      </c>
      <c r="F36" s="2">
        <v>0</v>
      </c>
      <c r="G36" s="38">
        <v>94868</v>
      </c>
      <c r="H36" s="38">
        <v>35962</v>
      </c>
      <c r="I36" s="2">
        <v>0</v>
      </c>
      <c r="J36" s="2">
        <v>604</v>
      </c>
      <c r="K36" s="2">
        <v>339523</v>
      </c>
      <c r="L36" s="2">
        <v>0</v>
      </c>
      <c r="M36" s="2">
        <v>17863</v>
      </c>
      <c r="N36" s="2">
        <v>7594</v>
      </c>
      <c r="O36" s="2">
        <v>0</v>
      </c>
      <c r="P36" s="2">
        <v>2636</v>
      </c>
      <c r="Q36" s="2">
        <v>19220</v>
      </c>
      <c r="R36" s="78">
        <v>626106</v>
      </c>
    </row>
    <row r="37" spans="2:18" ht="15.6" hidden="1" x14ac:dyDescent="0.25">
      <c r="B37" s="77">
        <v>40969</v>
      </c>
      <c r="C37" s="2">
        <v>39849</v>
      </c>
      <c r="D37" s="2">
        <v>8445</v>
      </c>
      <c r="E37" s="2">
        <v>59847</v>
      </c>
      <c r="F37" s="2">
        <v>51</v>
      </c>
      <c r="G37" s="38">
        <v>97318</v>
      </c>
      <c r="H37" s="38">
        <v>37141</v>
      </c>
      <c r="I37" s="2">
        <v>0</v>
      </c>
      <c r="J37" s="2">
        <v>604</v>
      </c>
      <c r="K37" s="2">
        <v>341274</v>
      </c>
      <c r="L37" s="2">
        <v>0</v>
      </c>
      <c r="M37" s="2">
        <v>17930</v>
      </c>
      <c r="N37" s="2">
        <v>7734</v>
      </c>
      <c r="O37" s="2">
        <v>0</v>
      </c>
      <c r="P37" s="2">
        <v>2852</v>
      </c>
      <c r="Q37" s="2">
        <v>19466</v>
      </c>
      <c r="R37" s="78">
        <v>632511</v>
      </c>
    </row>
    <row r="38" spans="2:18" ht="15.6" hidden="1" x14ac:dyDescent="0.25">
      <c r="B38" s="77">
        <v>41000</v>
      </c>
      <c r="C38" s="2">
        <v>39837</v>
      </c>
      <c r="D38" s="2">
        <v>8507</v>
      </c>
      <c r="E38" s="2">
        <v>59970</v>
      </c>
      <c r="F38" s="2">
        <v>133</v>
      </c>
      <c r="G38" s="38">
        <v>94317</v>
      </c>
      <c r="H38" s="38">
        <v>37902</v>
      </c>
      <c r="I38" s="2">
        <v>0</v>
      </c>
      <c r="J38" s="2">
        <v>596</v>
      </c>
      <c r="K38" s="2">
        <v>341546</v>
      </c>
      <c r="L38" s="2">
        <v>0</v>
      </c>
      <c r="M38" s="2">
        <v>17944</v>
      </c>
      <c r="N38" s="2">
        <v>7705</v>
      </c>
      <c r="O38" s="2">
        <v>0</v>
      </c>
      <c r="P38" s="2">
        <v>2846</v>
      </c>
      <c r="Q38" s="2">
        <v>19396</v>
      </c>
      <c r="R38" s="78">
        <v>630699</v>
      </c>
    </row>
    <row r="39" spans="2:18" ht="15.6" hidden="1" x14ac:dyDescent="0.25">
      <c r="B39" s="77">
        <v>41030</v>
      </c>
      <c r="C39" s="2">
        <v>39924</v>
      </c>
      <c r="D39" s="2">
        <v>8600</v>
      </c>
      <c r="E39" s="2">
        <v>60167</v>
      </c>
      <c r="F39" s="2">
        <v>202</v>
      </c>
      <c r="G39" s="38">
        <v>95581</v>
      </c>
      <c r="H39" s="38">
        <v>38955</v>
      </c>
      <c r="I39" s="2">
        <v>5860</v>
      </c>
      <c r="J39" s="2">
        <v>597</v>
      </c>
      <c r="K39" s="2">
        <v>344523</v>
      </c>
      <c r="L39" s="2">
        <v>0</v>
      </c>
      <c r="M39" s="2">
        <v>18012</v>
      </c>
      <c r="N39" s="2">
        <v>7744</v>
      </c>
      <c r="O39" s="2">
        <v>0</v>
      </c>
      <c r="P39" s="2">
        <v>2844</v>
      </c>
      <c r="Q39" s="2">
        <v>19640</v>
      </c>
      <c r="R39" s="78">
        <v>642649</v>
      </c>
    </row>
    <row r="40" spans="2:18" ht="15.6" hidden="1" x14ac:dyDescent="0.25">
      <c r="B40" s="77">
        <v>41061</v>
      </c>
      <c r="C40" s="2">
        <v>39923</v>
      </c>
      <c r="D40" s="2">
        <v>8605</v>
      </c>
      <c r="E40" s="2">
        <v>60091</v>
      </c>
      <c r="F40" s="2">
        <v>240</v>
      </c>
      <c r="G40" s="38">
        <v>98120</v>
      </c>
      <c r="H40" s="38">
        <v>38921</v>
      </c>
      <c r="I40" s="2">
        <v>7753</v>
      </c>
      <c r="J40" s="2">
        <v>601</v>
      </c>
      <c r="K40" s="2">
        <v>348253</v>
      </c>
      <c r="L40" s="2">
        <v>0</v>
      </c>
      <c r="M40" s="2">
        <v>18022</v>
      </c>
      <c r="N40" s="2">
        <v>7846</v>
      </c>
      <c r="O40" s="2">
        <v>0</v>
      </c>
      <c r="P40" s="2">
        <v>2818</v>
      </c>
      <c r="Q40" s="2">
        <v>19929</v>
      </c>
      <c r="R40" s="78">
        <v>651122</v>
      </c>
    </row>
    <row r="41" spans="2:18" ht="15.6" hidden="1" x14ac:dyDescent="0.25">
      <c r="B41" s="81" t="s">
        <v>102</v>
      </c>
      <c r="C41" s="6">
        <v>39740</v>
      </c>
      <c r="D41" s="6">
        <v>8383</v>
      </c>
      <c r="E41" s="6">
        <v>59434</v>
      </c>
      <c r="F41" s="6">
        <v>52</v>
      </c>
      <c r="G41" s="6">
        <v>93224</v>
      </c>
      <c r="H41" s="6">
        <v>35461</v>
      </c>
      <c r="I41" s="6">
        <v>1134</v>
      </c>
      <c r="J41" s="6">
        <v>597</v>
      </c>
      <c r="K41" s="6">
        <v>334633</v>
      </c>
      <c r="L41" s="6">
        <v>0</v>
      </c>
      <c r="M41" s="6">
        <v>18034</v>
      </c>
      <c r="N41" s="6">
        <v>7630</v>
      </c>
      <c r="O41" s="6">
        <v>0</v>
      </c>
      <c r="P41" s="6">
        <v>2770</v>
      </c>
      <c r="Q41" s="6">
        <v>18871</v>
      </c>
      <c r="R41" s="82">
        <v>619963</v>
      </c>
    </row>
    <row r="42" spans="2:18" ht="15.6" hidden="1" x14ac:dyDescent="0.25">
      <c r="B42" s="77">
        <v>41091</v>
      </c>
      <c r="C42" s="2">
        <v>40117</v>
      </c>
      <c r="D42" s="2">
        <v>8689</v>
      </c>
      <c r="E42" s="2">
        <v>60389</v>
      </c>
      <c r="F42" s="2">
        <v>338</v>
      </c>
      <c r="G42" s="38">
        <v>93088</v>
      </c>
      <c r="H42" s="38">
        <v>38961</v>
      </c>
      <c r="I42" s="2">
        <v>9652</v>
      </c>
      <c r="J42" s="2">
        <v>607</v>
      </c>
      <c r="K42" s="2">
        <v>348510</v>
      </c>
      <c r="L42" s="2">
        <v>0</v>
      </c>
      <c r="M42" s="2">
        <v>17959</v>
      </c>
      <c r="N42" s="2">
        <v>7824</v>
      </c>
      <c r="O42" s="2">
        <v>0</v>
      </c>
      <c r="P42" s="2">
        <v>2764</v>
      </c>
      <c r="Q42" s="2">
        <v>20117</v>
      </c>
      <c r="R42" s="78">
        <v>649015</v>
      </c>
    </row>
    <row r="43" spans="2:18" ht="15.6" hidden="1" x14ac:dyDescent="0.25">
      <c r="B43" s="77">
        <v>41122</v>
      </c>
      <c r="C43" s="2">
        <v>40460</v>
      </c>
      <c r="D43" s="2">
        <v>8771</v>
      </c>
      <c r="E43" s="2">
        <v>60680</v>
      </c>
      <c r="F43" s="2">
        <v>445</v>
      </c>
      <c r="G43" s="38">
        <v>94777</v>
      </c>
      <c r="H43" s="38">
        <v>39881</v>
      </c>
      <c r="I43" s="2">
        <v>9675</v>
      </c>
      <c r="J43" s="2">
        <v>612</v>
      </c>
      <c r="K43" s="2">
        <v>351537</v>
      </c>
      <c r="L43" s="2">
        <v>0</v>
      </c>
      <c r="M43" s="2">
        <v>17932</v>
      </c>
      <c r="N43" s="2">
        <v>7864</v>
      </c>
      <c r="O43" s="2">
        <v>0</v>
      </c>
      <c r="P43" s="2">
        <v>2744</v>
      </c>
      <c r="Q43" s="2">
        <v>20418</v>
      </c>
      <c r="R43" s="78">
        <v>655796</v>
      </c>
    </row>
    <row r="44" spans="2:18" ht="15.6" hidden="1" x14ac:dyDescent="0.25">
      <c r="B44" s="77">
        <v>41153</v>
      </c>
      <c r="C44" s="2">
        <v>40468</v>
      </c>
      <c r="D44" s="2">
        <v>8877</v>
      </c>
      <c r="E44" s="2">
        <v>60934</v>
      </c>
      <c r="F44" s="2">
        <v>539</v>
      </c>
      <c r="G44" s="38">
        <v>95151</v>
      </c>
      <c r="H44" s="38">
        <v>39689</v>
      </c>
      <c r="I44" s="2">
        <v>9880</v>
      </c>
      <c r="J44" s="2">
        <v>610</v>
      </c>
      <c r="K44" s="2">
        <v>355312</v>
      </c>
      <c r="L44" s="2">
        <v>0</v>
      </c>
      <c r="M44" s="2">
        <v>18004</v>
      </c>
      <c r="N44" s="2">
        <v>7677</v>
      </c>
      <c r="O44" s="2">
        <v>0</v>
      </c>
      <c r="P44" s="2">
        <v>2609</v>
      </c>
      <c r="Q44" s="2">
        <v>20615</v>
      </c>
      <c r="R44" s="78">
        <v>660365</v>
      </c>
    </row>
    <row r="45" spans="2:18" ht="15.6" hidden="1" x14ac:dyDescent="0.25">
      <c r="B45" s="77">
        <v>41183</v>
      </c>
      <c r="C45" s="2">
        <v>40773</v>
      </c>
      <c r="D45" s="2">
        <v>8949</v>
      </c>
      <c r="E45" s="2">
        <v>61303</v>
      </c>
      <c r="F45" s="2">
        <v>640</v>
      </c>
      <c r="G45" s="38">
        <v>96113</v>
      </c>
      <c r="H45" s="38">
        <v>40302</v>
      </c>
      <c r="I45" s="2">
        <v>9969</v>
      </c>
      <c r="J45" s="2">
        <v>615</v>
      </c>
      <c r="K45" s="2">
        <v>353524</v>
      </c>
      <c r="L45" s="2">
        <v>0</v>
      </c>
      <c r="M45" s="2">
        <v>18000</v>
      </c>
      <c r="N45" s="2">
        <v>7691</v>
      </c>
      <c r="O45" s="2">
        <v>0</v>
      </c>
      <c r="P45" s="2">
        <v>2569</v>
      </c>
      <c r="Q45" s="2">
        <v>20766</v>
      </c>
      <c r="R45" s="78">
        <v>661214</v>
      </c>
    </row>
    <row r="46" spans="2:18" ht="15.6" hidden="1" x14ac:dyDescent="0.25">
      <c r="B46" s="77">
        <v>41214</v>
      </c>
      <c r="C46" s="2">
        <v>41059</v>
      </c>
      <c r="D46" s="2">
        <v>8997</v>
      </c>
      <c r="E46" s="2">
        <v>61571</v>
      </c>
      <c r="F46" s="2">
        <v>753</v>
      </c>
      <c r="G46" s="38">
        <v>98333</v>
      </c>
      <c r="H46" s="38">
        <v>41895</v>
      </c>
      <c r="I46" s="2">
        <v>9972</v>
      </c>
      <c r="J46" s="2">
        <v>615</v>
      </c>
      <c r="K46" s="2">
        <v>356897</v>
      </c>
      <c r="L46" s="2">
        <v>0</v>
      </c>
      <c r="M46" s="2">
        <v>17967</v>
      </c>
      <c r="N46" s="2">
        <v>7600</v>
      </c>
      <c r="O46" s="2">
        <v>0</v>
      </c>
      <c r="P46" s="2">
        <v>2546</v>
      </c>
      <c r="Q46" s="2">
        <v>20998</v>
      </c>
      <c r="R46" s="78">
        <v>669203</v>
      </c>
    </row>
    <row r="47" spans="2:18" ht="15.6" hidden="1" x14ac:dyDescent="0.25">
      <c r="B47" s="77">
        <v>41244</v>
      </c>
      <c r="C47" s="2">
        <v>41034</v>
      </c>
      <c r="D47" s="2">
        <v>9077</v>
      </c>
      <c r="E47" s="2">
        <v>61699</v>
      </c>
      <c r="F47" s="2">
        <v>857</v>
      </c>
      <c r="G47" s="38">
        <v>97784</v>
      </c>
      <c r="H47" s="38">
        <v>40442</v>
      </c>
      <c r="I47" s="2">
        <v>9798</v>
      </c>
      <c r="J47" s="2">
        <v>616</v>
      </c>
      <c r="K47" s="2">
        <v>361446</v>
      </c>
      <c r="L47" s="2">
        <v>0</v>
      </c>
      <c r="M47" s="2">
        <v>17898</v>
      </c>
      <c r="N47" s="2">
        <v>7466</v>
      </c>
      <c r="O47" s="2">
        <v>0</v>
      </c>
      <c r="P47" s="2">
        <v>2541</v>
      </c>
      <c r="Q47" s="2">
        <v>21221</v>
      </c>
      <c r="R47" s="78">
        <v>671879</v>
      </c>
    </row>
    <row r="48" spans="2:18" ht="15.6" hidden="1" x14ac:dyDescent="0.25">
      <c r="B48" s="77">
        <v>41275</v>
      </c>
      <c r="C48" s="2">
        <v>41066</v>
      </c>
      <c r="D48" s="2">
        <v>9096</v>
      </c>
      <c r="E48" s="2">
        <v>61803</v>
      </c>
      <c r="F48" s="2">
        <v>988</v>
      </c>
      <c r="G48" s="38">
        <v>99404</v>
      </c>
      <c r="H48" s="38">
        <v>40895</v>
      </c>
      <c r="I48" s="2">
        <v>9777</v>
      </c>
      <c r="J48" s="2">
        <v>613</v>
      </c>
      <c r="K48" s="38">
        <v>361220</v>
      </c>
      <c r="L48" s="38">
        <v>5223</v>
      </c>
      <c r="M48" s="2">
        <v>17720</v>
      </c>
      <c r="N48" s="38">
        <v>8250</v>
      </c>
      <c r="O48" s="38">
        <v>437</v>
      </c>
      <c r="P48" s="2">
        <v>2655</v>
      </c>
      <c r="Q48" s="2">
        <v>21366</v>
      </c>
      <c r="R48" s="78">
        <v>680513</v>
      </c>
    </row>
    <row r="49" spans="2:18" ht="15.6" hidden="1" x14ac:dyDescent="0.25">
      <c r="B49" s="77">
        <v>41306</v>
      </c>
      <c r="C49" s="2">
        <v>41093</v>
      </c>
      <c r="D49" s="2">
        <v>9152</v>
      </c>
      <c r="E49" s="2">
        <v>62245</v>
      </c>
      <c r="F49" s="2">
        <v>1056</v>
      </c>
      <c r="G49" s="38">
        <v>101305</v>
      </c>
      <c r="H49" s="38">
        <v>42236</v>
      </c>
      <c r="I49" s="2">
        <v>9959</v>
      </c>
      <c r="J49" s="2">
        <v>608</v>
      </c>
      <c r="K49" s="38">
        <v>362024</v>
      </c>
      <c r="L49" s="38">
        <v>13463</v>
      </c>
      <c r="M49" s="2">
        <v>17673</v>
      </c>
      <c r="N49" s="38">
        <v>8322</v>
      </c>
      <c r="O49" s="38">
        <v>531</v>
      </c>
      <c r="P49" s="2">
        <v>2666</v>
      </c>
      <c r="Q49" s="2">
        <v>21532</v>
      </c>
      <c r="R49" s="78">
        <v>693865</v>
      </c>
    </row>
    <row r="50" spans="2:18" ht="15.6" hidden="1" x14ac:dyDescent="0.25">
      <c r="B50" s="77">
        <v>41334</v>
      </c>
      <c r="C50" s="2">
        <v>40697</v>
      </c>
      <c r="D50" s="2">
        <v>9130</v>
      </c>
      <c r="E50" s="2">
        <v>62485</v>
      </c>
      <c r="F50" s="2">
        <v>1125</v>
      </c>
      <c r="G50" s="38">
        <v>100247</v>
      </c>
      <c r="H50" s="38">
        <v>42110</v>
      </c>
      <c r="I50" s="2">
        <v>9621</v>
      </c>
      <c r="J50" s="2">
        <v>618</v>
      </c>
      <c r="K50" s="38">
        <v>363012</v>
      </c>
      <c r="L50" s="38">
        <v>18263</v>
      </c>
      <c r="M50" s="2">
        <v>17619</v>
      </c>
      <c r="N50" s="38">
        <v>8311</v>
      </c>
      <c r="O50" s="38">
        <v>636</v>
      </c>
      <c r="P50" s="2">
        <v>2733</v>
      </c>
      <c r="Q50" s="2">
        <v>21530</v>
      </c>
      <c r="R50" s="78">
        <v>698137</v>
      </c>
    </row>
    <row r="51" spans="2:18" ht="15.6" hidden="1" x14ac:dyDescent="0.25">
      <c r="B51" s="77">
        <v>41365</v>
      </c>
      <c r="C51" s="2">
        <v>40898</v>
      </c>
      <c r="D51" s="2">
        <v>9222</v>
      </c>
      <c r="E51" s="2">
        <v>62976</v>
      </c>
      <c r="F51" s="2">
        <v>1232</v>
      </c>
      <c r="G51" s="38">
        <v>101576</v>
      </c>
      <c r="H51" s="38">
        <v>42997</v>
      </c>
      <c r="I51" s="2">
        <v>12076</v>
      </c>
      <c r="J51" s="2">
        <v>639</v>
      </c>
      <c r="K51" s="38">
        <v>364317</v>
      </c>
      <c r="L51" s="38">
        <v>20016</v>
      </c>
      <c r="M51" s="2">
        <v>17598</v>
      </c>
      <c r="N51" s="38">
        <v>8477</v>
      </c>
      <c r="O51" s="38">
        <v>730</v>
      </c>
      <c r="P51" s="2">
        <v>2798</v>
      </c>
      <c r="Q51" s="2">
        <v>21738</v>
      </c>
      <c r="R51" s="78">
        <v>707290</v>
      </c>
    </row>
    <row r="52" spans="2:18" ht="15.6" hidden="1" x14ac:dyDescent="0.25">
      <c r="B52" s="77">
        <v>41395</v>
      </c>
      <c r="C52" s="2">
        <v>41108</v>
      </c>
      <c r="D52" s="2">
        <v>9295</v>
      </c>
      <c r="E52" s="2">
        <v>63416</v>
      </c>
      <c r="F52" s="2">
        <v>1318</v>
      </c>
      <c r="G52" s="38">
        <v>106147</v>
      </c>
      <c r="H52" s="38">
        <v>45535</v>
      </c>
      <c r="I52" s="2">
        <v>12462</v>
      </c>
      <c r="J52" s="2">
        <v>659</v>
      </c>
      <c r="K52" s="38">
        <v>366710</v>
      </c>
      <c r="L52" s="38">
        <v>21546</v>
      </c>
      <c r="M52" s="2">
        <v>17257</v>
      </c>
      <c r="N52" s="38">
        <v>8346</v>
      </c>
      <c r="O52" s="38">
        <v>938</v>
      </c>
      <c r="P52" s="2">
        <v>2848</v>
      </c>
      <c r="Q52" s="2">
        <v>22000</v>
      </c>
      <c r="R52" s="78">
        <v>719585</v>
      </c>
    </row>
    <row r="53" spans="2:18" ht="15.6" hidden="1" x14ac:dyDescent="0.25">
      <c r="B53" s="77">
        <v>41426</v>
      </c>
      <c r="C53" s="2">
        <v>41153</v>
      </c>
      <c r="D53" s="2">
        <v>9358</v>
      </c>
      <c r="E53" s="2">
        <v>63540</v>
      </c>
      <c r="F53" s="2">
        <v>1368</v>
      </c>
      <c r="G53" s="38">
        <v>108773</v>
      </c>
      <c r="H53" s="38">
        <v>43600</v>
      </c>
      <c r="I53" s="2">
        <v>14772</v>
      </c>
      <c r="J53" s="2">
        <v>659</v>
      </c>
      <c r="K53" s="38">
        <v>373604</v>
      </c>
      <c r="L53" s="38">
        <v>20327</v>
      </c>
      <c r="M53" s="2">
        <v>17691</v>
      </c>
      <c r="N53" s="38">
        <v>8457</v>
      </c>
      <c r="O53" s="38">
        <v>863</v>
      </c>
      <c r="P53" s="2">
        <v>2739</v>
      </c>
      <c r="Q53" s="2">
        <v>22170</v>
      </c>
      <c r="R53" s="78">
        <v>729074</v>
      </c>
    </row>
    <row r="54" spans="2:18" ht="15.6" hidden="1" x14ac:dyDescent="0.25">
      <c r="B54" s="81" t="s">
        <v>104</v>
      </c>
      <c r="C54" s="6">
        <v>40827</v>
      </c>
      <c r="D54" s="6">
        <v>9051</v>
      </c>
      <c r="E54" s="6">
        <v>61920</v>
      </c>
      <c r="F54" s="6">
        <v>888</v>
      </c>
      <c r="G54" s="6">
        <v>99392</v>
      </c>
      <c r="H54" s="6">
        <v>41545</v>
      </c>
      <c r="I54" s="6">
        <v>10634</v>
      </c>
      <c r="J54" s="6">
        <v>623</v>
      </c>
      <c r="K54" s="6">
        <v>359843</v>
      </c>
      <c r="L54" s="6">
        <v>8236</v>
      </c>
      <c r="M54" s="6">
        <v>17777</v>
      </c>
      <c r="N54" s="6">
        <v>8024</v>
      </c>
      <c r="O54" s="6">
        <v>344</v>
      </c>
      <c r="P54" s="6">
        <v>2684</v>
      </c>
      <c r="Q54" s="6">
        <v>21206</v>
      </c>
      <c r="R54" s="82">
        <v>682994</v>
      </c>
    </row>
    <row r="55" spans="2:18" ht="15.6" hidden="1" x14ac:dyDescent="0.25">
      <c r="B55" s="83">
        <v>41456</v>
      </c>
      <c r="C55" s="72">
        <v>41243</v>
      </c>
      <c r="D55" s="72">
        <v>9466</v>
      </c>
      <c r="E55" s="72">
        <v>63919</v>
      </c>
      <c r="F55" s="72">
        <v>1494</v>
      </c>
      <c r="G55" s="73">
        <v>105843</v>
      </c>
      <c r="H55" s="73">
        <v>43321</v>
      </c>
      <c r="I55" s="73">
        <v>16073</v>
      </c>
      <c r="J55" s="73">
        <v>660</v>
      </c>
      <c r="K55" s="73">
        <v>379057</v>
      </c>
      <c r="L55" s="73">
        <v>11487</v>
      </c>
      <c r="M55" s="72">
        <v>17652</v>
      </c>
      <c r="N55" s="73">
        <v>9053</v>
      </c>
      <c r="O55" s="73">
        <v>334</v>
      </c>
      <c r="P55" s="72">
        <v>2754</v>
      </c>
      <c r="Q55" s="72">
        <v>22368</v>
      </c>
      <c r="R55" s="84">
        <v>724724</v>
      </c>
    </row>
    <row r="56" spans="2:18" ht="15.6" hidden="1" x14ac:dyDescent="0.25">
      <c r="B56" s="77">
        <v>41487</v>
      </c>
      <c r="C56" s="2">
        <v>41540</v>
      </c>
      <c r="D56" s="2">
        <v>9538</v>
      </c>
      <c r="E56" s="2">
        <v>64281</v>
      </c>
      <c r="F56" s="2">
        <v>1616</v>
      </c>
      <c r="G56" s="38">
        <v>106672</v>
      </c>
      <c r="H56" s="38">
        <v>45336</v>
      </c>
      <c r="I56" s="38">
        <v>17388</v>
      </c>
      <c r="J56" s="38">
        <v>648</v>
      </c>
      <c r="K56" s="38">
        <v>382925</v>
      </c>
      <c r="L56" s="38">
        <v>8984</v>
      </c>
      <c r="M56" s="2">
        <v>17659</v>
      </c>
      <c r="N56" s="38">
        <v>9219</v>
      </c>
      <c r="O56" s="38">
        <v>186</v>
      </c>
      <c r="P56" s="2">
        <v>2562</v>
      </c>
      <c r="Q56" s="2">
        <v>22539</v>
      </c>
      <c r="R56" s="78">
        <v>731093</v>
      </c>
    </row>
    <row r="57" spans="2:18" ht="15.6" hidden="1" x14ac:dyDescent="0.25">
      <c r="B57" s="77">
        <v>41518</v>
      </c>
      <c r="C57" s="2">
        <v>41696</v>
      </c>
      <c r="D57" s="2">
        <v>9641</v>
      </c>
      <c r="E57" s="2">
        <v>64309</v>
      </c>
      <c r="F57" s="2">
        <v>1692</v>
      </c>
      <c r="G57" s="38">
        <v>110929</v>
      </c>
      <c r="H57" s="38">
        <v>43247</v>
      </c>
      <c r="I57" s="38">
        <v>20951</v>
      </c>
      <c r="J57" s="38">
        <v>645</v>
      </c>
      <c r="K57" s="38">
        <v>394462</v>
      </c>
      <c r="L57" s="38">
        <v>4348</v>
      </c>
      <c r="M57" s="2">
        <v>17619</v>
      </c>
      <c r="N57" s="38">
        <v>9240</v>
      </c>
      <c r="O57" s="38">
        <v>105</v>
      </c>
      <c r="P57" s="2">
        <v>2511</v>
      </c>
      <c r="Q57" s="2">
        <v>22690</v>
      </c>
      <c r="R57" s="78">
        <v>744085</v>
      </c>
    </row>
    <row r="58" spans="2:18" ht="15.6" hidden="1" x14ac:dyDescent="0.25">
      <c r="B58" s="77">
        <v>41548</v>
      </c>
      <c r="C58" s="2">
        <v>41861</v>
      </c>
      <c r="D58" s="2">
        <v>9709</v>
      </c>
      <c r="E58" s="2">
        <v>64151</v>
      </c>
      <c r="F58" s="2">
        <v>2200</v>
      </c>
      <c r="G58" s="38">
        <v>111274</v>
      </c>
      <c r="H58" s="38">
        <v>37094</v>
      </c>
      <c r="I58" s="38">
        <v>19168</v>
      </c>
      <c r="J58" s="38">
        <v>639</v>
      </c>
      <c r="K58" s="38">
        <v>382709</v>
      </c>
      <c r="L58" s="38">
        <v>11153</v>
      </c>
      <c r="M58" s="2">
        <v>17675</v>
      </c>
      <c r="N58" s="38">
        <v>13079</v>
      </c>
      <c r="O58" s="2">
        <v>549</v>
      </c>
      <c r="P58" s="2">
        <v>2392</v>
      </c>
      <c r="Q58" s="2">
        <v>22299</v>
      </c>
      <c r="R58" s="78">
        <v>735952</v>
      </c>
    </row>
    <row r="59" spans="2:18" ht="15.6" hidden="1" x14ac:dyDescent="0.25">
      <c r="B59" s="77">
        <v>41579</v>
      </c>
      <c r="C59" s="2">
        <v>42098</v>
      </c>
      <c r="D59" s="2">
        <v>9748</v>
      </c>
      <c r="E59" s="2">
        <v>64396</v>
      </c>
      <c r="F59" s="2">
        <v>2749</v>
      </c>
      <c r="G59" s="38">
        <v>112290</v>
      </c>
      <c r="H59" s="38">
        <v>41332</v>
      </c>
      <c r="I59" s="38">
        <v>17976</v>
      </c>
      <c r="J59" s="38">
        <v>547</v>
      </c>
      <c r="K59" s="38">
        <v>386326</v>
      </c>
      <c r="L59" s="38">
        <v>18980</v>
      </c>
      <c r="M59" s="2">
        <v>17712</v>
      </c>
      <c r="N59" s="38">
        <v>13740</v>
      </c>
      <c r="O59" s="2">
        <v>1022</v>
      </c>
      <c r="P59" s="2">
        <v>2352</v>
      </c>
      <c r="Q59" s="2">
        <v>22539</v>
      </c>
      <c r="R59" s="78">
        <v>753807</v>
      </c>
    </row>
    <row r="60" spans="2:18" ht="37.5" hidden="1" customHeight="1" x14ac:dyDescent="0.25">
      <c r="B60" s="77">
        <v>41609</v>
      </c>
      <c r="C60" s="2">
        <v>42265</v>
      </c>
      <c r="D60" s="2">
        <v>9797</v>
      </c>
      <c r="E60" s="2">
        <v>64478</v>
      </c>
      <c r="F60" s="2">
        <v>2690</v>
      </c>
      <c r="G60" s="38">
        <v>119836</v>
      </c>
      <c r="H60" s="38">
        <v>40228</v>
      </c>
      <c r="I60" s="38">
        <v>17092</v>
      </c>
      <c r="J60" s="38">
        <v>540</v>
      </c>
      <c r="K60" s="38">
        <v>389900</v>
      </c>
      <c r="L60" s="38">
        <v>28057</v>
      </c>
      <c r="M60" s="2">
        <v>17793</v>
      </c>
      <c r="N60" s="38">
        <v>14140</v>
      </c>
      <c r="O60" s="2">
        <v>1293</v>
      </c>
      <c r="P60" s="2">
        <v>2311</v>
      </c>
      <c r="Q60" s="2">
        <v>22534</v>
      </c>
      <c r="R60" s="78">
        <v>772954</v>
      </c>
    </row>
    <row r="61" spans="2:18" ht="15.6" hidden="1" x14ac:dyDescent="0.25">
      <c r="B61" s="77">
        <v>41640</v>
      </c>
      <c r="C61" s="2">
        <v>41861</v>
      </c>
      <c r="D61" s="2">
        <v>9838</v>
      </c>
      <c r="E61" s="2">
        <v>64838</v>
      </c>
      <c r="F61" s="2">
        <v>2217</v>
      </c>
      <c r="G61" s="38">
        <v>122548</v>
      </c>
      <c r="H61" s="38">
        <v>40659</v>
      </c>
      <c r="I61" s="38">
        <v>120068</v>
      </c>
      <c r="J61" s="38">
        <v>543</v>
      </c>
      <c r="K61" s="38">
        <v>398421</v>
      </c>
      <c r="L61" s="38">
        <v>29967</v>
      </c>
      <c r="M61" s="2">
        <v>17684</v>
      </c>
      <c r="N61" s="38">
        <v>14582</v>
      </c>
      <c r="O61" s="2">
        <v>1390</v>
      </c>
      <c r="P61" s="2">
        <v>2309</v>
      </c>
      <c r="Q61" s="2">
        <v>22740</v>
      </c>
      <c r="R61" s="78">
        <v>889665</v>
      </c>
    </row>
    <row r="62" spans="2:18" ht="15.6" hidden="1" x14ac:dyDescent="0.25">
      <c r="B62" s="77">
        <v>41671</v>
      </c>
      <c r="C62" s="2">
        <v>42003</v>
      </c>
      <c r="D62" s="2">
        <v>9919</v>
      </c>
      <c r="E62" s="2">
        <v>64798</v>
      </c>
      <c r="F62" s="2">
        <v>3146</v>
      </c>
      <c r="G62" s="74">
        <v>129759</v>
      </c>
      <c r="H62" s="74">
        <v>51272</v>
      </c>
      <c r="I62" s="38">
        <v>125369</v>
      </c>
      <c r="J62" s="38">
        <v>527</v>
      </c>
      <c r="K62" s="38">
        <v>403888</v>
      </c>
      <c r="L62" s="38">
        <v>33263</v>
      </c>
      <c r="M62" s="2">
        <v>17744</v>
      </c>
      <c r="N62" s="38">
        <v>14691</v>
      </c>
      <c r="O62" s="2">
        <v>1471</v>
      </c>
      <c r="P62" s="2">
        <v>2374</v>
      </c>
      <c r="Q62" s="2">
        <v>23302</v>
      </c>
      <c r="R62" s="78">
        <v>923526</v>
      </c>
    </row>
    <row r="63" spans="2:18" ht="15.6" hidden="1" x14ac:dyDescent="0.25">
      <c r="B63" s="77">
        <v>41699</v>
      </c>
      <c r="C63" s="2">
        <v>42145</v>
      </c>
      <c r="D63" s="2">
        <v>10027</v>
      </c>
      <c r="E63" s="2">
        <v>64312</v>
      </c>
      <c r="F63" s="2">
        <v>3188</v>
      </c>
      <c r="G63" s="74">
        <v>138165</v>
      </c>
      <c r="H63" s="74">
        <v>53923</v>
      </c>
      <c r="I63" s="38">
        <v>157246</v>
      </c>
      <c r="J63" s="38">
        <v>498</v>
      </c>
      <c r="K63" s="38">
        <v>408290</v>
      </c>
      <c r="L63" s="38">
        <v>38398</v>
      </c>
      <c r="M63" s="2">
        <v>17704</v>
      </c>
      <c r="N63" s="38">
        <v>14991</v>
      </c>
      <c r="O63" s="2">
        <v>1596</v>
      </c>
      <c r="P63" s="2">
        <v>2426</v>
      </c>
      <c r="Q63" s="2">
        <v>24063</v>
      </c>
      <c r="R63" s="78">
        <v>976972</v>
      </c>
    </row>
    <row r="64" spans="2:18" ht="15.6" hidden="1" x14ac:dyDescent="0.25">
      <c r="B64" s="77">
        <v>41730</v>
      </c>
      <c r="C64" s="2">
        <v>41762</v>
      </c>
      <c r="D64" s="2">
        <v>10129</v>
      </c>
      <c r="E64" s="2">
        <v>64148</v>
      </c>
      <c r="F64" s="2">
        <v>3288</v>
      </c>
      <c r="G64" s="74">
        <v>144089</v>
      </c>
      <c r="H64" s="74">
        <v>55524</v>
      </c>
      <c r="I64" s="38">
        <v>171950</v>
      </c>
      <c r="J64" s="38">
        <v>492</v>
      </c>
      <c r="K64" s="38">
        <v>415666</v>
      </c>
      <c r="L64" s="38">
        <v>39128</v>
      </c>
      <c r="M64" s="2">
        <v>19526</v>
      </c>
      <c r="N64" s="38">
        <v>15093</v>
      </c>
      <c r="O64" s="2">
        <v>1559</v>
      </c>
      <c r="P64" s="2">
        <v>2467</v>
      </c>
      <c r="Q64" s="2">
        <v>24662</v>
      </c>
      <c r="R64" s="78">
        <v>1009483</v>
      </c>
    </row>
    <row r="65" spans="2:18" ht="15.6" hidden="1" x14ac:dyDescent="0.25">
      <c r="B65" s="77">
        <v>41760</v>
      </c>
      <c r="C65" s="2">
        <v>41991</v>
      </c>
      <c r="D65" s="2">
        <v>10162</v>
      </c>
      <c r="E65" s="2">
        <v>64492</v>
      </c>
      <c r="F65" s="2">
        <v>3257</v>
      </c>
      <c r="G65" s="74">
        <v>145211</v>
      </c>
      <c r="H65" s="74">
        <v>54497</v>
      </c>
      <c r="I65" s="38">
        <v>176827</v>
      </c>
      <c r="J65" s="38">
        <v>488</v>
      </c>
      <c r="K65" s="38">
        <v>420786</v>
      </c>
      <c r="L65" s="38">
        <v>39624</v>
      </c>
      <c r="M65" s="2">
        <v>20168</v>
      </c>
      <c r="N65" s="38">
        <v>15086</v>
      </c>
      <c r="O65" s="2">
        <v>1549</v>
      </c>
      <c r="P65" s="2">
        <v>2487</v>
      </c>
      <c r="Q65" s="2">
        <v>25120</v>
      </c>
      <c r="R65" s="78">
        <v>1021745</v>
      </c>
    </row>
    <row r="66" spans="2:18" ht="15.6" hidden="1" x14ac:dyDescent="0.25">
      <c r="B66" s="77">
        <v>41791</v>
      </c>
      <c r="C66" s="2">
        <v>41564</v>
      </c>
      <c r="D66" s="2">
        <v>10263</v>
      </c>
      <c r="E66" s="2">
        <v>64968</v>
      </c>
      <c r="F66" s="2">
        <v>3186</v>
      </c>
      <c r="G66" s="74">
        <v>149545</v>
      </c>
      <c r="H66" s="74">
        <v>58549</v>
      </c>
      <c r="I66" s="38">
        <v>186802</v>
      </c>
      <c r="J66" s="38">
        <v>477</v>
      </c>
      <c r="K66" s="38">
        <v>425952</v>
      </c>
      <c r="L66" s="38">
        <v>40754</v>
      </c>
      <c r="M66" s="2">
        <v>20268</v>
      </c>
      <c r="N66" s="38">
        <v>15007</v>
      </c>
      <c r="O66" s="2">
        <v>1634</v>
      </c>
      <c r="P66" s="2">
        <v>2821</v>
      </c>
      <c r="Q66" s="2">
        <v>25676</v>
      </c>
      <c r="R66" s="78">
        <v>1047466</v>
      </c>
    </row>
    <row r="67" spans="2:18" ht="15.6" hidden="1" x14ac:dyDescent="0.25">
      <c r="B67" s="81" t="s">
        <v>109</v>
      </c>
      <c r="C67" s="6">
        <v>41836</v>
      </c>
      <c r="D67" s="6">
        <v>9853</v>
      </c>
      <c r="E67" s="6">
        <v>64424</v>
      </c>
      <c r="F67" s="6">
        <v>2560</v>
      </c>
      <c r="G67" s="6">
        <v>124680</v>
      </c>
      <c r="H67" s="6">
        <v>47082</v>
      </c>
      <c r="I67" s="6">
        <v>87243</v>
      </c>
      <c r="J67" s="6">
        <v>559</v>
      </c>
      <c r="K67" s="6">
        <v>399032</v>
      </c>
      <c r="L67" s="6">
        <v>25345</v>
      </c>
      <c r="M67" s="6">
        <v>18267</v>
      </c>
      <c r="N67" s="6">
        <v>13160</v>
      </c>
      <c r="O67" s="6">
        <v>1057</v>
      </c>
      <c r="P67" s="6">
        <v>2481</v>
      </c>
      <c r="Q67" s="6">
        <v>23378</v>
      </c>
      <c r="R67" s="82">
        <v>860957</v>
      </c>
    </row>
    <row r="68" spans="2:18" ht="15.6" hidden="1" x14ac:dyDescent="0.25">
      <c r="B68" s="83">
        <v>41821</v>
      </c>
      <c r="C68" s="72">
        <v>41551</v>
      </c>
      <c r="D68" s="72">
        <v>10346</v>
      </c>
      <c r="E68" s="72">
        <v>65459</v>
      </c>
      <c r="F68" s="72">
        <v>3065</v>
      </c>
      <c r="G68" s="72">
        <v>153837</v>
      </c>
      <c r="H68" s="72">
        <v>60981</v>
      </c>
      <c r="I68" s="72">
        <v>194454</v>
      </c>
      <c r="J68" s="72">
        <v>472</v>
      </c>
      <c r="K68" s="73">
        <v>431203</v>
      </c>
      <c r="L68" s="73">
        <v>41550</v>
      </c>
      <c r="M68" s="72">
        <v>20190</v>
      </c>
      <c r="N68" s="72">
        <v>15038</v>
      </c>
      <c r="O68" s="72">
        <v>1672</v>
      </c>
      <c r="P68" s="72">
        <v>2551</v>
      </c>
      <c r="Q68" s="72">
        <v>25963</v>
      </c>
      <c r="R68" s="84">
        <v>1068332</v>
      </c>
    </row>
    <row r="69" spans="2:18" ht="15.6" hidden="1" x14ac:dyDescent="0.25">
      <c r="B69" s="77">
        <v>41852</v>
      </c>
      <c r="C69" s="2">
        <v>42513</v>
      </c>
      <c r="D69" s="2">
        <v>10350</v>
      </c>
      <c r="E69" s="2">
        <v>65785</v>
      </c>
      <c r="F69" s="2">
        <v>2971</v>
      </c>
      <c r="G69" s="2">
        <v>156343</v>
      </c>
      <c r="H69" s="2">
        <v>62711</v>
      </c>
      <c r="I69" s="2">
        <v>202825</v>
      </c>
      <c r="J69" s="2">
        <v>463</v>
      </c>
      <c r="K69" s="38">
        <v>436077</v>
      </c>
      <c r="L69" s="38">
        <v>42750</v>
      </c>
      <c r="M69" s="2">
        <v>20213</v>
      </c>
      <c r="N69" s="2">
        <v>15436</v>
      </c>
      <c r="O69" s="2">
        <v>1800</v>
      </c>
      <c r="P69" s="2">
        <v>2494</v>
      </c>
      <c r="Q69" s="2">
        <v>26347</v>
      </c>
      <c r="R69" s="78">
        <v>1089078</v>
      </c>
    </row>
    <row r="70" spans="2:18" ht="15.6" hidden="1" x14ac:dyDescent="0.25">
      <c r="B70" s="77">
        <v>41883</v>
      </c>
      <c r="C70" s="2">
        <v>42643</v>
      </c>
      <c r="D70" s="2">
        <v>10362</v>
      </c>
      <c r="E70" s="2">
        <v>66054</v>
      </c>
      <c r="F70" s="2">
        <v>2925</v>
      </c>
      <c r="G70" s="2">
        <v>159740</v>
      </c>
      <c r="H70" s="2">
        <v>63847</v>
      </c>
      <c r="I70" s="2">
        <v>210970</v>
      </c>
      <c r="J70" s="2">
        <v>439</v>
      </c>
      <c r="K70" s="38">
        <v>438991</v>
      </c>
      <c r="L70" s="38">
        <v>44001</v>
      </c>
      <c r="M70" s="2">
        <v>20124</v>
      </c>
      <c r="N70" s="2">
        <v>15386</v>
      </c>
      <c r="O70" s="2">
        <v>1854</v>
      </c>
      <c r="P70" s="2">
        <v>2474</v>
      </c>
      <c r="Q70" s="2">
        <v>26787</v>
      </c>
      <c r="R70" s="78">
        <v>1106597</v>
      </c>
    </row>
    <row r="71" spans="2:18" ht="15.6" hidden="1" x14ac:dyDescent="0.25">
      <c r="B71" s="77">
        <v>41913</v>
      </c>
      <c r="C71" s="2">
        <v>41763</v>
      </c>
      <c r="D71" s="2">
        <v>10355</v>
      </c>
      <c r="E71" s="2">
        <v>66009</v>
      </c>
      <c r="F71" s="2">
        <v>2927</v>
      </c>
      <c r="G71" s="2">
        <v>160707</v>
      </c>
      <c r="H71" s="2">
        <v>65552</v>
      </c>
      <c r="I71" s="2">
        <v>218403</v>
      </c>
      <c r="J71" s="2">
        <v>424</v>
      </c>
      <c r="K71" s="38">
        <v>442075</v>
      </c>
      <c r="L71" s="38">
        <v>45249</v>
      </c>
      <c r="M71" s="2">
        <v>20187</v>
      </c>
      <c r="N71" s="2">
        <v>14938</v>
      </c>
      <c r="O71" s="2">
        <v>1769</v>
      </c>
      <c r="P71" s="2">
        <v>2533</v>
      </c>
      <c r="Q71" s="2">
        <v>27229</v>
      </c>
      <c r="R71" s="78">
        <v>1120120</v>
      </c>
    </row>
    <row r="72" spans="2:18" ht="15.6" hidden="1" x14ac:dyDescent="0.25">
      <c r="B72" s="77">
        <v>41944</v>
      </c>
      <c r="C72" s="2">
        <v>41918</v>
      </c>
      <c r="D72" s="2">
        <v>10341</v>
      </c>
      <c r="E72" s="2">
        <v>66343</v>
      </c>
      <c r="F72" s="2">
        <v>3023</v>
      </c>
      <c r="G72" s="2">
        <v>158375</v>
      </c>
      <c r="H72" s="2">
        <v>66811</v>
      </c>
      <c r="I72" s="2">
        <v>222465</v>
      </c>
      <c r="J72" s="2">
        <v>425</v>
      </c>
      <c r="K72" s="38">
        <v>442141</v>
      </c>
      <c r="L72" s="38">
        <v>46654</v>
      </c>
      <c r="M72" s="2">
        <v>20140</v>
      </c>
      <c r="N72" s="2">
        <v>14691</v>
      </c>
      <c r="O72" s="2">
        <v>1733</v>
      </c>
      <c r="P72" s="2">
        <v>2444</v>
      </c>
      <c r="Q72" s="2">
        <v>27601</v>
      </c>
      <c r="R72" s="78">
        <v>1125105</v>
      </c>
    </row>
    <row r="73" spans="2:18" ht="15.6" hidden="1" x14ac:dyDescent="0.25">
      <c r="B73" s="77">
        <v>41974</v>
      </c>
      <c r="C73" s="2">
        <v>41927</v>
      </c>
      <c r="D73" s="2">
        <v>10404</v>
      </c>
      <c r="E73" s="2">
        <v>66441</v>
      </c>
      <c r="F73" s="2">
        <v>3556</v>
      </c>
      <c r="G73" s="2">
        <v>162727</v>
      </c>
      <c r="H73" s="2">
        <v>70288</v>
      </c>
      <c r="I73" s="2">
        <v>237045</v>
      </c>
      <c r="J73" s="2">
        <v>396</v>
      </c>
      <c r="K73" s="38">
        <v>446354</v>
      </c>
      <c r="L73" s="38">
        <v>47275</v>
      </c>
      <c r="M73" s="2">
        <v>20056</v>
      </c>
      <c r="N73" s="2">
        <v>14542</v>
      </c>
      <c r="O73" s="2">
        <v>1675</v>
      </c>
      <c r="P73" s="2">
        <v>2541</v>
      </c>
      <c r="Q73" s="2">
        <v>27944</v>
      </c>
      <c r="R73" s="78">
        <v>1153171</v>
      </c>
    </row>
    <row r="74" spans="2:18" ht="15.6" hidden="1" x14ac:dyDescent="0.25">
      <c r="B74" s="77">
        <v>42005</v>
      </c>
      <c r="C74" s="2">
        <v>41392</v>
      </c>
      <c r="D74" s="2">
        <v>10395</v>
      </c>
      <c r="E74" s="2">
        <v>66758</v>
      </c>
      <c r="F74" s="2">
        <v>3772</v>
      </c>
      <c r="G74" s="2">
        <v>160406</v>
      </c>
      <c r="H74" s="2">
        <v>76807</v>
      </c>
      <c r="I74" s="2">
        <v>247056</v>
      </c>
      <c r="J74" s="2">
        <v>379</v>
      </c>
      <c r="K74" s="2">
        <v>444669</v>
      </c>
      <c r="L74" s="2">
        <v>53548</v>
      </c>
      <c r="M74" s="2">
        <v>19951</v>
      </c>
      <c r="N74" s="2">
        <v>14590</v>
      </c>
      <c r="O74" s="2">
        <v>1772</v>
      </c>
      <c r="P74" s="2">
        <v>2811</v>
      </c>
      <c r="Q74" s="2">
        <v>28226</v>
      </c>
      <c r="R74" s="78">
        <v>1172532</v>
      </c>
    </row>
    <row r="75" spans="2:18" ht="15.6" hidden="1" x14ac:dyDescent="0.25">
      <c r="B75" s="77">
        <v>42036</v>
      </c>
      <c r="C75" s="2">
        <v>41334</v>
      </c>
      <c r="D75" s="2">
        <v>10532</v>
      </c>
      <c r="E75" s="2">
        <v>66651</v>
      </c>
      <c r="F75" s="2">
        <v>4112</v>
      </c>
      <c r="G75" s="2">
        <v>161480</v>
      </c>
      <c r="H75" s="2">
        <v>78910</v>
      </c>
      <c r="I75" s="2">
        <v>261108</v>
      </c>
      <c r="J75" s="2">
        <v>368</v>
      </c>
      <c r="K75" s="2">
        <v>446886</v>
      </c>
      <c r="L75" s="2">
        <v>55445</v>
      </c>
      <c r="M75" s="2">
        <v>19932</v>
      </c>
      <c r="N75" s="2">
        <v>14643</v>
      </c>
      <c r="O75" s="2">
        <v>1795</v>
      </c>
      <c r="P75" s="2">
        <v>2775</v>
      </c>
      <c r="Q75" s="2">
        <v>28158</v>
      </c>
      <c r="R75" s="78">
        <v>1194129</v>
      </c>
    </row>
    <row r="76" spans="2:18" ht="15.6" hidden="1" x14ac:dyDescent="0.25">
      <c r="B76" s="77">
        <v>42064</v>
      </c>
      <c r="C76" s="2">
        <v>41518</v>
      </c>
      <c r="D76" s="2">
        <v>10615</v>
      </c>
      <c r="E76" s="2">
        <v>66974</v>
      </c>
      <c r="F76" s="2">
        <v>4226</v>
      </c>
      <c r="G76" s="2">
        <v>163641</v>
      </c>
      <c r="H76" s="2">
        <v>80068</v>
      </c>
      <c r="I76" s="2">
        <v>267714</v>
      </c>
      <c r="J76" s="2">
        <v>368</v>
      </c>
      <c r="K76" s="2">
        <v>450778</v>
      </c>
      <c r="L76" s="2">
        <v>56155</v>
      </c>
      <c r="M76" s="2">
        <v>19925</v>
      </c>
      <c r="N76" s="2">
        <v>14804</v>
      </c>
      <c r="O76" s="2">
        <v>1810</v>
      </c>
      <c r="P76" s="2">
        <v>2984</v>
      </c>
      <c r="Q76" s="2">
        <v>28332</v>
      </c>
      <c r="R76" s="78">
        <v>1209912</v>
      </c>
    </row>
    <row r="77" spans="2:18" ht="15.6" hidden="1" x14ac:dyDescent="0.25">
      <c r="B77" s="77">
        <v>42095</v>
      </c>
      <c r="C77" s="2">
        <v>41621</v>
      </c>
      <c r="D77" s="2">
        <v>10690</v>
      </c>
      <c r="E77" s="2">
        <v>67110</v>
      </c>
      <c r="F77" s="2">
        <v>4161</v>
      </c>
      <c r="G77" s="2">
        <v>165835</v>
      </c>
      <c r="H77" s="2">
        <v>79437</v>
      </c>
      <c r="I77" s="2">
        <v>273043</v>
      </c>
      <c r="J77" s="2">
        <v>361</v>
      </c>
      <c r="K77" s="2">
        <v>455223</v>
      </c>
      <c r="L77" s="2">
        <v>55565</v>
      </c>
      <c r="M77" s="2">
        <v>19982</v>
      </c>
      <c r="N77" s="2">
        <v>14954</v>
      </c>
      <c r="O77" s="2">
        <v>1743</v>
      </c>
      <c r="P77" s="2">
        <v>3096</v>
      </c>
      <c r="Q77" s="2">
        <v>29170</v>
      </c>
      <c r="R77" s="78">
        <v>1221991</v>
      </c>
    </row>
    <row r="78" spans="2:18" ht="15.6" hidden="1" x14ac:dyDescent="0.25">
      <c r="B78" s="77">
        <v>42125</v>
      </c>
      <c r="C78" s="2">
        <v>41778</v>
      </c>
      <c r="D78" s="2">
        <v>10703</v>
      </c>
      <c r="E78" s="2">
        <v>67261</v>
      </c>
      <c r="F78" s="2">
        <v>4279</v>
      </c>
      <c r="G78" s="2">
        <v>167183</v>
      </c>
      <c r="H78" s="2">
        <v>79417</v>
      </c>
      <c r="I78" s="2">
        <v>278709</v>
      </c>
      <c r="J78" s="2">
        <v>358</v>
      </c>
      <c r="K78" s="2">
        <v>456426</v>
      </c>
      <c r="L78" s="2">
        <v>56104</v>
      </c>
      <c r="M78" s="2">
        <v>19945</v>
      </c>
      <c r="N78" s="2">
        <v>14914</v>
      </c>
      <c r="O78" s="2">
        <v>1694</v>
      </c>
      <c r="P78" s="2">
        <v>3070</v>
      </c>
      <c r="Q78" s="2">
        <v>30224</v>
      </c>
      <c r="R78" s="78">
        <v>1232065</v>
      </c>
    </row>
    <row r="79" spans="2:18" ht="15.6" hidden="1" x14ac:dyDescent="0.25">
      <c r="B79" s="77">
        <v>42156</v>
      </c>
      <c r="C79" s="2">
        <v>41849</v>
      </c>
      <c r="D79" s="2">
        <v>10503</v>
      </c>
      <c r="E79" s="2">
        <v>67726</v>
      </c>
      <c r="F79" s="2">
        <v>4509</v>
      </c>
      <c r="G79" s="2">
        <v>169912</v>
      </c>
      <c r="H79" s="2">
        <v>79036</v>
      </c>
      <c r="I79" s="2">
        <v>282910</v>
      </c>
      <c r="J79" s="2">
        <v>352</v>
      </c>
      <c r="K79" s="2">
        <v>457855</v>
      </c>
      <c r="L79" s="2">
        <v>57059</v>
      </c>
      <c r="M79" s="2">
        <v>19791</v>
      </c>
      <c r="N79" s="2">
        <v>14822</v>
      </c>
      <c r="O79" s="2">
        <v>1665</v>
      </c>
      <c r="P79" s="2">
        <v>2885</v>
      </c>
      <c r="Q79" s="2">
        <v>30560</v>
      </c>
      <c r="R79" s="78">
        <v>1241434</v>
      </c>
    </row>
    <row r="80" spans="2:18" ht="15.6" hidden="1" x14ac:dyDescent="0.25">
      <c r="B80" s="81" t="s">
        <v>215</v>
      </c>
      <c r="C80" s="6">
        <v>41817</v>
      </c>
      <c r="D80" s="6">
        <v>10466</v>
      </c>
      <c r="E80" s="6">
        <v>66548</v>
      </c>
      <c r="F80" s="6">
        <v>3627</v>
      </c>
      <c r="G80" s="6">
        <v>161682</v>
      </c>
      <c r="H80" s="6">
        <v>71989</v>
      </c>
      <c r="I80" s="6">
        <v>241392</v>
      </c>
      <c r="J80" s="6">
        <v>400</v>
      </c>
      <c r="K80" s="6">
        <v>445723</v>
      </c>
      <c r="L80" s="6">
        <v>50113</v>
      </c>
      <c r="M80" s="6">
        <v>20036</v>
      </c>
      <c r="N80" s="6">
        <v>14897</v>
      </c>
      <c r="O80" s="6">
        <v>1749</v>
      </c>
      <c r="P80" s="6">
        <v>2722</v>
      </c>
      <c r="Q80" s="6">
        <v>28045</v>
      </c>
      <c r="R80" s="82">
        <v>1161206</v>
      </c>
    </row>
    <row r="81" spans="2:18" ht="15.6" hidden="1" x14ac:dyDescent="0.25">
      <c r="B81" s="77">
        <v>42186</v>
      </c>
      <c r="C81" s="2">
        <v>41661</v>
      </c>
      <c r="D81" s="2">
        <v>10437</v>
      </c>
      <c r="E81" s="2">
        <v>72760</v>
      </c>
      <c r="F81" s="2">
        <v>5670</v>
      </c>
      <c r="G81" s="2">
        <v>169316</v>
      </c>
      <c r="H81" s="2">
        <v>79502</v>
      </c>
      <c r="I81" s="2">
        <v>287183</v>
      </c>
      <c r="J81" s="2">
        <v>344</v>
      </c>
      <c r="K81" s="2">
        <v>454996</v>
      </c>
      <c r="L81" s="2">
        <v>56220</v>
      </c>
      <c r="M81" s="2">
        <v>19578</v>
      </c>
      <c r="N81" s="2">
        <v>14627</v>
      </c>
      <c r="O81" s="2">
        <v>1596</v>
      </c>
      <c r="P81" s="2">
        <v>2774</v>
      </c>
      <c r="Q81" s="2">
        <v>30877</v>
      </c>
      <c r="R81" s="78">
        <v>1247541</v>
      </c>
    </row>
    <row r="82" spans="2:18" ht="15.6" hidden="1" x14ac:dyDescent="0.25">
      <c r="B82" s="77">
        <v>42217</v>
      </c>
      <c r="C82" s="2">
        <v>41909</v>
      </c>
      <c r="D82" s="2">
        <v>10423</v>
      </c>
      <c r="E82" s="2">
        <v>71167</v>
      </c>
      <c r="F82" s="2">
        <v>9733</v>
      </c>
      <c r="G82" s="2">
        <v>169140</v>
      </c>
      <c r="H82" s="2">
        <v>81001</v>
      </c>
      <c r="I82" s="2">
        <v>293155</v>
      </c>
      <c r="J82" s="2">
        <v>342</v>
      </c>
      <c r="K82" s="2">
        <v>457343</v>
      </c>
      <c r="L82" s="2">
        <v>57355</v>
      </c>
      <c r="M82" s="2">
        <v>19676</v>
      </c>
      <c r="N82" s="2">
        <v>14466</v>
      </c>
      <c r="O82" s="2">
        <v>1615</v>
      </c>
      <c r="P82" s="2">
        <v>2699</v>
      </c>
      <c r="Q82" s="2">
        <v>31244</v>
      </c>
      <c r="R82" s="78">
        <v>1261268</v>
      </c>
    </row>
    <row r="83" spans="2:18" ht="15.6" hidden="1" x14ac:dyDescent="0.25">
      <c r="B83" s="77">
        <v>42248</v>
      </c>
      <c r="C83" s="2">
        <v>42134</v>
      </c>
      <c r="D83" s="2">
        <v>10348</v>
      </c>
      <c r="E83" s="2">
        <v>68765</v>
      </c>
      <c r="F83" s="2">
        <v>10175</v>
      </c>
      <c r="G83" s="2">
        <v>169127</v>
      </c>
      <c r="H83" s="2">
        <v>82010</v>
      </c>
      <c r="I83" s="2">
        <v>297680</v>
      </c>
      <c r="J83" s="2">
        <v>342</v>
      </c>
      <c r="K83" s="2">
        <v>461317</v>
      </c>
      <c r="L83" s="2">
        <v>58330</v>
      </c>
      <c r="M83" s="2">
        <v>19776</v>
      </c>
      <c r="N83" s="2">
        <v>14204</v>
      </c>
      <c r="O83" s="2">
        <v>1614</v>
      </c>
      <c r="P83" s="2">
        <v>2635</v>
      </c>
      <c r="Q83" s="2">
        <v>31278</v>
      </c>
      <c r="R83" s="78">
        <v>1269735</v>
      </c>
    </row>
    <row r="84" spans="2:18" ht="15.6" hidden="1" x14ac:dyDescent="0.25">
      <c r="B84" s="77">
        <v>42278</v>
      </c>
      <c r="C84" s="2">
        <v>41817</v>
      </c>
      <c r="D84" s="2">
        <v>10190</v>
      </c>
      <c r="E84" s="2">
        <v>68576</v>
      </c>
      <c r="F84" s="2">
        <v>6030</v>
      </c>
      <c r="G84" s="2">
        <v>167734</v>
      </c>
      <c r="H84" s="2">
        <v>82642</v>
      </c>
      <c r="I84" s="2">
        <v>302362</v>
      </c>
      <c r="J84" s="2">
        <v>336</v>
      </c>
      <c r="K84" s="2">
        <v>466623</v>
      </c>
      <c r="L84" s="2">
        <v>58336</v>
      </c>
      <c r="M84" s="2">
        <v>19814</v>
      </c>
      <c r="N84" s="2">
        <v>13139</v>
      </c>
      <c r="O84" s="2">
        <v>1568</v>
      </c>
      <c r="P84" s="2">
        <v>2491</v>
      </c>
      <c r="Q84" s="2">
        <v>31293</v>
      </c>
      <c r="R84" s="78">
        <v>1272951</v>
      </c>
    </row>
    <row r="85" spans="2:18" ht="15.6" hidden="1" x14ac:dyDescent="0.25">
      <c r="B85" s="77">
        <v>42309</v>
      </c>
      <c r="C85" s="2">
        <v>42456</v>
      </c>
      <c r="D85" s="2">
        <v>10429</v>
      </c>
      <c r="E85" s="2">
        <v>69113</v>
      </c>
      <c r="F85" s="2">
        <v>5539</v>
      </c>
      <c r="G85" s="2">
        <v>162975</v>
      </c>
      <c r="H85" s="2">
        <v>85784</v>
      </c>
      <c r="I85" s="2">
        <v>310294</v>
      </c>
      <c r="J85" s="2">
        <v>324</v>
      </c>
      <c r="K85" s="2">
        <v>466734</v>
      </c>
      <c r="L85" s="2">
        <v>59640</v>
      </c>
      <c r="M85" s="2">
        <v>19936</v>
      </c>
      <c r="N85" s="2">
        <v>14428</v>
      </c>
      <c r="O85" s="2">
        <v>1743</v>
      </c>
      <c r="P85" s="2">
        <v>2605</v>
      </c>
      <c r="Q85" s="2">
        <v>31903</v>
      </c>
      <c r="R85" s="78">
        <v>1283903</v>
      </c>
    </row>
    <row r="86" spans="2:18" ht="15.6" hidden="1" x14ac:dyDescent="0.25">
      <c r="B86" s="77">
        <v>42339</v>
      </c>
      <c r="C86" s="2">
        <v>42628</v>
      </c>
      <c r="D86" s="2">
        <v>10451</v>
      </c>
      <c r="E86" s="2">
        <v>68813</v>
      </c>
      <c r="F86" s="2">
        <v>5717</v>
      </c>
      <c r="G86" s="2">
        <v>163088</v>
      </c>
      <c r="H86" s="2">
        <v>87548</v>
      </c>
      <c r="I86" s="2">
        <v>320093</v>
      </c>
      <c r="J86" s="2">
        <v>318</v>
      </c>
      <c r="K86" s="2">
        <v>469009</v>
      </c>
      <c r="L86" s="2">
        <v>59867</v>
      </c>
      <c r="M86" s="2">
        <v>19975</v>
      </c>
      <c r="N86" s="2">
        <v>14252</v>
      </c>
      <c r="O86" s="2">
        <v>1846</v>
      </c>
      <c r="P86" s="2">
        <v>2616</v>
      </c>
      <c r="Q86" s="2">
        <v>32143</v>
      </c>
      <c r="R86" s="78">
        <v>1298364</v>
      </c>
    </row>
    <row r="87" spans="2:18" ht="15.6" hidden="1" x14ac:dyDescent="0.25">
      <c r="B87" s="77">
        <v>42370</v>
      </c>
      <c r="C87" s="2">
        <v>42301</v>
      </c>
      <c r="D87" s="2">
        <v>10462</v>
      </c>
      <c r="E87" s="2">
        <v>67571</v>
      </c>
      <c r="F87" s="2">
        <v>5311</v>
      </c>
      <c r="G87" s="2">
        <v>162764</v>
      </c>
      <c r="H87" s="2">
        <v>88891</v>
      </c>
      <c r="I87" s="2">
        <v>327653</v>
      </c>
      <c r="J87" s="2">
        <v>314</v>
      </c>
      <c r="K87" s="2">
        <v>470109</v>
      </c>
      <c r="L87" s="2">
        <v>59934</v>
      </c>
      <c r="M87" s="2">
        <v>19987</v>
      </c>
      <c r="N87" s="2">
        <v>14399</v>
      </c>
      <c r="O87" s="2">
        <v>1811</v>
      </c>
      <c r="P87" s="2">
        <v>2593</v>
      </c>
      <c r="Q87" s="2">
        <v>33921</v>
      </c>
      <c r="R87" s="78">
        <v>1308021</v>
      </c>
    </row>
    <row r="88" spans="2:18" ht="15.6" hidden="1" x14ac:dyDescent="0.25">
      <c r="B88" s="77">
        <v>42401</v>
      </c>
      <c r="C88" s="2">
        <v>42504</v>
      </c>
      <c r="D88" s="2">
        <v>10531</v>
      </c>
      <c r="E88" s="2">
        <v>67298</v>
      </c>
      <c r="F88" s="2">
        <v>5393</v>
      </c>
      <c r="G88" s="2">
        <v>162650</v>
      </c>
      <c r="H88" s="2">
        <v>89610</v>
      </c>
      <c r="I88" s="2">
        <v>331622</v>
      </c>
      <c r="J88" s="2">
        <v>310</v>
      </c>
      <c r="K88" s="2">
        <v>470758</v>
      </c>
      <c r="L88" s="2">
        <v>59950</v>
      </c>
      <c r="M88" s="2">
        <v>19963</v>
      </c>
      <c r="N88" s="2">
        <v>14381</v>
      </c>
      <c r="O88" s="2">
        <v>1846</v>
      </c>
      <c r="P88" s="2">
        <v>2631</v>
      </c>
      <c r="Q88" s="2">
        <v>33939</v>
      </c>
      <c r="R88" s="78">
        <v>1313386</v>
      </c>
    </row>
    <row r="89" spans="2:18" ht="15.6" hidden="1" x14ac:dyDescent="0.25">
      <c r="B89" s="77">
        <v>42430</v>
      </c>
      <c r="C89" s="2">
        <v>42733</v>
      </c>
      <c r="D89" s="2">
        <v>10664</v>
      </c>
      <c r="E89" s="2">
        <v>67979</v>
      </c>
      <c r="F89" s="2">
        <v>5424</v>
      </c>
      <c r="G89" s="2">
        <v>163417</v>
      </c>
      <c r="H89" s="2">
        <v>90244</v>
      </c>
      <c r="I89" s="2">
        <v>335451</v>
      </c>
      <c r="J89" s="2">
        <v>311</v>
      </c>
      <c r="K89" s="2">
        <v>472221</v>
      </c>
      <c r="L89" s="2">
        <v>60614</v>
      </c>
      <c r="M89" s="2">
        <v>20028</v>
      </c>
      <c r="N89" s="2">
        <v>14619</v>
      </c>
      <c r="O89" s="2">
        <v>1856</v>
      </c>
      <c r="P89" s="2">
        <v>2722</v>
      </c>
      <c r="Q89" s="2">
        <v>33442</v>
      </c>
      <c r="R89" s="78">
        <v>1321725</v>
      </c>
    </row>
    <row r="90" spans="2:18" ht="15.6" hidden="1" x14ac:dyDescent="0.25">
      <c r="B90" s="77">
        <v>42461</v>
      </c>
      <c r="C90" s="2">
        <v>42778</v>
      </c>
      <c r="D90" s="2">
        <v>10749</v>
      </c>
      <c r="E90" s="2">
        <v>67828</v>
      </c>
      <c r="F90" s="2">
        <v>5192</v>
      </c>
      <c r="G90" s="2">
        <v>161967</v>
      </c>
      <c r="H90" s="2">
        <v>90644</v>
      </c>
      <c r="I90" s="2">
        <v>340862</v>
      </c>
      <c r="J90" s="2">
        <v>308</v>
      </c>
      <c r="K90" s="2">
        <v>472964</v>
      </c>
      <c r="L90" s="2">
        <v>60790</v>
      </c>
      <c r="M90" s="2">
        <v>20133</v>
      </c>
      <c r="N90" s="2">
        <v>14675</v>
      </c>
      <c r="O90" s="2">
        <v>1846</v>
      </c>
      <c r="P90" s="2">
        <v>2675</v>
      </c>
      <c r="Q90" s="2">
        <v>33478</v>
      </c>
      <c r="R90" s="78">
        <v>1326889</v>
      </c>
    </row>
    <row r="91" spans="2:18" ht="15.6" hidden="1" x14ac:dyDescent="0.25">
      <c r="B91" s="77">
        <v>42491</v>
      </c>
      <c r="C91" s="2">
        <v>42900</v>
      </c>
      <c r="D91" s="2">
        <v>10788</v>
      </c>
      <c r="E91" s="2">
        <v>67842</v>
      </c>
      <c r="F91" s="2">
        <v>5152</v>
      </c>
      <c r="G91" s="2">
        <v>155252</v>
      </c>
      <c r="H91" s="2">
        <v>92385</v>
      </c>
      <c r="I91" s="2">
        <v>347731</v>
      </c>
      <c r="J91" s="2">
        <v>308</v>
      </c>
      <c r="K91" s="2">
        <v>472199</v>
      </c>
      <c r="L91" s="2">
        <v>61169</v>
      </c>
      <c r="M91" s="2">
        <v>20196</v>
      </c>
      <c r="N91" s="2">
        <v>14884</v>
      </c>
      <c r="O91" s="2">
        <v>1870</v>
      </c>
      <c r="P91" s="2">
        <v>2707</v>
      </c>
      <c r="Q91" s="2">
        <v>33693</v>
      </c>
      <c r="R91" s="78">
        <v>1329076</v>
      </c>
    </row>
    <row r="92" spans="2:18" ht="15.6" hidden="1" x14ac:dyDescent="0.25">
      <c r="B92" s="77">
        <v>42522</v>
      </c>
      <c r="C92" s="2">
        <v>43015</v>
      </c>
      <c r="D92" s="2">
        <v>10876</v>
      </c>
      <c r="E92" s="2">
        <v>67891</v>
      </c>
      <c r="F92" s="2">
        <v>5265</v>
      </c>
      <c r="G92" s="2">
        <v>152679</v>
      </c>
      <c r="H92" s="2">
        <v>93307</v>
      </c>
      <c r="I92" s="2">
        <v>350396</v>
      </c>
      <c r="J92" s="2">
        <v>304</v>
      </c>
      <c r="K92" s="2">
        <v>472050</v>
      </c>
      <c r="L92" s="2">
        <v>61808</v>
      </c>
      <c r="M92" s="2">
        <v>20162</v>
      </c>
      <c r="N92" s="2">
        <v>14883</v>
      </c>
      <c r="O92" s="2">
        <v>1893</v>
      </c>
      <c r="P92" s="2">
        <v>2635</v>
      </c>
      <c r="Q92" s="2">
        <v>33813</v>
      </c>
      <c r="R92" s="78">
        <v>1330977</v>
      </c>
    </row>
    <row r="93" spans="2:18" ht="15.6" hidden="1" x14ac:dyDescent="0.25">
      <c r="B93" s="81" t="s">
        <v>251</v>
      </c>
      <c r="C93" s="6">
        <v>42403</v>
      </c>
      <c r="D93" s="6">
        <v>10529</v>
      </c>
      <c r="E93" s="6">
        <v>68800</v>
      </c>
      <c r="F93" s="6">
        <v>6217</v>
      </c>
      <c r="G93" s="6">
        <v>163342</v>
      </c>
      <c r="H93" s="6">
        <v>86964</v>
      </c>
      <c r="I93" s="6">
        <v>320374</v>
      </c>
      <c r="J93" s="6">
        <v>322</v>
      </c>
      <c r="K93" s="6">
        <v>467193</v>
      </c>
      <c r="L93" s="6">
        <v>59501</v>
      </c>
      <c r="M93" s="6">
        <v>19935</v>
      </c>
      <c r="N93" s="6">
        <v>14413</v>
      </c>
      <c r="O93" s="6">
        <v>1759</v>
      </c>
      <c r="P93" s="6">
        <v>2649</v>
      </c>
      <c r="Q93" s="6">
        <v>32585</v>
      </c>
      <c r="R93" s="82">
        <v>1296986</v>
      </c>
    </row>
    <row r="94" spans="2:18" ht="15.6" x14ac:dyDescent="0.25">
      <c r="B94" s="77">
        <v>42552</v>
      </c>
      <c r="C94" s="336">
        <v>43104</v>
      </c>
      <c r="D94" s="336">
        <v>10931</v>
      </c>
      <c r="E94" s="336">
        <v>67836</v>
      </c>
      <c r="F94" s="336">
        <v>5334</v>
      </c>
      <c r="G94" s="336">
        <v>150888</v>
      </c>
      <c r="H94" s="336">
        <v>90622</v>
      </c>
      <c r="I94" s="336">
        <v>351908</v>
      </c>
      <c r="J94" s="336">
        <v>313</v>
      </c>
      <c r="K94" s="336">
        <v>470963</v>
      </c>
      <c r="L94" s="336">
        <v>62982</v>
      </c>
      <c r="M94" s="336">
        <v>20118</v>
      </c>
      <c r="N94" s="336">
        <v>14896</v>
      </c>
      <c r="O94" s="336">
        <v>1883</v>
      </c>
      <c r="P94" s="336">
        <v>2630</v>
      </c>
      <c r="Q94" s="336">
        <v>33512</v>
      </c>
      <c r="R94" s="337">
        <v>1327920</v>
      </c>
    </row>
    <row r="95" spans="2:18" ht="15.6" x14ac:dyDescent="0.25">
      <c r="B95" s="77">
        <v>42583</v>
      </c>
      <c r="C95" s="336">
        <v>43374</v>
      </c>
      <c r="D95" s="336">
        <v>11011</v>
      </c>
      <c r="E95" s="336">
        <v>67906</v>
      </c>
      <c r="F95" s="336">
        <v>5452</v>
      </c>
      <c r="G95" s="336">
        <v>150673</v>
      </c>
      <c r="H95" s="336">
        <v>91044</v>
      </c>
      <c r="I95" s="336">
        <v>359971</v>
      </c>
      <c r="J95" s="336">
        <v>310</v>
      </c>
      <c r="K95" s="336">
        <v>471980</v>
      </c>
      <c r="L95" s="336">
        <v>63715</v>
      </c>
      <c r="M95" s="336">
        <v>20203</v>
      </c>
      <c r="N95" s="336">
        <v>14911</v>
      </c>
      <c r="O95" s="336">
        <v>1872</v>
      </c>
      <c r="P95" s="336">
        <v>2634</v>
      </c>
      <c r="Q95" s="336">
        <v>33636</v>
      </c>
      <c r="R95" s="337">
        <v>1338692</v>
      </c>
    </row>
    <row r="96" spans="2:18" ht="15.6" x14ac:dyDescent="0.25">
      <c r="B96" s="77">
        <v>42614</v>
      </c>
      <c r="C96" s="336">
        <v>43633</v>
      </c>
      <c r="D96" s="336">
        <v>11039</v>
      </c>
      <c r="E96" s="336">
        <v>68043</v>
      </c>
      <c r="F96" s="336">
        <v>5598</v>
      </c>
      <c r="G96" s="336">
        <v>151271</v>
      </c>
      <c r="H96" s="336">
        <v>90010</v>
      </c>
      <c r="I96" s="336">
        <v>356125</v>
      </c>
      <c r="J96" s="336">
        <v>311</v>
      </c>
      <c r="K96" s="336">
        <v>471754</v>
      </c>
      <c r="L96" s="336">
        <v>64431</v>
      </c>
      <c r="M96" s="336">
        <v>20296</v>
      </c>
      <c r="N96" s="336">
        <v>14401</v>
      </c>
      <c r="O96" s="336">
        <v>1797</v>
      </c>
      <c r="P96" s="336">
        <v>2571</v>
      </c>
      <c r="Q96" s="336">
        <v>33623</v>
      </c>
      <c r="R96" s="337">
        <v>1334903</v>
      </c>
    </row>
    <row r="97" spans="2:18" ht="15.6" x14ac:dyDescent="0.25">
      <c r="B97" s="77">
        <v>42644</v>
      </c>
      <c r="C97" s="336">
        <v>43725</v>
      </c>
      <c r="D97" s="336">
        <v>11131</v>
      </c>
      <c r="E97" s="336">
        <v>67951</v>
      </c>
      <c r="F97" s="336">
        <v>5825</v>
      </c>
      <c r="G97" s="336">
        <v>153579</v>
      </c>
      <c r="H97" s="336">
        <v>88537</v>
      </c>
      <c r="I97" s="336">
        <v>353370</v>
      </c>
      <c r="J97" s="336">
        <v>312</v>
      </c>
      <c r="K97" s="336">
        <v>471116</v>
      </c>
      <c r="L97" s="336">
        <v>64454</v>
      </c>
      <c r="M97" s="336">
        <v>20260</v>
      </c>
      <c r="N97" s="336">
        <v>14168</v>
      </c>
      <c r="O97" s="336">
        <v>1790</v>
      </c>
      <c r="P97" s="336">
        <v>2455</v>
      </c>
      <c r="Q97" s="336">
        <v>33461</v>
      </c>
      <c r="R97" s="337">
        <v>1332134</v>
      </c>
    </row>
    <row r="98" spans="2:18" ht="15.6" x14ac:dyDescent="0.25">
      <c r="B98" s="77">
        <v>42675</v>
      </c>
      <c r="C98" s="336">
        <v>43913</v>
      </c>
      <c r="D98" s="336">
        <v>11233</v>
      </c>
      <c r="E98" s="336">
        <v>67914</v>
      </c>
      <c r="F98" s="336">
        <v>5918</v>
      </c>
      <c r="G98" s="336">
        <v>155687</v>
      </c>
      <c r="H98" s="336">
        <v>90158</v>
      </c>
      <c r="I98" s="336">
        <v>358986</v>
      </c>
      <c r="J98" s="336">
        <v>306</v>
      </c>
      <c r="K98" s="336">
        <v>473863</v>
      </c>
      <c r="L98" s="336">
        <v>61650</v>
      </c>
      <c r="M98" s="336">
        <v>20306</v>
      </c>
      <c r="N98" s="336">
        <v>13876</v>
      </c>
      <c r="O98" s="336">
        <v>1738</v>
      </c>
      <c r="P98" s="336">
        <v>2434</v>
      </c>
      <c r="Q98" s="336">
        <v>33416</v>
      </c>
      <c r="R98" s="337">
        <v>1341398</v>
      </c>
    </row>
    <row r="99" spans="2:18" ht="15.6" x14ac:dyDescent="0.25">
      <c r="B99" s="77">
        <v>42705</v>
      </c>
      <c r="C99" s="336">
        <v>43481</v>
      </c>
      <c r="D99" s="336">
        <v>11181</v>
      </c>
      <c r="E99" s="336">
        <v>66509</v>
      </c>
      <c r="F99" s="336">
        <v>6114</v>
      </c>
      <c r="G99" s="336">
        <v>157155</v>
      </c>
      <c r="H99" s="336">
        <v>90730</v>
      </c>
      <c r="I99" s="336">
        <v>362193</v>
      </c>
      <c r="J99" s="336">
        <v>303</v>
      </c>
      <c r="K99" s="336">
        <v>472054</v>
      </c>
      <c r="L99" s="336">
        <v>62524</v>
      </c>
      <c r="M99" s="336">
        <v>20296</v>
      </c>
      <c r="N99" s="336">
        <v>13608</v>
      </c>
      <c r="O99" s="336">
        <v>1736</v>
      </c>
      <c r="P99" s="336">
        <v>2430</v>
      </c>
      <c r="Q99" s="336">
        <v>33390</v>
      </c>
      <c r="R99" s="337">
        <v>1343704</v>
      </c>
    </row>
    <row r="100" spans="2:18" ht="15.6" x14ac:dyDescent="0.25">
      <c r="B100" s="77">
        <v>42736</v>
      </c>
      <c r="C100" s="336">
        <v>43888</v>
      </c>
      <c r="D100" s="336">
        <v>11405</v>
      </c>
      <c r="E100" s="336">
        <v>68174</v>
      </c>
      <c r="F100" s="336">
        <v>6267</v>
      </c>
      <c r="G100" s="336">
        <v>158234</v>
      </c>
      <c r="H100" s="336">
        <v>87555</v>
      </c>
      <c r="I100" s="336">
        <v>362098</v>
      </c>
      <c r="J100" s="336">
        <v>295</v>
      </c>
      <c r="K100" s="336">
        <v>469992</v>
      </c>
      <c r="L100" s="336">
        <v>64732</v>
      </c>
      <c r="M100" s="336">
        <v>20297</v>
      </c>
      <c r="N100" s="336">
        <v>13527</v>
      </c>
      <c r="O100" s="336">
        <v>1816</v>
      </c>
      <c r="P100" s="336">
        <v>2526</v>
      </c>
      <c r="Q100" s="336">
        <v>33173</v>
      </c>
      <c r="R100" s="337">
        <v>1343979</v>
      </c>
    </row>
    <row r="101" spans="2:18" ht="15.6" x14ac:dyDescent="0.25">
      <c r="B101" s="77">
        <v>42767</v>
      </c>
      <c r="C101" s="336">
        <v>43649</v>
      </c>
      <c r="D101" s="336">
        <v>11363</v>
      </c>
      <c r="E101" s="336">
        <v>67879</v>
      </c>
      <c r="F101" s="336">
        <v>6382</v>
      </c>
      <c r="G101" s="336">
        <v>158909</v>
      </c>
      <c r="H101" s="336">
        <v>86966</v>
      </c>
      <c r="I101" s="336">
        <v>361837</v>
      </c>
      <c r="J101" s="336">
        <v>285</v>
      </c>
      <c r="K101" s="336">
        <v>467770</v>
      </c>
      <c r="L101" s="336">
        <v>64616</v>
      </c>
      <c r="M101" s="336">
        <v>20235</v>
      </c>
      <c r="N101" s="336">
        <v>12860</v>
      </c>
      <c r="O101" s="336">
        <v>1765</v>
      </c>
      <c r="P101" s="336">
        <v>2406</v>
      </c>
      <c r="Q101" s="336">
        <v>33167</v>
      </c>
      <c r="R101" s="337">
        <v>1340089</v>
      </c>
    </row>
    <row r="102" spans="2:18" ht="15.6" x14ac:dyDescent="0.25">
      <c r="B102" s="77">
        <v>42795</v>
      </c>
      <c r="C102" s="336">
        <v>44261</v>
      </c>
      <c r="D102" s="336">
        <v>11397</v>
      </c>
      <c r="E102" s="336">
        <v>67558</v>
      </c>
      <c r="F102" s="336">
        <v>6964</v>
      </c>
      <c r="G102" s="336">
        <v>164569</v>
      </c>
      <c r="H102" s="336">
        <v>156205</v>
      </c>
      <c r="I102" s="336">
        <v>296427</v>
      </c>
      <c r="J102" s="336">
        <v>285</v>
      </c>
      <c r="K102" s="336">
        <v>465588</v>
      </c>
      <c r="L102" s="336">
        <v>68165</v>
      </c>
      <c r="M102" s="336">
        <v>20034</v>
      </c>
      <c r="N102" s="336">
        <v>12813</v>
      </c>
      <c r="O102" s="336">
        <v>2392</v>
      </c>
      <c r="P102" s="336">
        <v>2789</v>
      </c>
      <c r="Q102" s="336">
        <v>34322</v>
      </c>
      <c r="R102" s="337">
        <v>1353769</v>
      </c>
    </row>
    <row r="103" spans="2:18" ht="15.6" x14ac:dyDescent="0.25">
      <c r="B103" s="77">
        <v>42826</v>
      </c>
      <c r="C103" s="336">
        <v>44637</v>
      </c>
      <c r="D103" s="336">
        <v>11381</v>
      </c>
      <c r="E103" s="336">
        <v>67367</v>
      </c>
      <c r="F103" s="336">
        <v>7018</v>
      </c>
      <c r="G103" s="336">
        <v>174085</v>
      </c>
      <c r="H103" s="336">
        <v>141660</v>
      </c>
      <c r="I103" s="336">
        <v>309197</v>
      </c>
      <c r="J103" s="336">
        <v>279</v>
      </c>
      <c r="K103" s="336">
        <v>466511</v>
      </c>
      <c r="L103" s="336">
        <v>67508</v>
      </c>
      <c r="M103" s="336">
        <v>20433</v>
      </c>
      <c r="N103" s="336">
        <v>12786</v>
      </c>
      <c r="O103" s="336">
        <v>2321</v>
      </c>
      <c r="P103" s="336">
        <v>2868</v>
      </c>
      <c r="Q103" s="336">
        <v>34407</v>
      </c>
      <c r="R103" s="337">
        <v>1362458</v>
      </c>
    </row>
    <row r="104" spans="2:18" ht="15.6" x14ac:dyDescent="0.25">
      <c r="B104" s="77">
        <v>42856</v>
      </c>
      <c r="C104" s="336">
        <v>44816</v>
      </c>
      <c r="D104" s="336">
        <v>11401</v>
      </c>
      <c r="E104" s="336">
        <v>67183</v>
      </c>
      <c r="F104" s="336">
        <v>7042</v>
      </c>
      <c r="G104" s="336">
        <v>179878</v>
      </c>
      <c r="H104" s="336">
        <v>116609</v>
      </c>
      <c r="I104" s="336">
        <v>333778</v>
      </c>
      <c r="J104" s="336">
        <v>274</v>
      </c>
      <c r="K104" s="336">
        <v>467044</v>
      </c>
      <c r="L104" s="336">
        <v>67596</v>
      </c>
      <c r="M104" s="336">
        <v>20681</v>
      </c>
      <c r="N104" s="336">
        <v>12727</v>
      </c>
      <c r="O104" s="336">
        <v>2276</v>
      </c>
      <c r="P104" s="336">
        <v>2992</v>
      </c>
      <c r="Q104" s="336">
        <v>34806</v>
      </c>
      <c r="R104" s="337">
        <v>1369103</v>
      </c>
    </row>
    <row r="105" spans="2:18" ht="15.6" x14ac:dyDescent="0.25">
      <c r="B105" s="77">
        <v>42887</v>
      </c>
      <c r="C105" s="336">
        <v>44814</v>
      </c>
      <c r="D105" s="336">
        <v>11420</v>
      </c>
      <c r="E105" s="336">
        <v>67109</v>
      </c>
      <c r="F105" s="336">
        <v>7102</v>
      </c>
      <c r="G105" s="336">
        <v>182132</v>
      </c>
      <c r="H105" s="336">
        <v>82613</v>
      </c>
      <c r="I105" s="336">
        <v>368291</v>
      </c>
      <c r="J105" s="336">
        <v>264</v>
      </c>
      <c r="K105" s="336">
        <v>462931</v>
      </c>
      <c r="L105" s="336">
        <v>66503</v>
      </c>
      <c r="M105" s="336">
        <v>20557</v>
      </c>
      <c r="N105" s="336">
        <v>12236</v>
      </c>
      <c r="O105" s="336">
        <v>2229</v>
      </c>
      <c r="P105" s="336">
        <v>2941</v>
      </c>
      <c r="Q105" s="336">
        <v>34798</v>
      </c>
      <c r="R105" s="337">
        <v>1365940</v>
      </c>
    </row>
    <row r="106" spans="2:18" ht="15.6" x14ac:dyDescent="0.25">
      <c r="B106" s="81" t="s">
        <v>261</v>
      </c>
      <c r="C106" s="338">
        <v>43941</v>
      </c>
      <c r="D106" s="338">
        <v>11241</v>
      </c>
      <c r="E106" s="338">
        <v>67619</v>
      </c>
      <c r="F106" s="338">
        <v>6251</v>
      </c>
      <c r="G106" s="338">
        <v>161422</v>
      </c>
      <c r="H106" s="338">
        <v>101059</v>
      </c>
      <c r="I106" s="338">
        <v>347848</v>
      </c>
      <c r="J106" s="338">
        <v>295</v>
      </c>
      <c r="K106" s="338">
        <v>469297</v>
      </c>
      <c r="L106" s="338">
        <v>64906</v>
      </c>
      <c r="M106" s="338">
        <v>20310</v>
      </c>
      <c r="N106" s="338">
        <v>13567</v>
      </c>
      <c r="O106" s="338">
        <v>1968</v>
      </c>
      <c r="P106" s="338">
        <v>2640</v>
      </c>
      <c r="Q106" s="338">
        <v>33809</v>
      </c>
      <c r="R106" s="339">
        <v>1346173</v>
      </c>
    </row>
    <row r="107" spans="2:18" ht="15.6" x14ac:dyDescent="0.25">
      <c r="B107" s="77">
        <v>42917</v>
      </c>
      <c r="C107" s="336">
        <v>44896</v>
      </c>
      <c r="D107" s="336">
        <v>11410</v>
      </c>
      <c r="E107" s="336">
        <v>67009</v>
      </c>
      <c r="F107" s="336">
        <v>7274</v>
      </c>
      <c r="G107" s="336">
        <v>181640</v>
      </c>
      <c r="H107" s="336">
        <v>82329</v>
      </c>
      <c r="I107" s="336">
        <v>370674</v>
      </c>
      <c r="J107" s="336">
        <v>150</v>
      </c>
      <c r="K107" s="336">
        <v>457780</v>
      </c>
      <c r="L107" s="336">
        <v>65467</v>
      </c>
      <c r="M107" s="336">
        <v>20651</v>
      </c>
      <c r="N107" s="336">
        <v>11545</v>
      </c>
      <c r="O107" s="336">
        <v>2177</v>
      </c>
      <c r="P107" s="336">
        <v>2925</v>
      </c>
      <c r="Q107" s="336">
        <v>34833</v>
      </c>
      <c r="R107" s="337">
        <v>1360760</v>
      </c>
    </row>
    <row r="108" spans="2:18" ht="15.6" x14ac:dyDescent="0.25">
      <c r="B108" s="77">
        <v>42948</v>
      </c>
      <c r="C108" s="336">
        <v>45233</v>
      </c>
      <c r="D108" s="336">
        <v>11486</v>
      </c>
      <c r="E108" s="336">
        <v>67079</v>
      </c>
      <c r="F108" s="336">
        <v>7366</v>
      </c>
      <c r="G108" s="336">
        <v>182123</v>
      </c>
      <c r="H108" s="336">
        <v>83011</v>
      </c>
      <c r="I108" s="336">
        <v>374722</v>
      </c>
      <c r="J108" s="336">
        <v>145</v>
      </c>
      <c r="K108" s="336">
        <v>457326</v>
      </c>
      <c r="L108" s="336">
        <v>66362</v>
      </c>
      <c r="M108" s="336">
        <v>20804</v>
      </c>
      <c r="N108" s="336">
        <v>11069</v>
      </c>
      <c r="O108" s="336">
        <v>2119</v>
      </c>
      <c r="P108" s="336">
        <v>2957</v>
      </c>
      <c r="Q108" s="336">
        <v>35078</v>
      </c>
      <c r="R108" s="337">
        <v>1366880</v>
      </c>
    </row>
    <row r="109" spans="2:18" ht="15.6" x14ac:dyDescent="0.25">
      <c r="B109" s="77">
        <v>42979</v>
      </c>
      <c r="C109" s="336">
        <v>45431</v>
      </c>
      <c r="D109" s="336">
        <v>11509</v>
      </c>
      <c r="E109" s="336">
        <v>66918</v>
      </c>
      <c r="F109" s="336">
        <v>7462</v>
      </c>
      <c r="G109" s="336">
        <v>181352</v>
      </c>
      <c r="H109" s="336">
        <v>82088</v>
      </c>
      <c r="I109" s="336">
        <v>376011</v>
      </c>
      <c r="J109" s="336">
        <v>132</v>
      </c>
      <c r="K109" s="336">
        <v>452116</v>
      </c>
      <c r="L109" s="336">
        <v>66778</v>
      </c>
      <c r="M109" s="336">
        <v>20941</v>
      </c>
      <c r="N109" s="336">
        <v>10343</v>
      </c>
      <c r="O109" s="336">
        <v>2105</v>
      </c>
      <c r="P109" s="336">
        <v>2831</v>
      </c>
      <c r="Q109" s="336">
        <v>35157</v>
      </c>
      <c r="R109" s="337">
        <v>1361174</v>
      </c>
    </row>
    <row r="110" spans="2:18" ht="15.6" x14ac:dyDescent="0.25">
      <c r="B110" s="77">
        <v>43009</v>
      </c>
      <c r="C110" s="336">
        <v>45606</v>
      </c>
      <c r="D110" s="336">
        <v>11558</v>
      </c>
      <c r="E110" s="336">
        <v>66985</v>
      </c>
      <c r="F110" s="336">
        <v>7797</v>
      </c>
      <c r="G110" s="336">
        <v>179385</v>
      </c>
      <c r="H110" s="336">
        <v>73998</v>
      </c>
      <c r="I110" s="336">
        <v>350968</v>
      </c>
      <c r="J110" s="336">
        <v>139</v>
      </c>
      <c r="K110" s="336">
        <v>444507</v>
      </c>
      <c r="L110" s="336">
        <v>67110</v>
      </c>
      <c r="M110" s="336">
        <v>21093</v>
      </c>
      <c r="N110" s="336">
        <v>9948</v>
      </c>
      <c r="O110" s="336">
        <v>2197</v>
      </c>
      <c r="P110" s="336">
        <v>2842</v>
      </c>
      <c r="Q110" s="336">
        <v>34883</v>
      </c>
      <c r="R110" s="337">
        <v>1319016</v>
      </c>
    </row>
    <row r="111" spans="2:18" ht="15.6" x14ac:dyDescent="0.25">
      <c r="B111" s="77">
        <v>43040</v>
      </c>
      <c r="C111" s="336">
        <v>45824</v>
      </c>
      <c r="D111" s="336">
        <v>11643</v>
      </c>
      <c r="E111" s="336">
        <v>67142</v>
      </c>
      <c r="F111" s="336">
        <v>7980</v>
      </c>
      <c r="G111" s="336">
        <v>179750</v>
      </c>
      <c r="H111" s="336">
        <v>71489</v>
      </c>
      <c r="I111" s="336">
        <v>350249</v>
      </c>
      <c r="J111" s="336">
        <v>149</v>
      </c>
      <c r="K111" s="336">
        <v>441219</v>
      </c>
      <c r="L111" s="336">
        <v>66946</v>
      </c>
      <c r="M111" s="336">
        <v>21305</v>
      </c>
      <c r="N111" s="336">
        <v>9601</v>
      </c>
      <c r="O111" s="336">
        <v>2222</v>
      </c>
      <c r="P111" s="336">
        <v>2716</v>
      </c>
      <c r="Q111" s="336">
        <v>34999</v>
      </c>
      <c r="R111" s="337">
        <v>1313234</v>
      </c>
    </row>
    <row r="112" spans="2:18" ht="15.6" x14ac:dyDescent="0.25">
      <c r="B112" s="77">
        <v>43070</v>
      </c>
      <c r="C112" s="336">
        <v>45985</v>
      </c>
      <c r="D112" s="336">
        <v>11718</v>
      </c>
      <c r="E112" s="336">
        <v>67066</v>
      </c>
      <c r="F112" s="336">
        <v>8204</v>
      </c>
      <c r="G112" s="336">
        <v>179877</v>
      </c>
      <c r="H112" s="336">
        <v>72942</v>
      </c>
      <c r="I112" s="336">
        <v>356175</v>
      </c>
      <c r="J112" s="336">
        <v>151</v>
      </c>
      <c r="K112" s="336">
        <v>439244</v>
      </c>
      <c r="L112" s="336">
        <v>66517</v>
      </c>
      <c r="M112" s="336">
        <v>21485</v>
      </c>
      <c r="N112" s="336">
        <v>9138</v>
      </c>
      <c r="O112" s="336">
        <v>2154</v>
      </c>
      <c r="P112" s="336">
        <v>2677</v>
      </c>
      <c r="Q112" s="336">
        <v>35001</v>
      </c>
      <c r="R112" s="337">
        <v>1318334</v>
      </c>
    </row>
    <row r="113" spans="2:18" ht="15.6" x14ac:dyDescent="0.25">
      <c r="B113" s="77">
        <v>43101</v>
      </c>
      <c r="C113" s="336">
        <v>46005</v>
      </c>
      <c r="D113" s="336">
        <v>11812</v>
      </c>
      <c r="E113" s="336">
        <v>67365</v>
      </c>
      <c r="F113" s="336">
        <v>8438</v>
      </c>
      <c r="G113" s="336">
        <v>180335</v>
      </c>
      <c r="H113" s="336">
        <v>69709</v>
      </c>
      <c r="I113" s="336">
        <v>345699</v>
      </c>
      <c r="J113" s="336">
        <v>157</v>
      </c>
      <c r="K113" s="336">
        <v>437341</v>
      </c>
      <c r="L113" s="336">
        <v>66260</v>
      </c>
      <c r="M113" s="336">
        <v>21576</v>
      </c>
      <c r="N113" s="336">
        <v>9238</v>
      </c>
      <c r="O113" s="336">
        <v>2202</v>
      </c>
      <c r="P113" s="336">
        <v>2704</v>
      </c>
      <c r="Q113" s="336">
        <v>34842</v>
      </c>
      <c r="R113" s="337">
        <v>1303683</v>
      </c>
    </row>
    <row r="114" spans="2:18" ht="15.6" x14ac:dyDescent="0.25">
      <c r="B114" s="77">
        <v>43132</v>
      </c>
      <c r="C114" s="336">
        <v>46038</v>
      </c>
      <c r="D114" s="336">
        <v>11860</v>
      </c>
      <c r="E114" s="336">
        <v>67688</v>
      </c>
      <c r="F114" s="336">
        <v>8663</v>
      </c>
      <c r="G114" s="336">
        <v>180744</v>
      </c>
      <c r="H114" s="336">
        <v>70071</v>
      </c>
      <c r="I114" s="336">
        <v>345064</v>
      </c>
      <c r="J114" s="336">
        <v>165</v>
      </c>
      <c r="K114" s="336">
        <v>433460</v>
      </c>
      <c r="L114" s="336">
        <v>64494</v>
      </c>
      <c r="M114" s="336">
        <v>21701</v>
      </c>
      <c r="N114" s="336">
        <v>9067</v>
      </c>
      <c r="O114" s="336">
        <v>2219</v>
      </c>
      <c r="P114" s="336">
        <v>2707</v>
      </c>
      <c r="Q114" s="336">
        <v>34868</v>
      </c>
      <c r="R114" s="337">
        <v>1298809</v>
      </c>
    </row>
    <row r="115" spans="2:18" ht="15.6" x14ac:dyDescent="0.25">
      <c r="B115" s="77">
        <v>43160</v>
      </c>
      <c r="C115" s="336">
        <v>46038</v>
      </c>
      <c r="D115" s="336">
        <v>11968</v>
      </c>
      <c r="E115" s="336">
        <v>67875</v>
      </c>
      <c r="F115" s="336">
        <v>8689</v>
      </c>
      <c r="G115" s="336">
        <v>176469</v>
      </c>
      <c r="H115" s="336">
        <v>74829</v>
      </c>
      <c r="I115" s="336">
        <v>344991</v>
      </c>
      <c r="J115" s="336">
        <v>163</v>
      </c>
      <c r="K115" s="336">
        <v>429162</v>
      </c>
      <c r="L115" s="336">
        <v>63156</v>
      </c>
      <c r="M115" s="336">
        <v>21926</v>
      </c>
      <c r="N115" s="336">
        <v>9198</v>
      </c>
      <c r="O115" s="336">
        <v>2216</v>
      </c>
      <c r="P115" s="336">
        <v>2763</v>
      </c>
      <c r="Q115" s="336">
        <v>34817</v>
      </c>
      <c r="R115" s="337">
        <v>1294260</v>
      </c>
    </row>
    <row r="116" spans="2:18" ht="15.6" x14ac:dyDescent="0.25">
      <c r="B116" s="77">
        <v>43191</v>
      </c>
      <c r="C116" s="336">
        <v>46302</v>
      </c>
      <c r="D116" s="336">
        <v>12054</v>
      </c>
      <c r="E116" s="336">
        <v>67963</v>
      </c>
      <c r="F116" s="336">
        <v>8698</v>
      </c>
      <c r="G116" s="336">
        <v>177031</v>
      </c>
      <c r="H116" s="336">
        <v>73217</v>
      </c>
      <c r="I116" s="336">
        <v>337958</v>
      </c>
      <c r="J116" s="336">
        <v>169</v>
      </c>
      <c r="K116" s="336">
        <v>423241</v>
      </c>
      <c r="L116" s="336">
        <v>59499</v>
      </c>
      <c r="M116" s="336">
        <v>21947</v>
      </c>
      <c r="N116" s="336">
        <v>9967</v>
      </c>
      <c r="O116" s="336">
        <v>2316</v>
      </c>
      <c r="P116" s="336">
        <v>2823</v>
      </c>
      <c r="Q116" s="336">
        <v>34553</v>
      </c>
      <c r="R116" s="337">
        <v>1277738</v>
      </c>
    </row>
    <row r="117" spans="2:18" ht="15.6" x14ac:dyDescent="0.25">
      <c r="B117" s="77">
        <v>43221</v>
      </c>
      <c r="C117" s="336">
        <v>46534</v>
      </c>
      <c r="D117" s="336">
        <v>12138</v>
      </c>
      <c r="E117" s="336">
        <v>68152</v>
      </c>
      <c r="F117" s="336">
        <v>8842</v>
      </c>
      <c r="G117" s="336">
        <v>177139</v>
      </c>
      <c r="H117" s="336">
        <v>72831</v>
      </c>
      <c r="I117" s="336">
        <v>338829</v>
      </c>
      <c r="J117" s="336">
        <v>165</v>
      </c>
      <c r="K117" s="336">
        <v>421753</v>
      </c>
      <c r="L117" s="336">
        <v>58572</v>
      </c>
      <c r="M117" s="336">
        <v>22153</v>
      </c>
      <c r="N117" s="336">
        <v>10082</v>
      </c>
      <c r="O117" s="336">
        <v>2363</v>
      </c>
      <c r="P117" s="336">
        <v>2930</v>
      </c>
      <c r="Q117" s="336">
        <v>34463</v>
      </c>
      <c r="R117" s="337">
        <v>1276946</v>
      </c>
    </row>
    <row r="118" spans="2:18" ht="15.6" x14ac:dyDescent="0.25">
      <c r="B118" s="77">
        <v>43252</v>
      </c>
      <c r="C118" s="336">
        <v>46991</v>
      </c>
      <c r="D118" s="336">
        <v>12411</v>
      </c>
      <c r="E118" s="336">
        <v>69127</v>
      </c>
      <c r="F118" s="336">
        <v>8690</v>
      </c>
      <c r="G118" s="336">
        <v>182397</v>
      </c>
      <c r="H118" s="336">
        <v>68816</v>
      </c>
      <c r="I118" s="336">
        <v>339937</v>
      </c>
      <c r="J118" s="336">
        <v>169</v>
      </c>
      <c r="K118" s="336">
        <v>428112</v>
      </c>
      <c r="L118" s="336">
        <v>60990</v>
      </c>
      <c r="M118" s="336">
        <v>22094</v>
      </c>
      <c r="N118" s="336">
        <v>12298</v>
      </c>
      <c r="O118" s="336">
        <v>2463</v>
      </c>
      <c r="P118" s="336">
        <v>2831</v>
      </c>
      <c r="Q118" s="336">
        <v>34444</v>
      </c>
      <c r="R118" s="337">
        <v>1291770</v>
      </c>
    </row>
    <row r="119" spans="2:18" ht="15.6" x14ac:dyDescent="0.25">
      <c r="B119" s="81" t="s">
        <v>270</v>
      </c>
      <c r="C119" s="338">
        <v>45907</v>
      </c>
      <c r="D119" s="338">
        <v>11797</v>
      </c>
      <c r="E119" s="338">
        <v>67531</v>
      </c>
      <c r="F119" s="338">
        <v>8175</v>
      </c>
      <c r="G119" s="338">
        <v>179854</v>
      </c>
      <c r="H119" s="338">
        <v>74611</v>
      </c>
      <c r="I119" s="338">
        <v>352606</v>
      </c>
      <c r="J119" s="338">
        <v>155</v>
      </c>
      <c r="K119" s="338">
        <v>438771</v>
      </c>
      <c r="L119" s="338">
        <v>64346</v>
      </c>
      <c r="M119" s="338">
        <v>21473</v>
      </c>
      <c r="N119" s="338">
        <v>10125</v>
      </c>
      <c r="O119" s="338">
        <v>2229</v>
      </c>
      <c r="P119" s="338">
        <v>2809</v>
      </c>
      <c r="Q119" s="338">
        <v>34828</v>
      </c>
      <c r="R119" s="339">
        <v>1315217</v>
      </c>
    </row>
    <row r="120" spans="2:18" ht="15.6" x14ac:dyDescent="0.25">
      <c r="B120" s="77">
        <v>43282</v>
      </c>
      <c r="C120" s="336">
        <v>47275</v>
      </c>
      <c r="D120" s="336">
        <v>12499</v>
      </c>
      <c r="E120" s="336">
        <v>69243</v>
      </c>
      <c r="F120" s="336">
        <v>8791</v>
      </c>
      <c r="G120" s="336">
        <v>183930</v>
      </c>
      <c r="H120" s="336">
        <v>68773</v>
      </c>
      <c r="I120" s="336">
        <v>336317</v>
      </c>
      <c r="J120" s="336">
        <v>160</v>
      </c>
      <c r="K120" s="336">
        <v>429605</v>
      </c>
      <c r="L120" s="336">
        <v>60022</v>
      </c>
      <c r="M120" s="336">
        <v>22059</v>
      </c>
      <c r="N120" s="336">
        <v>12567</v>
      </c>
      <c r="O120" s="336">
        <v>2395</v>
      </c>
      <c r="P120" s="336">
        <v>2868</v>
      </c>
      <c r="Q120" s="336">
        <v>34656</v>
      </c>
      <c r="R120" s="337">
        <v>1291160</v>
      </c>
    </row>
    <row r="121" spans="2:18" ht="15.6" x14ac:dyDescent="0.25">
      <c r="B121" s="77">
        <v>43313</v>
      </c>
      <c r="C121" s="336">
        <v>47463</v>
      </c>
      <c r="D121" s="336">
        <v>12559</v>
      </c>
      <c r="E121" s="336">
        <v>69221</v>
      </c>
      <c r="F121" s="336">
        <v>8734</v>
      </c>
      <c r="G121" s="336">
        <v>183083</v>
      </c>
      <c r="H121" s="336">
        <v>69297</v>
      </c>
      <c r="I121" s="336">
        <v>340105</v>
      </c>
      <c r="J121" s="336">
        <v>158</v>
      </c>
      <c r="K121" s="336">
        <v>429302</v>
      </c>
      <c r="L121" s="336">
        <v>60233</v>
      </c>
      <c r="M121" s="336">
        <v>21913</v>
      </c>
      <c r="N121" s="336">
        <v>12450</v>
      </c>
      <c r="O121" s="336">
        <v>2243</v>
      </c>
      <c r="P121" s="336">
        <v>2796</v>
      </c>
      <c r="Q121" s="336">
        <v>34802</v>
      </c>
      <c r="R121" s="337">
        <v>1294359</v>
      </c>
    </row>
    <row r="122" spans="2:18" ht="15.6" x14ac:dyDescent="0.25">
      <c r="B122" s="77">
        <v>43344</v>
      </c>
      <c r="C122" s="336">
        <v>47564</v>
      </c>
      <c r="D122" s="336">
        <v>12647</v>
      </c>
      <c r="E122" s="336">
        <v>69235</v>
      </c>
      <c r="F122" s="336">
        <v>8667</v>
      </c>
      <c r="G122" s="336">
        <v>182792</v>
      </c>
      <c r="H122" s="336">
        <v>68226</v>
      </c>
      <c r="I122" s="336">
        <v>342428</v>
      </c>
      <c r="J122" s="336">
        <v>154</v>
      </c>
      <c r="K122" s="336">
        <v>429176</v>
      </c>
      <c r="L122" s="336">
        <v>60450</v>
      </c>
      <c r="M122" s="336">
        <v>21826</v>
      </c>
      <c r="N122" s="336">
        <v>12375</v>
      </c>
      <c r="O122" s="336">
        <v>2190</v>
      </c>
      <c r="P122" s="336">
        <v>2654</v>
      </c>
      <c r="Q122" s="336">
        <v>35434</v>
      </c>
      <c r="R122" s="337">
        <v>1295818</v>
      </c>
    </row>
    <row r="123" spans="2:18" ht="15.6" x14ac:dyDescent="0.25">
      <c r="B123" s="77">
        <v>43374</v>
      </c>
      <c r="C123" s="336">
        <v>47546</v>
      </c>
      <c r="D123" s="336">
        <v>12681</v>
      </c>
      <c r="E123" s="336">
        <v>68963</v>
      </c>
      <c r="F123" s="336">
        <v>8606</v>
      </c>
      <c r="G123" s="336">
        <v>178102</v>
      </c>
      <c r="H123" s="336">
        <v>66710</v>
      </c>
      <c r="I123" s="336">
        <v>341696</v>
      </c>
      <c r="J123" s="336">
        <v>155</v>
      </c>
      <c r="K123" s="336">
        <v>423792</v>
      </c>
      <c r="L123" s="336">
        <v>61197</v>
      </c>
      <c r="M123" s="336">
        <v>21804</v>
      </c>
      <c r="N123" s="336">
        <v>12319</v>
      </c>
      <c r="O123" s="336">
        <v>2412</v>
      </c>
      <c r="P123" s="336">
        <v>2583</v>
      </c>
      <c r="Q123" s="336">
        <v>35294</v>
      </c>
      <c r="R123" s="337">
        <v>1283860</v>
      </c>
    </row>
    <row r="124" spans="2:18" ht="15.6" x14ac:dyDescent="0.25">
      <c r="B124" s="77">
        <v>43405</v>
      </c>
      <c r="C124" s="336">
        <v>47544</v>
      </c>
      <c r="D124" s="336">
        <v>12696</v>
      </c>
      <c r="E124" s="336">
        <v>68776</v>
      </c>
      <c r="F124" s="336">
        <v>8641</v>
      </c>
      <c r="G124" s="336">
        <v>176139</v>
      </c>
      <c r="H124" s="336">
        <v>64480</v>
      </c>
      <c r="I124" s="336">
        <v>334945</v>
      </c>
      <c r="J124" s="336">
        <v>148</v>
      </c>
      <c r="K124" s="336">
        <v>420435</v>
      </c>
      <c r="L124" s="336">
        <v>61569</v>
      </c>
      <c r="M124" s="336">
        <v>21741</v>
      </c>
      <c r="N124" s="336">
        <v>12138</v>
      </c>
      <c r="O124" s="336">
        <v>2366</v>
      </c>
      <c r="P124" s="336">
        <v>2533</v>
      </c>
      <c r="Q124" s="336">
        <v>35078</v>
      </c>
      <c r="R124" s="337">
        <v>1269229</v>
      </c>
    </row>
    <row r="125" spans="2:18" ht="15.6" x14ac:dyDescent="0.25">
      <c r="B125" s="77">
        <v>43435</v>
      </c>
      <c r="C125" s="336">
        <v>47622</v>
      </c>
      <c r="D125" s="336">
        <v>12683</v>
      </c>
      <c r="E125" s="336">
        <v>68468</v>
      </c>
      <c r="F125" s="336">
        <v>8819</v>
      </c>
      <c r="G125" s="336">
        <v>175299</v>
      </c>
      <c r="H125" s="336">
        <v>63665</v>
      </c>
      <c r="I125" s="336">
        <v>333858</v>
      </c>
      <c r="J125" s="336">
        <v>138</v>
      </c>
      <c r="K125" s="336">
        <v>417916</v>
      </c>
      <c r="L125" s="336">
        <v>60273</v>
      </c>
      <c r="M125" s="336">
        <v>22127</v>
      </c>
      <c r="N125" s="336">
        <v>11881</v>
      </c>
      <c r="O125" s="336">
        <v>2323</v>
      </c>
      <c r="P125" s="336">
        <v>2495</v>
      </c>
      <c r="Q125" s="336">
        <v>34728</v>
      </c>
      <c r="R125" s="337">
        <v>1262295</v>
      </c>
    </row>
    <row r="126" spans="2:18" ht="15.6" x14ac:dyDescent="0.25">
      <c r="B126" s="77">
        <v>43466</v>
      </c>
      <c r="C126" s="336">
        <v>48091</v>
      </c>
      <c r="D126" s="336">
        <v>12746</v>
      </c>
      <c r="E126" s="336">
        <v>69053</v>
      </c>
      <c r="F126" s="336">
        <v>9147</v>
      </c>
      <c r="G126" s="336">
        <v>175180</v>
      </c>
      <c r="H126" s="336">
        <v>61152</v>
      </c>
      <c r="I126" s="336">
        <v>327637</v>
      </c>
      <c r="J126" s="336">
        <v>142</v>
      </c>
      <c r="K126" s="336">
        <v>416568</v>
      </c>
      <c r="L126" s="336">
        <v>60891</v>
      </c>
      <c r="M126" s="336">
        <v>21696</v>
      </c>
      <c r="N126" s="336">
        <v>12073</v>
      </c>
      <c r="O126" s="336">
        <v>2347</v>
      </c>
      <c r="P126" s="336">
        <v>2604</v>
      </c>
      <c r="Q126" s="336">
        <v>34657</v>
      </c>
      <c r="R126" s="337">
        <v>1253984</v>
      </c>
    </row>
    <row r="127" spans="2:18" ht="15.6" x14ac:dyDescent="0.25">
      <c r="B127" s="77">
        <v>43497</v>
      </c>
      <c r="C127" s="336">
        <v>47571</v>
      </c>
      <c r="D127" s="336">
        <v>12675</v>
      </c>
      <c r="E127" s="336">
        <v>68711</v>
      </c>
      <c r="F127" s="336">
        <v>9249</v>
      </c>
      <c r="G127" s="336">
        <v>173809</v>
      </c>
      <c r="H127" s="336">
        <v>61050</v>
      </c>
      <c r="I127" s="336">
        <v>327212</v>
      </c>
      <c r="J127" s="336">
        <v>148</v>
      </c>
      <c r="K127" s="336">
        <v>416362</v>
      </c>
      <c r="L127" s="336">
        <v>60720</v>
      </c>
      <c r="M127" s="336">
        <v>21794</v>
      </c>
      <c r="N127" s="336">
        <v>11977</v>
      </c>
      <c r="O127" s="336">
        <v>2312</v>
      </c>
      <c r="P127" s="336">
        <v>2580</v>
      </c>
      <c r="Q127" s="336">
        <v>34608</v>
      </c>
      <c r="R127" s="337">
        <v>1250778</v>
      </c>
    </row>
    <row r="128" spans="2:18" ht="15.6" x14ac:dyDescent="0.25">
      <c r="B128" s="77">
        <v>43525</v>
      </c>
      <c r="C128" s="336">
        <v>47704</v>
      </c>
      <c r="D128" s="336">
        <v>12773</v>
      </c>
      <c r="E128" s="336">
        <v>68259</v>
      </c>
      <c r="F128" s="336">
        <v>9213</v>
      </c>
      <c r="G128" s="336">
        <v>171958</v>
      </c>
      <c r="H128" s="336">
        <v>60326</v>
      </c>
      <c r="I128" s="336">
        <v>325645</v>
      </c>
      <c r="J128" s="336">
        <v>140</v>
      </c>
      <c r="K128" s="336">
        <v>415610</v>
      </c>
      <c r="L128" s="336">
        <v>59487</v>
      </c>
      <c r="M128" s="336">
        <v>21720</v>
      </c>
      <c r="N128" s="336">
        <v>12097</v>
      </c>
      <c r="O128" s="336">
        <v>2312</v>
      </c>
      <c r="P128" s="336">
        <v>2650</v>
      </c>
      <c r="Q128" s="336">
        <v>34426</v>
      </c>
      <c r="R128" s="337">
        <v>1244320</v>
      </c>
    </row>
    <row r="129" spans="2:18" ht="15.6" x14ac:dyDescent="0.25">
      <c r="B129" s="77">
        <v>43556</v>
      </c>
      <c r="C129" s="336">
        <v>47704</v>
      </c>
      <c r="D129" s="336">
        <v>12818</v>
      </c>
      <c r="E129" s="336">
        <v>67927</v>
      </c>
      <c r="F129" s="336">
        <v>9255</v>
      </c>
      <c r="G129" s="336">
        <v>170750</v>
      </c>
      <c r="H129" s="336">
        <v>59944</v>
      </c>
      <c r="I129" s="336">
        <v>317866</v>
      </c>
      <c r="J129" s="336">
        <v>131</v>
      </c>
      <c r="K129" s="336">
        <v>414766</v>
      </c>
      <c r="L129" s="336">
        <v>56610</v>
      </c>
      <c r="M129" s="336">
        <v>21706</v>
      </c>
      <c r="N129" s="336">
        <v>12220</v>
      </c>
      <c r="O129" s="336">
        <v>2184</v>
      </c>
      <c r="P129" s="336">
        <v>2706</v>
      </c>
      <c r="Q129" s="336">
        <v>34273</v>
      </c>
      <c r="R129" s="337">
        <v>1230860</v>
      </c>
    </row>
    <row r="130" spans="2:18" ht="15.6" x14ac:dyDescent="0.25">
      <c r="B130" s="77">
        <v>43586</v>
      </c>
      <c r="C130" s="336">
        <v>48018</v>
      </c>
      <c r="D130" s="336">
        <v>12880</v>
      </c>
      <c r="E130" s="336">
        <v>67913</v>
      </c>
      <c r="F130" s="336">
        <v>9305</v>
      </c>
      <c r="G130" s="336">
        <v>169791</v>
      </c>
      <c r="H130" s="336">
        <v>59887</v>
      </c>
      <c r="I130" s="336">
        <v>318368</v>
      </c>
      <c r="J130" s="336">
        <v>131</v>
      </c>
      <c r="K130" s="336">
        <v>415174</v>
      </c>
      <c r="L130" s="336">
        <v>55887</v>
      </c>
      <c r="M130" s="336">
        <v>21693</v>
      </c>
      <c r="N130" s="336">
        <v>12140</v>
      </c>
      <c r="O130" s="336">
        <v>2190</v>
      </c>
      <c r="P130" s="336">
        <v>2713</v>
      </c>
      <c r="Q130" s="336">
        <v>34284</v>
      </c>
      <c r="R130" s="337">
        <v>1230374</v>
      </c>
    </row>
    <row r="131" spans="2:18" ht="15.6" x14ac:dyDescent="0.25">
      <c r="B131" s="77">
        <v>43617</v>
      </c>
      <c r="C131" s="336">
        <v>48125</v>
      </c>
      <c r="D131" s="336">
        <v>12994</v>
      </c>
      <c r="E131" s="336">
        <v>67901</v>
      </c>
      <c r="F131" s="336">
        <v>9415</v>
      </c>
      <c r="G131" s="336">
        <v>169089</v>
      </c>
      <c r="H131" s="336">
        <v>59246</v>
      </c>
      <c r="I131" s="336">
        <v>320219</v>
      </c>
      <c r="J131" s="336">
        <v>131</v>
      </c>
      <c r="K131" s="336">
        <v>414330</v>
      </c>
      <c r="L131" s="336">
        <v>55169</v>
      </c>
      <c r="M131" s="336">
        <v>21705</v>
      </c>
      <c r="N131" s="336">
        <v>12112</v>
      </c>
      <c r="O131" s="336">
        <v>2239</v>
      </c>
      <c r="P131" s="336">
        <v>2665</v>
      </c>
      <c r="Q131" s="336">
        <v>33999</v>
      </c>
      <c r="R131" s="337">
        <v>1229339</v>
      </c>
    </row>
    <row r="132" spans="2:18" ht="15.6" x14ac:dyDescent="0.25">
      <c r="B132" s="77"/>
      <c r="C132" s="336"/>
      <c r="D132" s="336"/>
      <c r="E132" s="336"/>
      <c r="F132" s="336"/>
      <c r="G132" s="336"/>
      <c r="H132" s="336"/>
      <c r="I132" s="336"/>
      <c r="J132" s="336"/>
      <c r="K132" s="336"/>
      <c r="L132" s="336"/>
      <c r="M132" s="336"/>
      <c r="N132" s="336"/>
      <c r="O132" s="336"/>
      <c r="P132" s="336"/>
      <c r="Q132" s="336"/>
      <c r="R132" s="337"/>
    </row>
    <row r="133" spans="2:18" ht="15.6" x14ac:dyDescent="0.3">
      <c r="B133" s="85" t="s">
        <v>271</v>
      </c>
      <c r="C133" s="340">
        <v>47686</v>
      </c>
      <c r="D133" s="340">
        <v>12721</v>
      </c>
      <c r="E133" s="340">
        <v>68639</v>
      </c>
      <c r="F133" s="340">
        <v>8987</v>
      </c>
      <c r="G133" s="340">
        <v>175826</v>
      </c>
      <c r="H133" s="340">
        <v>63563</v>
      </c>
      <c r="I133" s="340">
        <v>330525</v>
      </c>
      <c r="J133" s="340">
        <v>145</v>
      </c>
      <c r="K133" s="340">
        <v>420253</v>
      </c>
      <c r="L133" s="340">
        <v>59376</v>
      </c>
      <c r="M133" s="340">
        <v>21815</v>
      </c>
      <c r="N133" s="340">
        <v>12196</v>
      </c>
      <c r="O133" s="340">
        <v>2293</v>
      </c>
      <c r="P133" s="340">
        <v>2654</v>
      </c>
      <c r="Q133" s="340">
        <v>34687</v>
      </c>
      <c r="R133" s="341">
        <v>1261366</v>
      </c>
    </row>
    <row r="134" spans="2:18" ht="15.75" customHeight="1" x14ac:dyDescent="0.3">
      <c r="B134" s="85" t="s">
        <v>272</v>
      </c>
      <c r="C134" s="340">
        <v>47849</v>
      </c>
      <c r="D134" s="340">
        <v>12775</v>
      </c>
      <c r="E134" s="340">
        <v>68950</v>
      </c>
      <c r="F134" s="340">
        <v>8975</v>
      </c>
      <c r="G134" s="340">
        <v>177605</v>
      </c>
      <c r="H134" s="340">
        <v>66149</v>
      </c>
      <c r="I134" s="340">
        <v>337338</v>
      </c>
      <c r="J134" s="340">
        <v>141</v>
      </c>
      <c r="K134" s="340">
        <v>421460</v>
      </c>
      <c r="L134" s="340">
        <v>60447</v>
      </c>
      <c r="M134" s="340">
        <v>22112</v>
      </c>
      <c r="N134" s="340">
        <v>12163</v>
      </c>
      <c r="O134" s="340">
        <v>2347</v>
      </c>
      <c r="P134" s="340">
        <v>2627</v>
      </c>
      <c r="Q134" s="340">
        <v>35260</v>
      </c>
      <c r="R134" s="341">
        <v>1276198</v>
      </c>
    </row>
    <row r="135" spans="2:18" ht="15.6" x14ac:dyDescent="0.25">
      <c r="B135" s="87" t="s">
        <v>18</v>
      </c>
      <c r="C135" s="336">
        <v>107</v>
      </c>
      <c r="D135" s="336">
        <v>114</v>
      </c>
      <c r="E135" s="336">
        <v>-12</v>
      </c>
      <c r="F135" s="336">
        <v>110</v>
      </c>
      <c r="G135" s="336">
        <v>-702</v>
      </c>
      <c r="H135" s="336">
        <v>-641</v>
      </c>
      <c r="I135" s="336">
        <v>1851</v>
      </c>
      <c r="J135" s="336">
        <v>0</v>
      </c>
      <c r="K135" s="336">
        <v>-844</v>
      </c>
      <c r="L135" s="336">
        <v>-718</v>
      </c>
      <c r="M135" s="336">
        <v>12</v>
      </c>
      <c r="N135" s="336">
        <v>-28</v>
      </c>
      <c r="O135" s="336">
        <v>49</v>
      </c>
      <c r="P135" s="336">
        <v>-48</v>
      </c>
      <c r="Q135" s="336">
        <v>-285</v>
      </c>
      <c r="R135" s="342">
        <v>-1035</v>
      </c>
    </row>
    <row r="136" spans="2:18" ht="15.6" x14ac:dyDescent="0.25">
      <c r="B136" s="87" t="s">
        <v>21</v>
      </c>
      <c r="C136" s="5">
        <v>2.2283310425257196E-3</v>
      </c>
      <c r="D136" s="5">
        <v>8.8509316770186332E-3</v>
      </c>
      <c r="E136" s="5">
        <v>-1.7669665601578491E-4</v>
      </c>
      <c r="F136" s="5">
        <v>1.1821601289629231E-2</v>
      </c>
      <c r="G136" s="5">
        <v>-4.1344947612064241E-3</v>
      </c>
      <c r="H136" s="5">
        <v>-1.0703491575801092E-2</v>
      </c>
      <c r="I136" s="5">
        <v>5.8140265353301837E-3</v>
      </c>
      <c r="J136" s="5">
        <v>0</v>
      </c>
      <c r="K136" s="5">
        <v>-2.0328825986213011E-3</v>
      </c>
      <c r="L136" s="5">
        <v>-1.2847352693828619E-2</v>
      </c>
      <c r="M136" s="5">
        <v>5.5317383487761031E-4</v>
      </c>
      <c r="N136" s="5">
        <v>-2.3064250411861617E-3</v>
      </c>
      <c r="O136" s="5">
        <v>2.2374429223744292E-2</v>
      </c>
      <c r="P136" s="5">
        <v>-1.7692591227423518E-2</v>
      </c>
      <c r="Q136" s="5">
        <v>-8.3129156457822893E-3</v>
      </c>
      <c r="R136" s="209">
        <v>-8.412076328010833E-4</v>
      </c>
    </row>
    <row r="137" spans="2:18" ht="15.6" x14ac:dyDescent="0.25">
      <c r="B137" s="87" t="s">
        <v>33</v>
      </c>
      <c r="C137" s="336">
        <v>1134</v>
      </c>
      <c r="D137" s="336">
        <v>583</v>
      </c>
      <c r="E137" s="336">
        <v>-1226</v>
      </c>
      <c r="F137" s="336">
        <v>725</v>
      </c>
      <c r="G137" s="336">
        <v>-13308</v>
      </c>
      <c r="H137" s="336">
        <v>-9570</v>
      </c>
      <c r="I137" s="336">
        <v>-19718</v>
      </c>
      <c r="J137" s="336">
        <v>-38</v>
      </c>
      <c r="K137" s="336">
        <v>-13782</v>
      </c>
      <c r="L137" s="336">
        <v>-5821</v>
      </c>
      <c r="M137" s="336">
        <v>-389</v>
      </c>
      <c r="N137" s="336">
        <v>-186</v>
      </c>
      <c r="O137" s="336">
        <v>-224</v>
      </c>
      <c r="P137" s="336">
        <v>-166</v>
      </c>
      <c r="Q137" s="336">
        <v>-445</v>
      </c>
      <c r="R137" s="342">
        <v>-62431</v>
      </c>
    </row>
    <row r="138" spans="2:18" ht="16.2" thickBot="1" x14ac:dyDescent="0.3">
      <c r="B138" s="87" t="s">
        <v>34</v>
      </c>
      <c r="C138" s="5">
        <v>2.4132280649486072E-2</v>
      </c>
      <c r="D138" s="5">
        <v>4.6974458141970835E-2</v>
      </c>
      <c r="E138" s="5">
        <v>-1.7735472391395547E-2</v>
      </c>
      <c r="F138" s="5">
        <v>8.3429228998849247E-2</v>
      </c>
      <c r="G138" s="5">
        <v>-7.2961726344183297E-2</v>
      </c>
      <c r="H138" s="5">
        <v>-0.13906649616368286</v>
      </c>
      <c r="I138" s="5">
        <v>-5.8004865607450794E-2</v>
      </c>
      <c r="J138" s="5">
        <v>-0.22485207100591717</v>
      </c>
      <c r="K138" s="5">
        <v>-3.2192510371117838E-2</v>
      </c>
      <c r="L138" s="5">
        <v>-9.5441875717330704E-2</v>
      </c>
      <c r="M138" s="5">
        <v>-1.7606590024441024E-2</v>
      </c>
      <c r="N138" s="5">
        <v>-1.5124410473247682E-2</v>
      </c>
      <c r="O138" s="5">
        <v>-9.0946000812017869E-2</v>
      </c>
      <c r="P138" s="5">
        <v>-5.8636524196397033E-2</v>
      </c>
      <c r="Q138" s="5">
        <v>-1.2919521542213448E-2</v>
      </c>
      <c r="R138" s="209">
        <v>-4.8329811034472078E-2</v>
      </c>
    </row>
    <row r="139" spans="2:18" ht="18.600000000000001" hidden="1" thickBot="1" x14ac:dyDescent="0.3">
      <c r="B139" s="111" t="s">
        <v>221</v>
      </c>
      <c r="C139" s="4"/>
      <c r="D139" s="4"/>
      <c r="E139" s="4"/>
      <c r="F139" s="4"/>
      <c r="G139" s="112"/>
      <c r="H139" s="112"/>
      <c r="I139" s="4"/>
      <c r="J139" s="4"/>
      <c r="K139" s="4"/>
      <c r="L139" s="4"/>
      <c r="M139" s="4"/>
      <c r="N139" s="4"/>
      <c r="O139" s="4"/>
      <c r="P139" s="4"/>
      <c r="Q139" s="4"/>
      <c r="R139" s="86"/>
    </row>
    <row r="140" spans="2:18" ht="16.2" hidden="1" thickBot="1" x14ac:dyDescent="0.3">
      <c r="B140" s="111" t="s">
        <v>26</v>
      </c>
      <c r="C140" s="4"/>
      <c r="D140" s="4"/>
      <c r="E140" s="4"/>
      <c r="F140" s="4"/>
      <c r="G140" s="4"/>
      <c r="H140" s="4"/>
      <c r="I140" s="4"/>
      <c r="J140" s="4"/>
      <c r="K140" s="4"/>
      <c r="L140" s="4"/>
      <c r="M140" s="4"/>
      <c r="N140" s="4"/>
      <c r="O140" s="4"/>
      <c r="P140" s="4"/>
      <c r="Q140" s="4"/>
      <c r="R140" s="86"/>
    </row>
    <row r="141" spans="2:18" ht="16.2" hidden="1" thickBot="1" x14ac:dyDescent="0.3">
      <c r="B141" s="142" t="s">
        <v>91</v>
      </c>
      <c r="C141" s="4"/>
      <c r="D141" s="4"/>
      <c r="E141" s="4"/>
      <c r="F141" s="4"/>
      <c r="G141" s="112"/>
      <c r="H141" s="112"/>
      <c r="I141" s="4"/>
      <c r="J141" s="4"/>
      <c r="K141" s="4"/>
      <c r="L141" s="4"/>
      <c r="M141" s="4"/>
      <c r="N141" s="4"/>
      <c r="O141" s="4"/>
      <c r="P141" s="4"/>
      <c r="Q141" s="4"/>
      <c r="R141" s="86"/>
    </row>
    <row r="142" spans="2:18" ht="16.2" hidden="1" thickBot="1" x14ac:dyDescent="0.3">
      <c r="B142" s="143" t="s">
        <v>27</v>
      </c>
      <c r="C142" s="113"/>
      <c r="D142" s="113"/>
      <c r="E142" s="113"/>
      <c r="F142" s="113"/>
      <c r="G142" s="114"/>
      <c r="H142" s="114"/>
      <c r="I142" s="113"/>
      <c r="J142" s="113"/>
      <c r="K142" s="113"/>
      <c r="L142" s="113"/>
      <c r="M142" s="113"/>
      <c r="N142" s="113"/>
      <c r="O142" s="113"/>
      <c r="P142" s="113"/>
      <c r="Q142" s="113"/>
      <c r="R142" s="210"/>
    </row>
    <row r="143" spans="2:18" ht="16.2" hidden="1" thickBot="1" x14ac:dyDescent="0.3">
      <c r="B143" s="111"/>
      <c r="C143" s="4"/>
      <c r="D143" s="4"/>
      <c r="E143" s="4"/>
      <c r="F143" s="4"/>
      <c r="G143" s="4"/>
      <c r="H143" s="4"/>
      <c r="I143" s="4"/>
      <c r="J143" s="4"/>
      <c r="K143" s="4"/>
      <c r="L143" s="4"/>
      <c r="M143" s="4"/>
      <c r="N143" s="4"/>
      <c r="O143" s="4"/>
      <c r="P143" s="4"/>
      <c r="Q143" s="4"/>
      <c r="R143" s="86"/>
    </row>
    <row r="144" spans="2:18" x14ac:dyDescent="0.25">
      <c r="B144" s="470" t="s">
        <v>24</v>
      </c>
      <c r="C144" s="471"/>
      <c r="D144" s="471"/>
      <c r="E144" s="471"/>
      <c r="F144" s="471"/>
      <c r="G144" s="471"/>
      <c r="H144" s="471"/>
      <c r="I144" s="471"/>
      <c r="J144" s="471"/>
      <c r="K144" s="471"/>
      <c r="L144" s="471"/>
      <c r="M144" s="471"/>
      <c r="N144" s="471"/>
      <c r="O144" s="471"/>
      <c r="P144" s="471"/>
      <c r="Q144" s="471"/>
      <c r="R144" s="472"/>
    </row>
    <row r="145" spans="2:19" x14ac:dyDescent="0.25">
      <c r="B145" s="473" t="s">
        <v>327</v>
      </c>
      <c r="C145" s="474"/>
      <c r="D145" s="474"/>
      <c r="E145" s="474"/>
      <c r="F145" s="474"/>
      <c r="G145" s="474"/>
      <c r="H145" s="474"/>
      <c r="I145" s="474"/>
      <c r="J145" s="474"/>
      <c r="K145" s="474"/>
      <c r="L145" s="474"/>
      <c r="M145" s="474"/>
      <c r="N145" s="474"/>
      <c r="O145" s="474"/>
      <c r="P145" s="474"/>
      <c r="Q145" s="474"/>
      <c r="R145" s="475"/>
    </row>
    <row r="146" spans="2:19" x14ac:dyDescent="0.25">
      <c r="B146" s="479" t="s">
        <v>328</v>
      </c>
      <c r="C146" s="480"/>
      <c r="D146" s="480"/>
      <c r="E146" s="480"/>
      <c r="F146" s="480"/>
      <c r="G146" s="480"/>
      <c r="H146" s="480"/>
      <c r="I146" s="480"/>
      <c r="J146" s="480"/>
      <c r="K146" s="480"/>
      <c r="L146" s="480"/>
      <c r="M146" s="480"/>
      <c r="N146" s="480"/>
      <c r="O146" s="480"/>
      <c r="P146" s="480"/>
      <c r="Q146" s="480"/>
      <c r="R146" s="481"/>
    </row>
    <row r="147" spans="2:19" ht="26.25" customHeight="1" x14ac:dyDescent="0.25">
      <c r="B147" s="479" t="s">
        <v>329</v>
      </c>
      <c r="C147" s="480"/>
      <c r="D147" s="480"/>
      <c r="E147" s="480"/>
      <c r="F147" s="480"/>
      <c r="G147" s="480"/>
      <c r="H147" s="480"/>
      <c r="I147" s="480"/>
      <c r="J147" s="480"/>
      <c r="K147" s="480"/>
      <c r="L147" s="480"/>
      <c r="M147" s="480"/>
      <c r="N147" s="480"/>
      <c r="O147" s="480"/>
      <c r="P147" s="480"/>
      <c r="Q147" s="480"/>
      <c r="R147" s="481"/>
    </row>
    <row r="148" spans="2:19" ht="16.5" customHeight="1" thickBot="1" x14ac:dyDescent="0.3">
      <c r="B148" s="476" t="s">
        <v>330</v>
      </c>
      <c r="C148" s="477"/>
      <c r="D148" s="477"/>
      <c r="E148" s="477"/>
      <c r="F148" s="477"/>
      <c r="G148" s="477"/>
      <c r="H148" s="477"/>
      <c r="I148" s="477"/>
      <c r="J148" s="477"/>
      <c r="K148" s="477"/>
      <c r="L148" s="477"/>
      <c r="M148" s="477"/>
      <c r="N148" s="477"/>
      <c r="O148" s="477"/>
      <c r="P148" s="477"/>
      <c r="Q148" s="477"/>
      <c r="R148" s="478"/>
    </row>
    <row r="149" spans="2:19" ht="15.6" x14ac:dyDescent="0.25">
      <c r="S149" s="268"/>
    </row>
    <row r="150" spans="2:19" ht="15.75" customHeight="1" x14ac:dyDescent="0.25"/>
    <row r="151" spans="2:19" ht="16.5" customHeight="1" x14ac:dyDescent="0.25"/>
    <row r="152" spans="2:19" ht="15.75" customHeight="1" x14ac:dyDescent="0.25"/>
  </sheetData>
  <mergeCells count="6">
    <mergeCell ref="B1:R1"/>
    <mergeCell ref="B144:R144"/>
    <mergeCell ref="B145:R145"/>
    <mergeCell ref="B148:R148"/>
    <mergeCell ref="B146:R146"/>
    <mergeCell ref="B147:R147"/>
  </mergeCells>
  <printOptions horizontalCentered="1" gridLines="1"/>
  <pageMargins left="0.28999999999999998" right="0.28999999999999998" top="0.7" bottom="0.43" header="0.3" footer="0.27"/>
  <pageSetup scale="53" firstPageNumber="3"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R122"/>
  <sheetViews>
    <sheetView view="pageBreakPreview" topLeftCell="A95" zoomScale="80" zoomScaleNormal="100" zoomScaleSheetLayoutView="80" workbookViewId="0">
      <selection activeCell="P2" sqref="P2"/>
    </sheetView>
  </sheetViews>
  <sheetFormatPr defaultColWidth="13" defaultRowHeight="13.2" x14ac:dyDescent="0.25"/>
  <cols>
    <col min="1" max="1" width="46.6640625" customWidth="1"/>
    <col min="2" max="2" width="14.109375" customWidth="1"/>
    <col min="3" max="3" width="10.6640625" customWidth="1"/>
    <col min="4" max="4" width="12.44140625" customWidth="1"/>
    <col min="5" max="5" width="12.6640625" customWidth="1"/>
    <col min="6" max="7" width="15.109375" customWidth="1"/>
    <col min="8" max="8" width="10.5546875" customWidth="1"/>
    <col min="9" max="9" width="17.33203125" customWidth="1"/>
    <col min="10" max="10" width="11.6640625" customWidth="1"/>
    <col min="11" max="11" width="16" customWidth="1"/>
    <col min="12" max="12" width="10.6640625" customWidth="1"/>
    <col min="13" max="14" width="10.5546875" customWidth="1"/>
    <col min="15" max="15" width="11.6640625" customWidth="1"/>
    <col min="16" max="16" width="10.33203125" customWidth="1"/>
    <col min="17" max="17" width="12.88671875" bestFit="1" customWidth="1"/>
    <col min="18" max="18" width="12.33203125" customWidth="1"/>
  </cols>
  <sheetData>
    <row r="1" spans="1:17" ht="18.600000000000001" thickBot="1" x14ac:dyDescent="0.3">
      <c r="A1" s="491" t="s">
        <v>226</v>
      </c>
      <c r="B1" s="492"/>
      <c r="C1" s="492"/>
      <c r="D1" s="492"/>
      <c r="E1" s="492"/>
      <c r="F1" s="492"/>
      <c r="G1" s="492"/>
      <c r="H1" s="492"/>
      <c r="I1" s="492"/>
      <c r="J1" s="492"/>
      <c r="K1" s="492"/>
      <c r="L1" s="492"/>
      <c r="M1" s="492"/>
      <c r="N1" s="492"/>
      <c r="O1" s="492"/>
      <c r="P1" s="492"/>
      <c r="Q1" s="493"/>
    </row>
    <row r="2" spans="1:17" ht="78.599999999999994" thickBot="1" x14ac:dyDescent="0.3">
      <c r="A2" s="106"/>
      <c r="B2" s="107" t="s">
        <v>110</v>
      </c>
      <c r="C2" s="107" t="s">
        <v>111</v>
      </c>
      <c r="D2" s="107" t="s">
        <v>112</v>
      </c>
      <c r="E2" s="107" t="s">
        <v>96</v>
      </c>
      <c r="F2" s="107" t="s">
        <v>113</v>
      </c>
      <c r="G2" s="107" t="s">
        <v>114</v>
      </c>
      <c r="H2" s="107" t="s">
        <v>115</v>
      </c>
      <c r="I2" s="107" t="s">
        <v>19</v>
      </c>
      <c r="J2" s="107" t="s">
        <v>120</v>
      </c>
      <c r="K2" s="107" t="s">
        <v>116</v>
      </c>
      <c r="L2" s="107" t="s">
        <v>20</v>
      </c>
      <c r="M2" s="107" t="s">
        <v>117</v>
      </c>
      <c r="N2" s="107" t="s">
        <v>118</v>
      </c>
      <c r="O2" s="107" t="s">
        <v>119</v>
      </c>
      <c r="P2" s="107" t="s">
        <v>30</v>
      </c>
      <c r="Q2" s="108" t="s">
        <v>0</v>
      </c>
    </row>
    <row r="3" spans="1:17" ht="18.600000000000001" thickBot="1" x14ac:dyDescent="0.3">
      <c r="A3" s="144" t="s">
        <v>227</v>
      </c>
      <c r="B3" s="145"/>
      <c r="C3" s="145"/>
      <c r="D3" s="145"/>
      <c r="E3" s="145"/>
      <c r="F3" s="145"/>
      <c r="G3" s="145"/>
      <c r="H3" s="145"/>
      <c r="I3" s="145"/>
      <c r="J3" s="145"/>
      <c r="K3" s="145"/>
      <c r="L3" s="145"/>
      <c r="M3" s="145"/>
      <c r="N3" s="145"/>
      <c r="O3" s="145"/>
      <c r="P3" s="145"/>
      <c r="Q3" s="146"/>
    </row>
    <row r="4" spans="1:17" ht="15.6" x14ac:dyDescent="0.25">
      <c r="A4" s="83">
        <v>43282</v>
      </c>
      <c r="B4" s="343">
        <v>38816</v>
      </c>
      <c r="C4" s="343">
        <v>10354</v>
      </c>
      <c r="D4" s="343">
        <v>61324</v>
      </c>
      <c r="E4" s="343">
        <v>7937</v>
      </c>
      <c r="F4" s="343">
        <v>162389</v>
      </c>
      <c r="G4" s="343">
        <v>60735</v>
      </c>
      <c r="H4" s="343">
        <v>292184</v>
      </c>
      <c r="I4" s="343">
        <v>152</v>
      </c>
      <c r="J4" s="343">
        <v>397573</v>
      </c>
      <c r="K4" s="343">
        <v>55982</v>
      </c>
      <c r="L4" s="343">
        <v>21631</v>
      </c>
      <c r="M4" s="343">
        <v>10994</v>
      </c>
      <c r="N4" s="343">
        <v>2105</v>
      </c>
      <c r="O4" s="343">
        <v>2868</v>
      </c>
      <c r="P4" s="343">
        <v>34656</v>
      </c>
      <c r="Q4" s="344">
        <v>1159700</v>
      </c>
    </row>
    <row r="5" spans="1:17" ht="15.6" x14ac:dyDescent="0.25">
      <c r="A5" s="77">
        <v>43313</v>
      </c>
      <c r="B5" s="336">
        <v>39144</v>
      </c>
      <c r="C5" s="336">
        <v>10428</v>
      </c>
      <c r="D5" s="336">
        <v>61424</v>
      </c>
      <c r="E5" s="336">
        <v>7889</v>
      </c>
      <c r="F5" s="336">
        <v>161839</v>
      </c>
      <c r="G5" s="336">
        <v>61260</v>
      </c>
      <c r="H5" s="336">
        <v>295297</v>
      </c>
      <c r="I5" s="336">
        <v>147</v>
      </c>
      <c r="J5" s="336">
        <v>397534</v>
      </c>
      <c r="K5" s="336">
        <v>56186</v>
      </c>
      <c r="L5" s="336">
        <v>21499</v>
      </c>
      <c r="M5" s="336">
        <v>10941</v>
      </c>
      <c r="N5" s="336">
        <v>1955</v>
      </c>
      <c r="O5" s="336">
        <v>2796</v>
      </c>
      <c r="P5" s="336">
        <v>34802</v>
      </c>
      <c r="Q5" s="337">
        <v>1163141</v>
      </c>
    </row>
    <row r="6" spans="1:17" ht="15.6" x14ac:dyDescent="0.25">
      <c r="A6" s="77">
        <v>43344</v>
      </c>
      <c r="B6" s="336">
        <v>39810</v>
      </c>
      <c r="C6" s="336">
        <v>10628</v>
      </c>
      <c r="D6" s="336">
        <v>61931</v>
      </c>
      <c r="E6" s="336">
        <v>7883</v>
      </c>
      <c r="F6" s="336">
        <v>162414</v>
      </c>
      <c r="G6" s="336">
        <v>60492</v>
      </c>
      <c r="H6" s="336">
        <v>300734</v>
      </c>
      <c r="I6" s="336">
        <v>143</v>
      </c>
      <c r="J6" s="336">
        <v>398880</v>
      </c>
      <c r="K6" s="336">
        <v>56640</v>
      </c>
      <c r="L6" s="336">
        <v>21468</v>
      </c>
      <c r="M6" s="336">
        <v>10974</v>
      </c>
      <c r="N6" s="336">
        <v>1916</v>
      </c>
      <c r="O6" s="336">
        <v>2654</v>
      </c>
      <c r="P6" s="336">
        <v>35434</v>
      </c>
      <c r="Q6" s="337">
        <v>1172001</v>
      </c>
    </row>
    <row r="7" spans="1:17" ht="15.6" x14ac:dyDescent="0.25">
      <c r="A7" s="77">
        <v>43374</v>
      </c>
      <c r="B7" s="336">
        <v>39852</v>
      </c>
      <c r="C7" s="336">
        <v>10671</v>
      </c>
      <c r="D7" s="336">
        <v>61825</v>
      </c>
      <c r="E7" s="336">
        <v>7817</v>
      </c>
      <c r="F7" s="336">
        <v>158482</v>
      </c>
      <c r="G7" s="336">
        <v>59223</v>
      </c>
      <c r="H7" s="336">
        <v>300503</v>
      </c>
      <c r="I7" s="336">
        <v>146</v>
      </c>
      <c r="J7" s="336">
        <v>394102</v>
      </c>
      <c r="K7" s="336">
        <v>57314</v>
      </c>
      <c r="L7" s="336">
        <v>21437</v>
      </c>
      <c r="M7" s="336">
        <v>10978</v>
      </c>
      <c r="N7" s="336">
        <v>2125</v>
      </c>
      <c r="O7" s="336">
        <v>2581</v>
      </c>
      <c r="P7" s="336">
        <v>35294</v>
      </c>
      <c r="Q7" s="337">
        <v>1162350</v>
      </c>
    </row>
    <row r="8" spans="1:17" ht="15.6" x14ac:dyDescent="0.25">
      <c r="A8" s="77">
        <v>43405</v>
      </c>
      <c r="B8" s="336">
        <v>39774</v>
      </c>
      <c r="C8" s="336">
        <v>10676</v>
      </c>
      <c r="D8" s="336">
        <v>61670</v>
      </c>
      <c r="E8" s="336">
        <v>7851</v>
      </c>
      <c r="F8" s="336">
        <v>156955</v>
      </c>
      <c r="G8" s="336">
        <v>57212</v>
      </c>
      <c r="H8" s="336">
        <v>294896</v>
      </c>
      <c r="I8" s="336">
        <v>141</v>
      </c>
      <c r="J8" s="336">
        <v>391360</v>
      </c>
      <c r="K8" s="336">
        <v>57619</v>
      </c>
      <c r="L8" s="336">
        <v>21331</v>
      </c>
      <c r="M8" s="336">
        <v>10746</v>
      </c>
      <c r="N8" s="336">
        <v>2100</v>
      </c>
      <c r="O8" s="336">
        <v>2532</v>
      </c>
      <c r="P8" s="336">
        <v>35078</v>
      </c>
      <c r="Q8" s="337">
        <v>1149941</v>
      </c>
    </row>
    <row r="9" spans="1:17" ht="15.6" x14ac:dyDescent="0.25">
      <c r="A9" s="77">
        <v>43435</v>
      </c>
      <c r="B9" s="336">
        <v>39836</v>
      </c>
      <c r="C9" s="336">
        <v>10668</v>
      </c>
      <c r="D9" s="336">
        <v>61405</v>
      </c>
      <c r="E9" s="336">
        <v>8030</v>
      </c>
      <c r="F9" s="336">
        <v>156360</v>
      </c>
      <c r="G9" s="336">
        <v>56472</v>
      </c>
      <c r="H9" s="336">
        <v>293866</v>
      </c>
      <c r="I9" s="336">
        <v>130</v>
      </c>
      <c r="J9" s="336">
        <v>389314</v>
      </c>
      <c r="K9" s="336">
        <v>56512</v>
      </c>
      <c r="L9" s="336">
        <v>21692</v>
      </c>
      <c r="M9" s="336">
        <v>10525</v>
      </c>
      <c r="N9" s="336">
        <v>2066</v>
      </c>
      <c r="O9" s="336">
        <v>2493</v>
      </c>
      <c r="P9" s="336">
        <v>34728</v>
      </c>
      <c r="Q9" s="337">
        <v>1144097</v>
      </c>
    </row>
    <row r="10" spans="1:17" ht="15.6" x14ac:dyDescent="0.25">
      <c r="A10" s="77">
        <v>43466</v>
      </c>
      <c r="B10" s="336">
        <v>40207</v>
      </c>
      <c r="C10" s="336">
        <v>10717</v>
      </c>
      <c r="D10" s="336">
        <v>61947</v>
      </c>
      <c r="E10" s="336">
        <v>8317</v>
      </c>
      <c r="F10" s="336">
        <v>156323</v>
      </c>
      <c r="G10" s="336">
        <v>54304</v>
      </c>
      <c r="H10" s="336">
        <v>288269</v>
      </c>
      <c r="I10" s="336">
        <v>134</v>
      </c>
      <c r="J10" s="336">
        <v>388288</v>
      </c>
      <c r="K10" s="336">
        <v>57083</v>
      </c>
      <c r="L10" s="336">
        <v>21274</v>
      </c>
      <c r="M10" s="336">
        <v>10683</v>
      </c>
      <c r="N10" s="336">
        <v>2070</v>
      </c>
      <c r="O10" s="336">
        <v>2603</v>
      </c>
      <c r="P10" s="336">
        <v>34657</v>
      </c>
      <c r="Q10" s="337">
        <v>1136876</v>
      </c>
    </row>
    <row r="11" spans="1:17" ht="15.6" x14ac:dyDescent="0.25">
      <c r="A11" s="77">
        <v>43497</v>
      </c>
      <c r="B11" s="336">
        <v>39677</v>
      </c>
      <c r="C11" s="336">
        <v>10647</v>
      </c>
      <c r="D11" s="336">
        <v>61652</v>
      </c>
      <c r="E11" s="336">
        <v>8403</v>
      </c>
      <c r="F11" s="336">
        <v>155047</v>
      </c>
      <c r="G11" s="336">
        <v>54223</v>
      </c>
      <c r="H11" s="336">
        <v>287574</v>
      </c>
      <c r="I11" s="336">
        <v>140</v>
      </c>
      <c r="J11" s="336">
        <v>388205</v>
      </c>
      <c r="K11" s="336">
        <v>56920</v>
      </c>
      <c r="L11" s="336">
        <v>21375</v>
      </c>
      <c r="M11" s="336">
        <v>10587</v>
      </c>
      <c r="N11" s="336">
        <v>2032</v>
      </c>
      <c r="O11" s="336">
        <v>2579</v>
      </c>
      <c r="P11" s="336">
        <v>34608</v>
      </c>
      <c r="Q11" s="337">
        <v>1133669</v>
      </c>
    </row>
    <row r="12" spans="1:17" ht="15.6" x14ac:dyDescent="0.25">
      <c r="A12" s="77">
        <v>43525</v>
      </c>
      <c r="B12" s="336">
        <v>40506</v>
      </c>
      <c r="C12" s="336">
        <v>10799</v>
      </c>
      <c r="D12" s="336">
        <v>61544</v>
      </c>
      <c r="E12" s="336">
        <v>8442</v>
      </c>
      <c r="F12" s="336">
        <v>153430</v>
      </c>
      <c r="G12" s="336">
        <v>53625</v>
      </c>
      <c r="H12" s="336">
        <v>286160</v>
      </c>
      <c r="I12" s="336">
        <v>132</v>
      </c>
      <c r="J12" s="336">
        <v>387764</v>
      </c>
      <c r="K12" s="336">
        <v>55736</v>
      </c>
      <c r="L12" s="336">
        <v>21316</v>
      </c>
      <c r="M12" s="336">
        <v>10737</v>
      </c>
      <c r="N12" s="336">
        <v>2038</v>
      </c>
      <c r="O12" s="336">
        <v>2648</v>
      </c>
      <c r="P12" s="336">
        <v>34426</v>
      </c>
      <c r="Q12" s="337">
        <v>1129303</v>
      </c>
    </row>
    <row r="13" spans="1:17" ht="15.6" x14ac:dyDescent="0.25">
      <c r="A13" s="77">
        <v>43556</v>
      </c>
      <c r="B13" s="336">
        <v>40458</v>
      </c>
      <c r="C13" s="336">
        <v>10847</v>
      </c>
      <c r="D13" s="336">
        <v>61331</v>
      </c>
      <c r="E13" s="336">
        <v>8503</v>
      </c>
      <c r="F13" s="336">
        <v>153180</v>
      </c>
      <c r="G13" s="336">
        <v>53466</v>
      </c>
      <c r="H13" s="336">
        <v>279575</v>
      </c>
      <c r="I13" s="336">
        <v>125</v>
      </c>
      <c r="J13" s="336">
        <v>388395</v>
      </c>
      <c r="K13" s="336">
        <v>53184</v>
      </c>
      <c r="L13" s="336">
        <v>21279</v>
      </c>
      <c r="M13" s="336">
        <v>10845</v>
      </c>
      <c r="N13" s="336">
        <v>1924</v>
      </c>
      <c r="O13" s="336">
        <v>2703</v>
      </c>
      <c r="P13" s="336">
        <v>34273</v>
      </c>
      <c r="Q13" s="337">
        <v>1120088</v>
      </c>
    </row>
    <row r="14" spans="1:17" ht="15.6" x14ac:dyDescent="0.25">
      <c r="A14" s="77">
        <v>43586</v>
      </c>
      <c r="B14" s="336">
        <v>40613</v>
      </c>
      <c r="C14" s="336">
        <v>10884</v>
      </c>
      <c r="D14" s="336">
        <v>61316</v>
      </c>
      <c r="E14" s="336">
        <v>8514</v>
      </c>
      <c r="F14" s="336">
        <v>152295</v>
      </c>
      <c r="G14" s="336">
        <v>53380</v>
      </c>
      <c r="H14" s="336">
        <v>279677</v>
      </c>
      <c r="I14" s="336">
        <v>131</v>
      </c>
      <c r="J14" s="336">
        <v>388607</v>
      </c>
      <c r="K14" s="336">
        <v>52441</v>
      </c>
      <c r="L14" s="336">
        <v>21255</v>
      </c>
      <c r="M14" s="336">
        <v>10765</v>
      </c>
      <c r="N14" s="336">
        <v>1931</v>
      </c>
      <c r="O14" s="336">
        <v>2713</v>
      </c>
      <c r="P14" s="336">
        <v>34284</v>
      </c>
      <c r="Q14" s="337">
        <v>1118806</v>
      </c>
    </row>
    <row r="15" spans="1:17" ht="16.2" thickBot="1" x14ac:dyDescent="0.3">
      <c r="A15" s="109">
        <v>43617</v>
      </c>
      <c r="B15" s="345">
        <v>40614</v>
      </c>
      <c r="C15" s="345">
        <v>10987</v>
      </c>
      <c r="D15" s="345">
        <v>61301</v>
      </c>
      <c r="E15" s="345">
        <v>8613</v>
      </c>
      <c r="F15" s="345">
        <v>151666</v>
      </c>
      <c r="G15" s="345">
        <v>52809</v>
      </c>
      <c r="H15" s="345">
        <v>281198</v>
      </c>
      <c r="I15" s="345">
        <v>131</v>
      </c>
      <c r="J15" s="345">
        <v>387740</v>
      </c>
      <c r="K15" s="345">
        <v>51711</v>
      </c>
      <c r="L15" s="345">
        <v>21280</v>
      </c>
      <c r="M15" s="345">
        <v>10748</v>
      </c>
      <c r="N15" s="345">
        <v>1968</v>
      </c>
      <c r="O15" s="345">
        <v>2664</v>
      </c>
      <c r="P15" s="345">
        <v>33999</v>
      </c>
      <c r="Q15" s="346">
        <v>1117429</v>
      </c>
    </row>
    <row r="16" spans="1:17" ht="16.8" thickTop="1" thickBot="1" x14ac:dyDescent="0.35">
      <c r="A16" s="85" t="s">
        <v>331</v>
      </c>
      <c r="B16" s="340">
        <v>39942</v>
      </c>
      <c r="C16" s="340">
        <v>10692</v>
      </c>
      <c r="D16" s="340">
        <v>61556</v>
      </c>
      <c r="E16" s="340">
        <v>8183</v>
      </c>
      <c r="F16" s="340">
        <v>156698</v>
      </c>
      <c r="G16" s="340">
        <v>56433</v>
      </c>
      <c r="H16" s="340">
        <v>289994</v>
      </c>
      <c r="I16" s="340">
        <v>138</v>
      </c>
      <c r="J16" s="340">
        <v>391480</v>
      </c>
      <c r="K16" s="340">
        <v>55610</v>
      </c>
      <c r="L16" s="340">
        <v>21403</v>
      </c>
      <c r="M16" s="340">
        <v>10794</v>
      </c>
      <c r="N16" s="340">
        <v>2019</v>
      </c>
      <c r="O16" s="340">
        <v>2653</v>
      </c>
      <c r="P16" s="340">
        <v>34687</v>
      </c>
      <c r="Q16" s="341">
        <v>1142282</v>
      </c>
    </row>
    <row r="17" spans="1:17" ht="18.600000000000001" thickBot="1" x14ac:dyDescent="0.3">
      <c r="A17" s="144" t="s">
        <v>228</v>
      </c>
      <c r="B17" s="347"/>
      <c r="C17" s="347"/>
      <c r="D17" s="347"/>
      <c r="E17" s="347"/>
      <c r="F17" s="347"/>
      <c r="G17" s="347"/>
      <c r="H17" s="347"/>
      <c r="I17" s="347"/>
      <c r="J17" s="347"/>
      <c r="K17" s="347"/>
      <c r="L17" s="347"/>
      <c r="M17" s="347"/>
      <c r="N17" s="347"/>
      <c r="O17" s="347"/>
      <c r="P17" s="347"/>
      <c r="Q17" s="348"/>
    </row>
    <row r="18" spans="1:17" ht="15.6" x14ac:dyDescent="0.25">
      <c r="A18" s="83">
        <v>43282</v>
      </c>
      <c r="B18" s="343">
        <v>8459</v>
      </c>
      <c r="C18" s="343">
        <v>2145</v>
      </c>
      <c r="D18" s="343">
        <v>7919</v>
      </c>
      <c r="E18" s="343">
        <v>854</v>
      </c>
      <c r="F18" s="343">
        <v>21541</v>
      </c>
      <c r="G18" s="343">
        <v>8038</v>
      </c>
      <c r="H18" s="343">
        <v>44133</v>
      </c>
      <c r="I18" s="343">
        <v>8</v>
      </c>
      <c r="J18" s="343">
        <v>32032</v>
      </c>
      <c r="K18" s="343">
        <v>4040</v>
      </c>
      <c r="L18" s="343">
        <v>428</v>
      </c>
      <c r="M18" s="343">
        <v>1573</v>
      </c>
      <c r="N18" s="343">
        <v>290</v>
      </c>
      <c r="O18" s="428">
        <v>0</v>
      </c>
      <c r="P18" s="428">
        <v>0</v>
      </c>
      <c r="Q18" s="344">
        <v>131460</v>
      </c>
    </row>
    <row r="19" spans="1:17" ht="15.6" x14ac:dyDescent="0.25">
      <c r="A19" s="77">
        <v>43313</v>
      </c>
      <c r="B19" s="336">
        <v>8319</v>
      </c>
      <c r="C19" s="336">
        <v>2131</v>
      </c>
      <c r="D19" s="336">
        <v>7797</v>
      </c>
      <c r="E19" s="336">
        <v>845</v>
      </c>
      <c r="F19" s="336">
        <v>21244</v>
      </c>
      <c r="G19" s="336">
        <v>8037</v>
      </c>
      <c r="H19" s="336">
        <v>44808</v>
      </c>
      <c r="I19" s="336">
        <v>11</v>
      </c>
      <c r="J19" s="336">
        <v>31768</v>
      </c>
      <c r="K19" s="336">
        <v>4047</v>
      </c>
      <c r="L19" s="336">
        <v>414</v>
      </c>
      <c r="M19" s="336">
        <v>1509</v>
      </c>
      <c r="N19" s="336">
        <v>288</v>
      </c>
      <c r="O19" s="428">
        <v>0</v>
      </c>
      <c r="P19" s="428">
        <v>0</v>
      </c>
      <c r="Q19" s="337">
        <v>131218</v>
      </c>
    </row>
    <row r="20" spans="1:17" ht="15.6" x14ac:dyDescent="0.25">
      <c r="A20" s="77">
        <v>43344</v>
      </c>
      <c r="B20" s="336">
        <v>7754</v>
      </c>
      <c r="C20" s="336">
        <v>2019</v>
      </c>
      <c r="D20" s="336">
        <v>7304</v>
      </c>
      <c r="E20" s="336">
        <v>784</v>
      </c>
      <c r="F20" s="336">
        <v>20378</v>
      </c>
      <c r="G20" s="336">
        <v>7734</v>
      </c>
      <c r="H20" s="336">
        <v>41694</v>
      </c>
      <c r="I20" s="336">
        <v>11</v>
      </c>
      <c r="J20" s="336">
        <v>30296</v>
      </c>
      <c r="K20" s="336">
        <v>3810</v>
      </c>
      <c r="L20" s="336">
        <v>358</v>
      </c>
      <c r="M20" s="336">
        <v>1401</v>
      </c>
      <c r="N20" s="336">
        <v>274</v>
      </c>
      <c r="O20" s="428">
        <v>0</v>
      </c>
      <c r="P20" s="428">
        <v>0</v>
      </c>
      <c r="Q20" s="337">
        <v>123817</v>
      </c>
    </row>
    <row r="21" spans="1:17" ht="15.6" x14ac:dyDescent="0.25">
      <c r="A21" s="77">
        <v>43374</v>
      </c>
      <c r="B21" s="336">
        <v>7694</v>
      </c>
      <c r="C21" s="336">
        <v>2010</v>
      </c>
      <c r="D21" s="336">
        <v>7138</v>
      </c>
      <c r="E21" s="336">
        <v>789</v>
      </c>
      <c r="F21" s="336">
        <v>19620</v>
      </c>
      <c r="G21" s="336">
        <v>7487</v>
      </c>
      <c r="H21" s="336">
        <v>41193</v>
      </c>
      <c r="I21" s="336">
        <v>9</v>
      </c>
      <c r="J21" s="336">
        <v>29690</v>
      </c>
      <c r="K21" s="336">
        <v>3883</v>
      </c>
      <c r="L21" s="336">
        <v>367</v>
      </c>
      <c r="M21" s="336">
        <v>1341</v>
      </c>
      <c r="N21" s="336">
        <v>287</v>
      </c>
      <c r="O21" s="336">
        <v>2</v>
      </c>
      <c r="P21" s="428">
        <v>0</v>
      </c>
      <c r="Q21" s="337">
        <v>121510</v>
      </c>
    </row>
    <row r="22" spans="1:17" ht="15.6" x14ac:dyDescent="0.25">
      <c r="A22" s="77">
        <v>43405</v>
      </c>
      <c r="B22" s="336">
        <v>7770</v>
      </c>
      <c r="C22" s="336">
        <v>2020</v>
      </c>
      <c r="D22" s="336">
        <v>7106</v>
      </c>
      <c r="E22" s="336">
        <v>790</v>
      </c>
      <c r="F22" s="336">
        <v>19184</v>
      </c>
      <c r="G22" s="336">
        <v>7268</v>
      </c>
      <c r="H22" s="336">
        <v>40049</v>
      </c>
      <c r="I22" s="336">
        <v>7</v>
      </c>
      <c r="J22" s="336">
        <v>29075</v>
      </c>
      <c r="K22" s="336">
        <v>3950</v>
      </c>
      <c r="L22" s="336">
        <v>410</v>
      </c>
      <c r="M22" s="336">
        <v>1392</v>
      </c>
      <c r="N22" s="336">
        <v>266</v>
      </c>
      <c r="O22" s="336">
        <v>1</v>
      </c>
      <c r="P22" s="428">
        <v>0</v>
      </c>
      <c r="Q22" s="337">
        <v>119288</v>
      </c>
    </row>
    <row r="23" spans="1:17" ht="15.6" x14ac:dyDescent="0.25">
      <c r="A23" s="77">
        <v>43435</v>
      </c>
      <c r="B23" s="336">
        <v>7786</v>
      </c>
      <c r="C23" s="336">
        <v>2015</v>
      </c>
      <c r="D23" s="336">
        <v>7063</v>
      </c>
      <c r="E23" s="336">
        <v>789</v>
      </c>
      <c r="F23" s="336">
        <v>18939</v>
      </c>
      <c r="G23" s="336">
        <v>7193</v>
      </c>
      <c r="H23" s="336">
        <v>39992</v>
      </c>
      <c r="I23" s="336">
        <v>8</v>
      </c>
      <c r="J23" s="336">
        <v>28602</v>
      </c>
      <c r="K23" s="336">
        <v>3761</v>
      </c>
      <c r="L23" s="336">
        <v>435</v>
      </c>
      <c r="M23" s="336">
        <v>1356</v>
      </c>
      <c r="N23" s="336">
        <v>257</v>
      </c>
      <c r="O23" s="336">
        <v>2</v>
      </c>
      <c r="P23" s="428">
        <v>0</v>
      </c>
      <c r="Q23" s="337">
        <v>118198</v>
      </c>
    </row>
    <row r="24" spans="1:17" ht="15.6" x14ac:dyDescent="0.25">
      <c r="A24" s="77">
        <v>43466</v>
      </c>
      <c r="B24" s="336">
        <v>7884</v>
      </c>
      <c r="C24" s="336">
        <v>2029</v>
      </c>
      <c r="D24" s="336">
        <v>7106</v>
      </c>
      <c r="E24" s="336">
        <v>830</v>
      </c>
      <c r="F24" s="336">
        <v>18857</v>
      </c>
      <c r="G24" s="336">
        <v>6848</v>
      </c>
      <c r="H24" s="336">
        <v>39368</v>
      </c>
      <c r="I24" s="336">
        <v>8</v>
      </c>
      <c r="J24" s="336">
        <v>28280</v>
      </c>
      <c r="K24" s="336">
        <v>3808</v>
      </c>
      <c r="L24" s="336">
        <v>422</v>
      </c>
      <c r="M24" s="336">
        <v>1390</v>
      </c>
      <c r="N24" s="336">
        <v>277</v>
      </c>
      <c r="O24" s="336">
        <v>1</v>
      </c>
      <c r="P24" s="428">
        <v>0</v>
      </c>
      <c r="Q24" s="337">
        <v>117108</v>
      </c>
    </row>
    <row r="25" spans="1:17" ht="15.6" x14ac:dyDescent="0.25">
      <c r="A25" s="77">
        <v>43497</v>
      </c>
      <c r="B25" s="336">
        <v>7894</v>
      </c>
      <c r="C25" s="336">
        <v>2028</v>
      </c>
      <c r="D25" s="336">
        <v>7059</v>
      </c>
      <c r="E25" s="336">
        <v>846</v>
      </c>
      <c r="F25" s="336">
        <v>18762</v>
      </c>
      <c r="G25" s="336">
        <v>6827</v>
      </c>
      <c r="H25" s="336">
        <v>39638</v>
      </c>
      <c r="I25" s="336">
        <v>8</v>
      </c>
      <c r="J25" s="336">
        <v>28157</v>
      </c>
      <c r="K25" s="336">
        <v>3800</v>
      </c>
      <c r="L25" s="336">
        <v>419</v>
      </c>
      <c r="M25" s="336">
        <v>1390</v>
      </c>
      <c r="N25" s="336">
        <v>280</v>
      </c>
      <c r="O25" s="336">
        <v>1</v>
      </c>
      <c r="P25" s="428">
        <v>0</v>
      </c>
      <c r="Q25" s="337">
        <v>117109</v>
      </c>
    </row>
    <row r="26" spans="1:17" ht="15.6" x14ac:dyDescent="0.25">
      <c r="A26" s="77">
        <v>43525</v>
      </c>
      <c r="B26" s="336">
        <v>7198</v>
      </c>
      <c r="C26" s="336">
        <v>1974</v>
      </c>
      <c r="D26" s="336">
        <v>6715</v>
      </c>
      <c r="E26" s="336">
        <v>771</v>
      </c>
      <c r="F26" s="336">
        <v>18528</v>
      </c>
      <c r="G26" s="336">
        <v>6701</v>
      </c>
      <c r="H26" s="336">
        <v>39485</v>
      </c>
      <c r="I26" s="336">
        <v>8</v>
      </c>
      <c r="J26" s="336">
        <v>27846</v>
      </c>
      <c r="K26" s="336">
        <v>3751</v>
      </c>
      <c r="L26" s="336">
        <v>404</v>
      </c>
      <c r="M26" s="336">
        <v>1360</v>
      </c>
      <c r="N26" s="336">
        <v>274</v>
      </c>
      <c r="O26" s="336">
        <v>2</v>
      </c>
      <c r="P26" s="428">
        <v>0</v>
      </c>
      <c r="Q26" s="337">
        <v>115017</v>
      </c>
    </row>
    <row r="27" spans="1:17" ht="15.6" x14ac:dyDescent="0.25">
      <c r="A27" s="77">
        <v>43556</v>
      </c>
      <c r="B27" s="336">
        <v>7246</v>
      </c>
      <c r="C27" s="336">
        <v>1971</v>
      </c>
      <c r="D27" s="336">
        <v>6596</v>
      </c>
      <c r="E27" s="336">
        <v>752</v>
      </c>
      <c r="F27" s="336">
        <v>17570</v>
      </c>
      <c r="G27" s="336">
        <v>6478</v>
      </c>
      <c r="H27" s="336">
        <v>38291</v>
      </c>
      <c r="I27" s="336">
        <v>6</v>
      </c>
      <c r="J27" s="336">
        <v>26371</v>
      </c>
      <c r="K27" s="336">
        <v>3426</v>
      </c>
      <c r="L27" s="336">
        <v>427</v>
      </c>
      <c r="M27" s="336">
        <v>1375</v>
      </c>
      <c r="N27" s="336">
        <v>260</v>
      </c>
      <c r="O27" s="336">
        <v>3</v>
      </c>
      <c r="P27" s="428">
        <v>0</v>
      </c>
      <c r="Q27" s="337">
        <v>110772</v>
      </c>
    </row>
    <row r="28" spans="1:17" ht="15.6" x14ac:dyDescent="0.25">
      <c r="A28" s="77">
        <v>43586</v>
      </c>
      <c r="B28" s="336">
        <v>7405</v>
      </c>
      <c r="C28" s="336">
        <v>1996</v>
      </c>
      <c r="D28" s="336">
        <v>6597</v>
      </c>
      <c r="E28" s="336">
        <v>791</v>
      </c>
      <c r="F28" s="336">
        <v>17496</v>
      </c>
      <c r="G28" s="336">
        <v>6507</v>
      </c>
      <c r="H28" s="336">
        <v>38691</v>
      </c>
      <c r="I28" s="428">
        <v>0</v>
      </c>
      <c r="J28" s="336">
        <v>26567</v>
      </c>
      <c r="K28" s="336">
        <v>3446</v>
      </c>
      <c r="L28" s="336">
        <v>438</v>
      </c>
      <c r="M28" s="336">
        <v>1375</v>
      </c>
      <c r="N28" s="336">
        <v>259</v>
      </c>
      <c r="O28" s="428">
        <v>0</v>
      </c>
      <c r="P28" s="428">
        <v>0</v>
      </c>
      <c r="Q28" s="337">
        <v>111568</v>
      </c>
    </row>
    <row r="29" spans="1:17" ht="16.2" thickBot="1" x14ac:dyDescent="0.3">
      <c r="A29" s="109">
        <v>43617</v>
      </c>
      <c r="B29" s="345">
        <v>7511</v>
      </c>
      <c r="C29" s="345">
        <v>2007</v>
      </c>
      <c r="D29" s="345">
        <v>6600</v>
      </c>
      <c r="E29" s="345">
        <v>802</v>
      </c>
      <c r="F29" s="345">
        <v>17423</v>
      </c>
      <c r="G29" s="345">
        <v>6437</v>
      </c>
      <c r="H29" s="345">
        <v>39021</v>
      </c>
      <c r="I29" s="429">
        <v>0</v>
      </c>
      <c r="J29" s="345">
        <v>26590</v>
      </c>
      <c r="K29" s="345">
        <v>3458</v>
      </c>
      <c r="L29" s="345">
        <v>425</v>
      </c>
      <c r="M29" s="345">
        <v>1364</v>
      </c>
      <c r="N29" s="345">
        <v>271</v>
      </c>
      <c r="O29" s="345">
        <v>1</v>
      </c>
      <c r="P29" s="429">
        <v>0</v>
      </c>
      <c r="Q29" s="346">
        <v>111910</v>
      </c>
    </row>
    <row r="30" spans="1:17" ht="16.8" thickTop="1" thickBot="1" x14ac:dyDescent="0.35">
      <c r="A30" s="85" t="s">
        <v>331</v>
      </c>
      <c r="B30" s="340">
        <v>7743</v>
      </c>
      <c r="C30" s="340">
        <v>2029</v>
      </c>
      <c r="D30" s="340">
        <v>7083</v>
      </c>
      <c r="E30" s="340">
        <v>804</v>
      </c>
      <c r="F30" s="340">
        <v>19129</v>
      </c>
      <c r="G30" s="340">
        <v>7130</v>
      </c>
      <c r="H30" s="340">
        <v>40530</v>
      </c>
      <c r="I30" s="340">
        <v>8</v>
      </c>
      <c r="J30" s="340">
        <v>28772</v>
      </c>
      <c r="K30" s="340">
        <v>3765</v>
      </c>
      <c r="L30" s="340">
        <v>412</v>
      </c>
      <c r="M30" s="340">
        <v>1402</v>
      </c>
      <c r="N30" s="340">
        <v>274</v>
      </c>
      <c r="O30" s="340">
        <v>2</v>
      </c>
      <c r="P30" s="430">
        <v>0</v>
      </c>
      <c r="Q30" s="341">
        <v>119083</v>
      </c>
    </row>
    <row r="31" spans="1:17" ht="16.2" thickBot="1" x14ac:dyDescent="0.3">
      <c r="A31" s="144" t="s">
        <v>143</v>
      </c>
      <c r="B31" s="347"/>
      <c r="C31" s="347"/>
      <c r="D31" s="347"/>
      <c r="E31" s="347"/>
      <c r="F31" s="347"/>
      <c r="G31" s="347"/>
      <c r="H31" s="347"/>
      <c r="I31" s="347"/>
      <c r="J31" s="347"/>
      <c r="K31" s="347"/>
      <c r="L31" s="347"/>
      <c r="M31" s="347"/>
      <c r="N31" s="347"/>
      <c r="O31" s="347"/>
      <c r="P31" s="347"/>
      <c r="Q31" s="348"/>
    </row>
    <row r="32" spans="1:17" ht="15.6" x14ac:dyDescent="0.25">
      <c r="A32" s="83">
        <v>43282</v>
      </c>
      <c r="B32" s="343">
        <v>1958</v>
      </c>
      <c r="C32" s="343">
        <v>693</v>
      </c>
      <c r="D32" s="343">
        <v>3399</v>
      </c>
      <c r="E32" s="343">
        <v>527</v>
      </c>
      <c r="F32" s="343">
        <v>9294</v>
      </c>
      <c r="G32" s="343">
        <v>4113</v>
      </c>
      <c r="H32" s="343">
        <v>16831</v>
      </c>
      <c r="I32" s="428">
        <v>0</v>
      </c>
      <c r="J32" s="343">
        <v>10</v>
      </c>
      <c r="K32" s="343">
        <v>6</v>
      </c>
      <c r="L32" s="343">
        <v>87</v>
      </c>
      <c r="M32" s="343">
        <v>739</v>
      </c>
      <c r="N32" s="343">
        <v>155</v>
      </c>
      <c r="O32" s="428">
        <v>0</v>
      </c>
      <c r="P32" s="428">
        <v>0</v>
      </c>
      <c r="Q32" s="344">
        <v>37812</v>
      </c>
    </row>
    <row r="33" spans="1:17" ht="15.6" x14ac:dyDescent="0.25">
      <c r="A33" s="77">
        <v>43313</v>
      </c>
      <c r="B33" s="336">
        <v>1981</v>
      </c>
      <c r="C33" s="336">
        <v>699</v>
      </c>
      <c r="D33" s="336">
        <v>3378</v>
      </c>
      <c r="E33" s="336">
        <v>536</v>
      </c>
      <c r="F33" s="336">
        <v>9157</v>
      </c>
      <c r="G33" s="336">
        <v>4139</v>
      </c>
      <c r="H33" s="336">
        <v>16990</v>
      </c>
      <c r="I33" s="428">
        <v>0</v>
      </c>
      <c r="J33" s="336">
        <v>10</v>
      </c>
      <c r="K33" s="336">
        <v>7</v>
      </c>
      <c r="L33" s="336">
        <v>84</v>
      </c>
      <c r="M33" s="336">
        <v>713</v>
      </c>
      <c r="N33" s="336">
        <v>154</v>
      </c>
      <c r="O33" s="428">
        <v>0</v>
      </c>
      <c r="P33" s="428">
        <v>0</v>
      </c>
      <c r="Q33" s="337">
        <v>37848</v>
      </c>
    </row>
    <row r="34" spans="1:17" ht="15.6" x14ac:dyDescent="0.25">
      <c r="A34" s="77">
        <v>43344</v>
      </c>
      <c r="B34" s="336">
        <v>2066</v>
      </c>
      <c r="C34" s="336">
        <v>696</v>
      </c>
      <c r="D34" s="336">
        <v>3317</v>
      </c>
      <c r="E34" s="336">
        <v>541</v>
      </c>
      <c r="F34" s="336">
        <v>9233</v>
      </c>
      <c r="G34" s="336">
        <v>4248</v>
      </c>
      <c r="H34" s="336">
        <v>16783</v>
      </c>
      <c r="I34" s="336">
        <v>1</v>
      </c>
      <c r="J34" s="336">
        <v>16</v>
      </c>
      <c r="K34" s="336">
        <v>11</v>
      </c>
      <c r="L34" s="336">
        <v>90</v>
      </c>
      <c r="M34" s="336">
        <v>695</v>
      </c>
      <c r="N34" s="336">
        <v>155</v>
      </c>
      <c r="O34" s="428">
        <v>0</v>
      </c>
      <c r="P34" s="428">
        <v>0</v>
      </c>
      <c r="Q34" s="337">
        <v>37852</v>
      </c>
    </row>
    <row r="35" spans="1:17" ht="15.6" x14ac:dyDescent="0.25">
      <c r="A35" s="77">
        <v>43374</v>
      </c>
      <c r="B35" s="336">
        <v>2038</v>
      </c>
      <c r="C35" s="336">
        <v>696</v>
      </c>
      <c r="D35" s="336">
        <v>3255</v>
      </c>
      <c r="E35" s="336">
        <v>517</v>
      </c>
      <c r="F35" s="336">
        <v>8945</v>
      </c>
      <c r="G35" s="336">
        <v>4075</v>
      </c>
      <c r="H35" s="336">
        <v>16248</v>
      </c>
      <c r="I35" s="428">
        <v>0</v>
      </c>
      <c r="J35" s="336">
        <v>15</v>
      </c>
      <c r="K35" s="336">
        <v>12</v>
      </c>
      <c r="L35" s="336">
        <v>88</v>
      </c>
      <c r="M35" s="336">
        <v>659</v>
      </c>
      <c r="N35" s="336">
        <v>161</v>
      </c>
      <c r="O35" s="428">
        <v>0</v>
      </c>
      <c r="P35" s="428">
        <v>0</v>
      </c>
      <c r="Q35" s="337">
        <v>36709</v>
      </c>
    </row>
    <row r="36" spans="1:17" ht="15.6" x14ac:dyDescent="0.25">
      <c r="A36" s="77">
        <v>43405</v>
      </c>
      <c r="B36" s="336">
        <v>2049</v>
      </c>
      <c r="C36" s="336">
        <v>701</v>
      </c>
      <c r="D36" s="336">
        <v>3256</v>
      </c>
      <c r="E36" s="336">
        <v>520</v>
      </c>
      <c r="F36" s="336">
        <v>8772</v>
      </c>
      <c r="G36" s="336">
        <v>3954</v>
      </c>
      <c r="H36" s="336">
        <v>15839</v>
      </c>
      <c r="I36" s="428">
        <v>0</v>
      </c>
      <c r="J36" s="336">
        <v>12</v>
      </c>
      <c r="K36" s="336">
        <v>13</v>
      </c>
      <c r="L36" s="336">
        <v>86</v>
      </c>
      <c r="M36" s="336">
        <v>679</v>
      </c>
      <c r="N36" s="336">
        <v>145</v>
      </c>
      <c r="O36" s="428">
        <v>0</v>
      </c>
      <c r="P36" s="428">
        <v>0</v>
      </c>
      <c r="Q36" s="337">
        <v>36026</v>
      </c>
    </row>
    <row r="37" spans="1:17" ht="15.6" x14ac:dyDescent="0.25">
      <c r="A37" s="77">
        <v>43435</v>
      </c>
      <c r="B37" s="336">
        <v>2089</v>
      </c>
      <c r="C37" s="336">
        <v>701</v>
      </c>
      <c r="D37" s="336">
        <v>3255</v>
      </c>
      <c r="E37" s="336">
        <v>521</v>
      </c>
      <c r="F37" s="336">
        <v>8728</v>
      </c>
      <c r="G37" s="336">
        <v>3930</v>
      </c>
      <c r="H37" s="336">
        <v>15924</v>
      </c>
      <c r="I37" s="428">
        <v>0</v>
      </c>
      <c r="J37" s="336">
        <v>14</v>
      </c>
      <c r="K37" s="336">
        <v>13</v>
      </c>
      <c r="L37" s="336">
        <v>84</v>
      </c>
      <c r="M37" s="336">
        <v>674</v>
      </c>
      <c r="N37" s="336">
        <v>138</v>
      </c>
      <c r="O37" s="428">
        <v>0</v>
      </c>
      <c r="P37" s="428">
        <v>0</v>
      </c>
      <c r="Q37" s="337">
        <v>36071</v>
      </c>
    </row>
    <row r="38" spans="1:17" ht="15.6" x14ac:dyDescent="0.25">
      <c r="A38" s="77">
        <v>43466</v>
      </c>
      <c r="B38" s="336">
        <v>2131</v>
      </c>
      <c r="C38" s="336">
        <v>710</v>
      </c>
      <c r="D38" s="336">
        <v>3281</v>
      </c>
      <c r="E38" s="336">
        <v>541</v>
      </c>
      <c r="F38" s="336">
        <v>8717</v>
      </c>
      <c r="G38" s="336">
        <v>3803</v>
      </c>
      <c r="H38" s="336">
        <v>15779</v>
      </c>
      <c r="I38" s="428">
        <v>0</v>
      </c>
      <c r="J38" s="336">
        <v>16</v>
      </c>
      <c r="K38" s="336">
        <v>12</v>
      </c>
      <c r="L38" s="336">
        <v>85</v>
      </c>
      <c r="M38" s="336">
        <v>670</v>
      </c>
      <c r="N38" s="336">
        <v>151</v>
      </c>
      <c r="O38" s="336">
        <v>1</v>
      </c>
      <c r="P38" s="428">
        <v>0</v>
      </c>
      <c r="Q38" s="337">
        <v>35897</v>
      </c>
    </row>
    <row r="39" spans="1:17" ht="15.6" x14ac:dyDescent="0.25">
      <c r="A39" s="77">
        <v>43497</v>
      </c>
      <c r="B39" s="336">
        <v>2116</v>
      </c>
      <c r="C39" s="336">
        <v>699</v>
      </c>
      <c r="D39" s="336">
        <v>3277</v>
      </c>
      <c r="E39" s="336">
        <v>548</v>
      </c>
      <c r="F39" s="336">
        <v>8771</v>
      </c>
      <c r="G39" s="336">
        <v>3737</v>
      </c>
      <c r="H39" s="336">
        <v>15874</v>
      </c>
      <c r="I39" s="428">
        <v>0</v>
      </c>
      <c r="J39" s="336">
        <v>16</v>
      </c>
      <c r="K39" s="336">
        <v>11</v>
      </c>
      <c r="L39" s="336">
        <v>83</v>
      </c>
      <c r="M39" s="336">
        <v>660</v>
      </c>
      <c r="N39" s="336">
        <v>148</v>
      </c>
      <c r="O39" s="428">
        <v>0</v>
      </c>
      <c r="P39" s="428">
        <v>0</v>
      </c>
      <c r="Q39" s="337">
        <v>35940</v>
      </c>
    </row>
    <row r="40" spans="1:17" ht="15.6" x14ac:dyDescent="0.25">
      <c r="A40" s="77">
        <v>43525</v>
      </c>
      <c r="B40" s="336">
        <v>2011</v>
      </c>
      <c r="C40" s="336">
        <v>703</v>
      </c>
      <c r="D40" s="336">
        <v>3234</v>
      </c>
      <c r="E40" s="336">
        <v>532</v>
      </c>
      <c r="F40" s="336">
        <v>8734</v>
      </c>
      <c r="G40" s="336">
        <v>3676</v>
      </c>
      <c r="H40" s="336">
        <v>15907</v>
      </c>
      <c r="I40" s="428">
        <v>0</v>
      </c>
      <c r="J40" s="336">
        <v>19</v>
      </c>
      <c r="K40" s="336">
        <v>12</v>
      </c>
      <c r="L40" s="336">
        <v>87</v>
      </c>
      <c r="M40" s="336">
        <v>649</v>
      </c>
      <c r="N40" s="336">
        <v>153</v>
      </c>
      <c r="O40" s="336">
        <v>1</v>
      </c>
      <c r="P40" s="428">
        <v>0</v>
      </c>
      <c r="Q40" s="337">
        <v>35718</v>
      </c>
    </row>
    <row r="41" spans="1:17" ht="15.6" x14ac:dyDescent="0.25">
      <c r="A41" s="77">
        <v>43556</v>
      </c>
      <c r="B41" s="336">
        <v>2037</v>
      </c>
      <c r="C41" s="336">
        <v>709</v>
      </c>
      <c r="D41" s="336">
        <v>3209</v>
      </c>
      <c r="E41" s="336">
        <v>523</v>
      </c>
      <c r="F41" s="336">
        <v>8500</v>
      </c>
      <c r="G41" s="336">
        <v>3627</v>
      </c>
      <c r="H41" s="336">
        <v>15447</v>
      </c>
      <c r="I41" s="428">
        <v>0</v>
      </c>
      <c r="J41" s="336">
        <v>21</v>
      </c>
      <c r="K41" s="336">
        <v>14</v>
      </c>
      <c r="L41" s="336">
        <v>87</v>
      </c>
      <c r="M41" s="336">
        <v>658</v>
      </c>
      <c r="N41" s="336">
        <v>148</v>
      </c>
      <c r="O41" s="336">
        <v>2</v>
      </c>
      <c r="P41" s="428">
        <v>0</v>
      </c>
      <c r="Q41" s="337">
        <v>34982</v>
      </c>
    </row>
    <row r="42" spans="1:17" ht="15.6" x14ac:dyDescent="0.25">
      <c r="A42" s="77">
        <v>43586</v>
      </c>
      <c r="B42" s="336">
        <v>2065</v>
      </c>
      <c r="C42" s="336">
        <v>716</v>
      </c>
      <c r="D42" s="336">
        <v>3210</v>
      </c>
      <c r="E42" s="336">
        <v>554</v>
      </c>
      <c r="F42" s="336">
        <v>8455</v>
      </c>
      <c r="G42" s="336">
        <v>3613</v>
      </c>
      <c r="H42" s="336">
        <v>15427</v>
      </c>
      <c r="I42" s="428">
        <v>0</v>
      </c>
      <c r="J42" s="336">
        <v>25</v>
      </c>
      <c r="K42" s="336">
        <v>14</v>
      </c>
      <c r="L42" s="336">
        <v>85</v>
      </c>
      <c r="M42" s="336">
        <v>654</v>
      </c>
      <c r="N42" s="336">
        <v>145</v>
      </c>
      <c r="O42" s="428">
        <v>0</v>
      </c>
      <c r="P42" s="428">
        <v>0</v>
      </c>
      <c r="Q42" s="337">
        <v>34963</v>
      </c>
    </row>
    <row r="43" spans="1:17" ht="16.2" thickBot="1" x14ac:dyDescent="0.3">
      <c r="A43" s="109">
        <v>43617</v>
      </c>
      <c r="B43" s="345">
        <v>2076</v>
      </c>
      <c r="C43" s="345">
        <v>713</v>
      </c>
      <c r="D43" s="345">
        <v>3223</v>
      </c>
      <c r="E43" s="345">
        <v>560</v>
      </c>
      <c r="F43" s="349">
        <v>8333</v>
      </c>
      <c r="G43" s="349">
        <v>3591</v>
      </c>
      <c r="H43" s="345">
        <v>15388</v>
      </c>
      <c r="I43" s="429">
        <v>0</v>
      </c>
      <c r="J43" s="345">
        <v>26</v>
      </c>
      <c r="K43" s="345">
        <v>15</v>
      </c>
      <c r="L43" s="345">
        <v>81</v>
      </c>
      <c r="M43" s="345">
        <v>642</v>
      </c>
      <c r="N43" s="345">
        <v>160</v>
      </c>
      <c r="O43" s="345">
        <v>1</v>
      </c>
      <c r="P43" s="429">
        <v>0</v>
      </c>
      <c r="Q43" s="346">
        <v>34809</v>
      </c>
    </row>
    <row r="44" spans="1:17" ht="16.8" thickTop="1" thickBot="1" x14ac:dyDescent="0.35">
      <c r="A44" s="85" t="s">
        <v>331</v>
      </c>
      <c r="B44" s="340">
        <v>2052</v>
      </c>
      <c r="C44" s="340">
        <v>703</v>
      </c>
      <c r="D44" s="340">
        <v>3275</v>
      </c>
      <c r="E44" s="340">
        <v>535</v>
      </c>
      <c r="F44" s="340">
        <v>8803</v>
      </c>
      <c r="G44" s="340">
        <v>3876</v>
      </c>
      <c r="H44" s="340">
        <v>16036</v>
      </c>
      <c r="I44" s="340">
        <v>1</v>
      </c>
      <c r="J44" s="340">
        <v>17</v>
      </c>
      <c r="K44" s="340">
        <v>12</v>
      </c>
      <c r="L44" s="340">
        <v>86</v>
      </c>
      <c r="M44" s="340">
        <v>674</v>
      </c>
      <c r="N44" s="340">
        <v>151</v>
      </c>
      <c r="O44" s="340">
        <v>1</v>
      </c>
      <c r="P44" s="430">
        <v>0</v>
      </c>
      <c r="Q44" s="341">
        <v>36222</v>
      </c>
    </row>
    <row r="45" spans="1:17" ht="16.2" hidden="1" thickBot="1" x14ac:dyDescent="0.3">
      <c r="A45" s="144" t="s">
        <v>252</v>
      </c>
      <c r="B45" s="347"/>
      <c r="C45" s="347"/>
      <c r="D45" s="347"/>
      <c r="E45" s="347"/>
      <c r="F45" s="347"/>
      <c r="G45" s="347"/>
      <c r="H45" s="347"/>
      <c r="I45" s="347"/>
      <c r="J45" s="347"/>
      <c r="K45" s="347"/>
      <c r="L45" s="347"/>
      <c r="M45" s="347"/>
      <c r="N45" s="347"/>
      <c r="O45" s="347"/>
      <c r="P45" s="347"/>
      <c r="Q45" s="348"/>
    </row>
    <row r="46" spans="1:17" ht="15.6" hidden="1" x14ac:dyDescent="0.25">
      <c r="A46" s="83">
        <v>43282</v>
      </c>
      <c r="B46" s="343"/>
      <c r="C46" s="343"/>
      <c r="D46" s="343"/>
      <c r="E46" s="343"/>
      <c r="F46" s="343"/>
      <c r="G46" s="343"/>
      <c r="H46" s="343"/>
      <c r="I46" s="343"/>
      <c r="J46" s="343"/>
      <c r="K46" s="343"/>
      <c r="L46" s="343"/>
      <c r="M46" s="343"/>
      <c r="N46" s="343"/>
      <c r="O46" s="343"/>
      <c r="P46" s="343"/>
      <c r="Q46" s="344"/>
    </row>
    <row r="47" spans="1:17" ht="15.6" hidden="1" x14ac:dyDescent="0.25">
      <c r="A47" s="77">
        <v>43313</v>
      </c>
      <c r="B47" s="336"/>
      <c r="C47" s="336"/>
      <c r="D47" s="336"/>
      <c r="E47" s="336"/>
      <c r="F47" s="336"/>
      <c r="G47" s="336"/>
      <c r="H47" s="336"/>
      <c r="I47" s="336"/>
      <c r="J47" s="336"/>
      <c r="K47" s="336"/>
      <c r="L47" s="336"/>
      <c r="M47" s="336"/>
      <c r="N47" s="336"/>
      <c r="O47" s="336"/>
      <c r="P47" s="336"/>
      <c r="Q47" s="337"/>
    </row>
    <row r="48" spans="1:17" ht="15.6" hidden="1" x14ac:dyDescent="0.25">
      <c r="A48" s="77">
        <v>43344</v>
      </c>
      <c r="B48" s="336"/>
      <c r="C48" s="336"/>
      <c r="D48" s="336"/>
      <c r="E48" s="336"/>
      <c r="F48" s="336"/>
      <c r="G48" s="336"/>
      <c r="H48" s="336"/>
      <c r="I48" s="336"/>
      <c r="J48" s="336"/>
      <c r="K48" s="336"/>
      <c r="L48" s="336"/>
      <c r="M48" s="336"/>
      <c r="N48" s="336"/>
      <c r="O48" s="336"/>
      <c r="P48" s="336"/>
      <c r="Q48" s="337"/>
    </row>
    <row r="49" spans="1:17" ht="15.6" hidden="1" x14ac:dyDescent="0.25">
      <c r="A49" s="77">
        <v>43374</v>
      </c>
      <c r="B49" s="336"/>
      <c r="C49" s="336"/>
      <c r="D49" s="336"/>
      <c r="E49" s="336"/>
      <c r="F49" s="336"/>
      <c r="G49" s="336"/>
      <c r="H49" s="336"/>
      <c r="I49" s="336"/>
      <c r="J49" s="336"/>
      <c r="K49" s="336"/>
      <c r="L49" s="336"/>
      <c r="M49" s="336"/>
      <c r="N49" s="336"/>
      <c r="O49" s="336"/>
      <c r="P49" s="336"/>
      <c r="Q49" s="337"/>
    </row>
    <row r="50" spans="1:17" ht="15.6" hidden="1" x14ac:dyDescent="0.25">
      <c r="A50" s="77">
        <v>43405</v>
      </c>
      <c r="B50" s="336"/>
      <c r="C50" s="336"/>
      <c r="D50" s="336"/>
      <c r="E50" s="336"/>
      <c r="F50" s="336"/>
      <c r="G50" s="336"/>
      <c r="H50" s="336"/>
      <c r="I50" s="336"/>
      <c r="J50" s="336"/>
      <c r="K50" s="336"/>
      <c r="L50" s="336"/>
      <c r="M50" s="336"/>
      <c r="N50" s="336"/>
      <c r="O50" s="336"/>
      <c r="P50" s="336"/>
      <c r="Q50" s="337"/>
    </row>
    <row r="51" spans="1:17" ht="15.6" hidden="1" x14ac:dyDescent="0.25">
      <c r="A51" s="77">
        <v>43435</v>
      </c>
      <c r="B51" s="336"/>
      <c r="C51" s="336"/>
      <c r="D51" s="336"/>
      <c r="E51" s="336"/>
      <c r="F51" s="336"/>
      <c r="G51" s="336"/>
      <c r="H51" s="336"/>
      <c r="I51" s="336"/>
      <c r="J51" s="336"/>
      <c r="K51" s="336"/>
      <c r="L51" s="336"/>
      <c r="M51" s="336"/>
      <c r="N51" s="336"/>
      <c r="O51" s="336"/>
      <c r="P51" s="336"/>
      <c r="Q51" s="337"/>
    </row>
    <row r="52" spans="1:17" ht="15.6" hidden="1" x14ac:dyDescent="0.25">
      <c r="A52" s="77">
        <v>43466</v>
      </c>
      <c r="B52" s="336"/>
      <c r="C52" s="336"/>
      <c r="D52" s="336"/>
      <c r="E52" s="336"/>
      <c r="F52" s="336"/>
      <c r="G52" s="336"/>
      <c r="H52" s="336"/>
      <c r="I52" s="336"/>
      <c r="J52" s="336"/>
      <c r="K52" s="336"/>
      <c r="L52" s="336"/>
      <c r="M52" s="336"/>
      <c r="N52" s="336"/>
      <c r="O52" s="336"/>
      <c r="P52" s="336"/>
      <c r="Q52" s="337"/>
    </row>
    <row r="53" spans="1:17" ht="15.6" hidden="1" x14ac:dyDescent="0.25">
      <c r="A53" s="77">
        <v>43497</v>
      </c>
      <c r="B53" s="336"/>
      <c r="C53" s="336"/>
      <c r="D53" s="336"/>
      <c r="E53" s="336"/>
      <c r="F53" s="336"/>
      <c r="G53" s="336"/>
      <c r="H53" s="336"/>
      <c r="I53" s="336"/>
      <c r="J53" s="336"/>
      <c r="K53" s="336"/>
      <c r="L53" s="336"/>
      <c r="M53" s="336"/>
      <c r="N53" s="336"/>
      <c r="O53" s="336"/>
      <c r="P53" s="336"/>
      <c r="Q53" s="337"/>
    </row>
    <row r="54" spans="1:17" ht="15.6" hidden="1" x14ac:dyDescent="0.25">
      <c r="A54" s="77">
        <v>43525</v>
      </c>
      <c r="B54" s="336"/>
      <c r="C54" s="336"/>
      <c r="D54" s="336"/>
      <c r="E54" s="336"/>
      <c r="F54" s="336"/>
      <c r="G54" s="336"/>
      <c r="H54" s="336"/>
      <c r="I54" s="336"/>
      <c r="J54" s="336"/>
      <c r="K54" s="336"/>
      <c r="L54" s="336"/>
      <c r="M54" s="336"/>
      <c r="N54" s="336"/>
      <c r="O54" s="336"/>
      <c r="P54" s="336"/>
      <c r="Q54" s="337"/>
    </row>
    <row r="55" spans="1:17" ht="15.6" hidden="1" x14ac:dyDescent="0.25">
      <c r="A55" s="77">
        <v>43556</v>
      </c>
      <c r="B55" s="336"/>
      <c r="C55" s="336"/>
      <c r="D55" s="336"/>
      <c r="E55" s="336"/>
      <c r="F55" s="336"/>
      <c r="G55" s="336"/>
      <c r="H55" s="336"/>
      <c r="I55" s="336"/>
      <c r="J55" s="336"/>
      <c r="K55" s="336"/>
      <c r="L55" s="336"/>
      <c r="M55" s="336"/>
      <c r="N55" s="336"/>
      <c r="O55" s="336"/>
      <c r="P55" s="336"/>
      <c r="Q55" s="337"/>
    </row>
    <row r="56" spans="1:17" ht="15.6" hidden="1" x14ac:dyDescent="0.25">
      <c r="A56" s="77">
        <v>43586</v>
      </c>
      <c r="B56" s="336"/>
      <c r="C56" s="336"/>
      <c r="D56" s="336"/>
      <c r="E56" s="336"/>
      <c r="F56" s="336"/>
      <c r="G56" s="336"/>
      <c r="H56" s="336"/>
      <c r="I56" s="336"/>
      <c r="J56" s="336"/>
      <c r="K56" s="336"/>
      <c r="L56" s="336"/>
      <c r="M56" s="336"/>
      <c r="N56" s="336"/>
      <c r="O56" s="336"/>
      <c r="P56" s="336"/>
      <c r="Q56" s="337"/>
    </row>
    <row r="57" spans="1:17" ht="16.2" hidden="1" thickBot="1" x14ac:dyDescent="0.3">
      <c r="A57" s="109">
        <v>43617</v>
      </c>
      <c r="B57" s="345"/>
      <c r="C57" s="345"/>
      <c r="D57" s="345"/>
      <c r="E57" s="345"/>
      <c r="F57" s="349"/>
      <c r="G57" s="349"/>
      <c r="H57" s="345"/>
      <c r="I57" s="345"/>
      <c r="J57" s="345"/>
      <c r="K57" s="345"/>
      <c r="L57" s="345"/>
      <c r="M57" s="345"/>
      <c r="N57" s="345"/>
      <c r="O57" s="345"/>
      <c r="P57" s="345"/>
      <c r="Q57" s="346"/>
    </row>
    <row r="58" spans="1:17" ht="16.8" hidden="1" thickTop="1" thickBot="1" x14ac:dyDescent="0.35">
      <c r="A58" s="85" t="s">
        <v>271</v>
      </c>
      <c r="B58" s="340"/>
      <c r="C58" s="340"/>
      <c r="D58" s="340"/>
      <c r="E58" s="340"/>
      <c r="F58" s="340"/>
      <c r="G58" s="340"/>
      <c r="H58" s="340"/>
      <c r="I58" s="340"/>
      <c r="J58" s="340"/>
      <c r="K58" s="340"/>
      <c r="L58" s="340"/>
      <c r="M58" s="340"/>
      <c r="N58" s="340"/>
      <c r="O58" s="340"/>
      <c r="P58" s="340"/>
      <c r="Q58" s="341"/>
    </row>
    <row r="59" spans="1:17" ht="16.2" thickBot="1" x14ac:dyDescent="0.3">
      <c r="A59" s="144" t="s">
        <v>144</v>
      </c>
      <c r="B59" s="347"/>
      <c r="C59" s="347"/>
      <c r="D59" s="347"/>
      <c r="E59" s="347"/>
      <c r="F59" s="347"/>
      <c r="G59" s="347"/>
      <c r="H59" s="347"/>
      <c r="I59" s="347"/>
      <c r="J59" s="347"/>
      <c r="K59" s="347"/>
      <c r="L59" s="347"/>
      <c r="M59" s="347"/>
      <c r="N59" s="347"/>
      <c r="O59" s="347"/>
      <c r="P59" s="347"/>
      <c r="Q59" s="348"/>
    </row>
    <row r="60" spans="1:17" ht="15.6" x14ac:dyDescent="0.25">
      <c r="A60" s="83">
        <v>43282</v>
      </c>
      <c r="B60" s="343">
        <v>3305</v>
      </c>
      <c r="C60" s="343">
        <v>1009</v>
      </c>
      <c r="D60" s="343">
        <v>4297</v>
      </c>
      <c r="E60" s="343">
        <v>327</v>
      </c>
      <c r="F60" s="343">
        <v>12247</v>
      </c>
      <c r="G60" s="343">
        <v>3925</v>
      </c>
      <c r="H60" s="343">
        <v>27302</v>
      </c>
      <c r="I60" s="343">
        <v>8</v>
      </c>
      <c r="J60" s="343">
        <v>32022</v>
      </c>
      <c r="K60" s="343">
        <v>4034</v>
      </c>
      <c r="L60" s="343">
        <v>341</v>
      </c>
      <c r="M60" s="343">
        <v>834</v>
      </c>
      <c r="N60" s="343">
        <v>135</v>
      </c>
      <c r="O60" s="428">
        <v>0</v>
      </c>
      <c r="P60" s="428">
        <v>0</v>
      </c>
      <c r="Q60" s="344">
        <v>89786</v>
      </c>
    </row>
    <row r="61" spans="1:17" ht="15.6" x14ac:dyDescent="0.25">
      <c r="A61" s="77">
        <v>43313</v>
      </c>
      <c r="B61" s="336">
        <v>3185</v>
      </c>
      <c r="C61" s="336">
        <v>983</v>
      </c>
      <c r="D61" s="336">
        <v>4201</v>
      </c>
      <c r="E61" s="336">
        <v>309</v>
      </c>
      <c r="F61" s="336">
        <v>12087</v>
      </c>
      <c r="G61" s="336">
        <v>3898</v>
      </c>
      <c r="H61" s="336">
        <v>27818</v>
      </c>
      <c r="I61" s="336">
        <v>11</v>
      </c>
      <c r="J61" s="336">
        <v>31758</v>
      </c>
      <c r="K61" s="336">
        <v>4040</v>
      </c>
      <c r="L61" s="336">
        <v>330</v>
      </c>
      <c r="M61" s="336">
        <v>796</v>
      </c>
      <c r="N61" s="336">
        <v>134</v>
      </c>
      <c r="O61" s="428">
        <v>0</v>
      </c>
      <c r="P61" s="428">
        <v>0</v>
      </c>
      <c r="Q61" s="337">
        <v>89550</v>
      </c>
    </row>
    <row r="62" spans="1:17" ht="15.6" x14ac:dyDescent="0.25">
      <c r="A62" s="77">
        <v>43344</v>
      </c>
      <c r="B62" s="336">
        <v>2493</v>
      </c>
      <c r="C62" s="336">
        <v>874</v>
      </c>
      <c r="D62" s="336">
        <v>3756</v>
      </c>
      <c r="E62" s="336">
        <v>243</v>
      </c>
      <c r="F62" s="336">
        <v>11145</v>
      </c>
      <c r="G62" s="336">
        <v>3486</v>
      </c>
      <c r="H62" s="336">
        <v>24911</v>
      </c>
      <c r="I62" s="336">
        <v>10</v>
      </c>
      <c r="J62" s="336">
        <v>30280</v>
      </c>
      <c r="K62" s="336">
        <v>3799</v>
      </c>
      <c r="L62" s="336">
        <v>268</v>
      </c>
      <c r="M62" s="336">
        <v>706</v>
      </c>
      <c r="N62" s="336">
        <v>119</v>
      </c>
      <c r="O62" s="428">
        <v>0</v>
      </c>
      <c r="P62" s="428">
        <v>0</v>
      </c>
      <c r="Q62" s="337">
        <v>82090</v>
      </c>
    </row>
    <row r="63" spans="1:17" ht="15.6" x14ac:dyDescent="0.25">
      <c r="A63" s="77">
        <v>43374</v>
      </c>
      <c r="B63" s="336">
        <v>2498</v>
      </c>
      <c r="C63" s="336">
        <v>877</v>
      </c>
      <c r="D63" s="336">
        <v>3669</v>
      </c>
      <c r="E63" s="336">
        <v>272</v>
      </c>
      <c r="F63" s="336">
        <v>10675</v>
      </c>
      <c r="G63" s="336">
        <v>3412</v>
      </c>
      <c r="H63" s="336">
        <v>24945</v>
      </c>
      <c r="I63" s="336">
        <v>9</v>
      </c>
      <c r="J63" s="336">
        <v>29675</v>
      </c>
      <c r="K63" s="336">
        <v>3871</v>
      </c>
      <c r="L63" s="336">
        <v>279</v>
      </c>
      <c r="M63" s="336">
        <v>682</v>
      </c>
      <c r="N63" s="336">
        <v>126</v>
      </c>
      <c r="O63" s="336">
        <v>2</v>
      </c>
      <c r="P63" s="428">
        <v>0</v>
      </c>
      <c r="Q63" s="337">
        <v>80992</v>
      </c>
    </row>
    <row r="64" spans="1:17" ht="15.6" x14ac:dyDescent="0.25">
      <c r="A64" s="77">
        <v>43405</v>
      </c>
      <c r="B64" s="336">
        <v>2525</v>
      </c>
      <c r="C64" s="336">
        <v>861</v>
      </c>
      <c r="D64" s="336">
        <v>3636</v>
      </c>
      <c r="E64" s="336">
        <v>270</v>
      </c>
      <c r="F64" s="336">
        <v>10412</v>
      </c>
      <c r="G64" s="336">
        <v>3314</v>
      </c>
      <c r="H64" s="336">
        <v>24210</v>
      </c>
      <c r="I64" s="336">
        <v>7</v>
      </c>
      <c r="J64" s="336">
        <v>29063</v>
      </c>
      <c r="K64" s="336">
        <v>3937</v>
      </c>
      <c r="L64" s="336">
        <v>324</v>
      </c>
      <c r="M64" s="336">
        <v>713</v>
      </c>
      <c r="N64" s="336">
        <v>121</v>
      </c>
      <c r="O64" s="336">
        <v>1</v>
      </c>
      <c r="P64" s="428">
        <v>0</v>
      </c>
      <c r="Q64" s="337">
        <v>79394</v>
      </c>
    </row>
    <row r="65" spans="1:17" ht="15.6" x14ac:dyDescent="0.25">
      <c r="A65" s="77">
        <v>43435</v>
      </c>
      <c r="B65" s="336">
        <v>2520</v>
      </c>
      <c r="C65" s="336">
        <v>850</v>
      </c>
      <c r="D65" s="336">
        <v>3594</v>
      </c>
      <c r="E65" s="336">
        <v>268</v>
      </c>
      <c r="F65" s="336">
        <v>10211</v>
      </c>
      <c r="G65" s="336">
        <v>3263</v>
      </c>
      <c r="H65" s="336">
        <v>24068</v>
      </c>
      <c r="I65" s="336">
        <v>8</v>
      </c>
      <c r="J65" s="336">
        <v>28588</v>
      </c>
      <c r="K65" s="336">
        <v>3748</v>
      </c>
      <c r="L65" s="336">
        <v>351</v>
      </c>
      <c r="M65" s="336">
        <v>682</v>
      </c>
      <c r="N65" s="336">
        <v>119</v>
      </c>
      <c r="O65" s="336">
        <v>2</v>
      </c>
      <c r="P65" s="428">
        <v>0</v>
      </c>
      <c r="Q65" s="337">
        <v>78272</v>
      </c>
    </row>
    <row r="66" spans="1:17" ht="15.6" x14ac:dyDescent="0.25">
      <c r="A66" s="77">
        <v>43466</v>
      </c>
      <c r="B66" s="336">
        <v>2530</v>
      </c>
      <c r="C66" s="336">
        <v>857</v>
      </c>
      <c r="D66" s="336">
        <v>3600</v>
      </c>
      <c r="E66" s="336">
        <v>289</v>
      </c>
      <c r="F66" s="336">
        <v>10140</v>
      </c>
      <c r="G66" s="336">
        <v>3045</v>
      </c>
      <c r="H66" s="336">
        <v>23589</v>
      </c>
      <c r="I66" s="336">
        <v>8</v>
      </c>
      <c r="J66" s="336">
        <v>28264</v>
      </c>
      <c r="K66" s="336">
        <v>3796</v>
      </c>
      <c r="L66" s="336">
        <v>337</v>
      </c>
      <c r="M66" s="336">
        <v>720</v>
      </c>
      <c r="N66" s="336">
        <v>126</v>
      </c>
      <c r="O66" s="428">
        <v>0</v>
      </c>
      <c r="P66" s="428">
        <v>0</v>
      </c>
      <c r="Q66" s="337">
        <v>77301</v>
      </c>
    </row>
    <row r="67" spans="1:17" ht="15.6" x14ac:dyDescent="0.25">
      <c r="A67" s="77">
        <v>43497</v>
      </c>
      <c r="B67" s="336">
        <v>2500</v>
      </c>
      <c r="C67" s="336">
        <v>840</v>
      </c>
      <c r="D67" s="336">
        <v>3557</v>
      </c>
      <c r="E67" s="336">
        <v>298</v>
      </c>
      <c r="F67" s="336">
        <v>9991</v>
      </c>
      <c r="G67" s="336">
        <v>3090</v>
      </c>
      <c r="H67" s="336">
        <v>23764</v>
      </c>
      <c r="I67" s="336">
        <v>8</v>
      </c>
      <c r="J67" s="336">
        <v>28141</v>
      </c>
      <c r="K67" s="336">
        <v>3789</v>
      </c>
      <c r="L67" s="336">
        <v>336</v>
      </c>
      <c r="M67" s="336">
        <v>730</v>
      </c>
      <c r="N67" s="336">
        <v>132</v>
      </c>
      <c r="O67" s="336">
        <v>1</v>
      </c>
      <c r="P67" s="428">
        <v>0</v>
      </c>
      <c r="Q67" s="337">
        <v>77177</v>
      </c>
    </row>
    <row r="68" spans="1:17" ht="15.6" x14ac:dyDescent="0.25">
      <c r="A68" s="77">
        <v>43525</v>
      </c>
      <c r="B68" s="336">
        <v>1849</v>
      </c>
      <c r="C68" s="336">
        <v>774</v>
      </c>
      <c r="D68" s="336">
        <v>3264</v>
      </c>
      <c r="E68" s="336">
        <v>239</v>
      </c>
      <c r="F68" s="336">
        <v>9794</v>
      </c>
      <c r="G68" s="336">
        <v>3025</v>
      </c>
      <c r="H68" s="336">
        <v>23578</v>
      </c>
      <c r="I68" s="336">
        <v>8</v>
      </c>
      <c r="J68" s="336">
        <v>27827</v>
      </c>
      <c r="K68" s="336">
        <v>3739</v>
      </c>
      <c r="L68" s="336">
        <v>317</v>
      </c>
      <c r="M68" s="336">
        <v>711</v>
      </c>
      <c r="N68" s="336">
        <v>121</v>
      </c>
      <c r="O68" s="336">
        <v>1</v>
      </c>
      <c r="P68" s="428">
        <v>0</v>
      </c>
      <c r="Q68" s="337">
        <v>75247</v>
      </c>
    </row>
    <row r="69" spans="1:17" ht="15.6" x14ac:dyDescent="0.25">
      <c r="A69" s="77">
        <v>43556</v>
      </c>
      <c r="B69" s="336">
        <v>1864</v>
      </c>
      <c r="C69" s="336">
        <v>766</v>
      </c>
      <c r="D69" s="336">
        <v>3163</v>
      </c>
      <c r="E69" s="336">
        <v>229</v>
      </c>
      <c r="F69" s="336">
        <v>9070</v>
      </c>
      <c r="G69" s="336">
        <v>2851</v>
      </c>
      <c r="H69" s="336">
        <v>22844</v>
      </c>
      <c r="I69" s="336">
        <v>6</v>
      </c>
      <c r="J69" s="336">
        <v>26350</v>
      </c>
      <c r="K69" s="336">
        <v>3412</v>
      </c>
      <c r="L69" s="336">
        <v>340</v>
      </c>
      <c r="M69" s="336">
        <v>717</v>
      </c>
      <c r="N69" s="336">
        <v>112</v>
      </c>
      <c r="O69" s="336">
        <v>1</v>
      </c>
      <c r="P69" s="428">
        <v>0</v>
      </c>
      <c r="Q69" s="337">
        <v>71725</v>
      </c>
    </row>
    <row r="70" spans="1:17" ht="15.6" x14ac:dyDescent="0.25">
      <c r="A70" s="77">
        <v>43586</v>
      </c>
      <c r="B70" s="336">
        <v>1929</v>
      </c>
      <c r="C70" s="336">
        <v>776</v>
      </c>
      <c r="D70" s="336">
        <v>3169</v>
      </c>
      <c r="E70" s="336">
        <v>237</v>
      </c>
      <c r="F70" s="336">
        <v>9041</v>
      </c>
      <c r="G70" s="336">
        <v>2894</v>
      </c>
      <c r="H70" s="336">
        <v>23264</v>
      </c>
      <c r="I70" s="428">
        <v>0</v>
      </c>
      <c r="J70" s="336">
        <v>26542</v>
      </c>
      <c r="K70" s="336">
        <v>3432</v>
      </c>
      <c r="L70" s="336">
        <v>353</v>
      </c>
      <c r="M70" s="336">
        <v>721</v>
      </c>
      <c r="N70" s="336">
        <v>114</v>
      </c>
      <c r="O70" s="428">
        <v>0</v>
      </c>
      <c r="P70" s="428">
        <v>0</v>
      </c>
      <c r="Q70" s="337">
        <v>72472</v>
      </c>
    </row>
    <row r="71" spans="1:17" ht="16.2" thickBot="1" x14ac:dyDescent="0.3">
      <c r="A71" s="109">
        <v>43617</v>
      </c>
      <c r="B71" s="345">
        <v>1949</v>
      </c>
      <c r="C71" s="345">
        <v>789</v>
      </c>
      <c r="D71" s="345">
        <v>3159</v>
      </c>
      <c r="E71" s="345">
        <v>242</v>
      </c>
      <c r="F71" s="349">
        <v>9090</v>
      </c>
      <c r="G71" s="349">
        <v>2846</v>
      </c>
      <c r="H71" s="345">
        <v>23633</v>
      </c>
      <c r="I71" s="429">
        <v>0</v>
      </c>
      <c r="J71" s="345">
        <v>26564</v>
      </c>
      <c r="K71" s="345">
        <v>3443</v>
      </c>
      <c r="L71" s="345">
        <v>344</v>
      </c>
      <c r="M71" s="345">
        <v>722</v>
      </c>
      <c r="N71" s="345">
        <v>111</v>
      </c>
      <c r="O71" s="429">
        <v>0</v>
      </c>
      <c r="P71" s="429">
        <v>0</v>
      </c>
      <c r="Q71" s="346">
        <v>72892</v>
      </c>
    </row>
    <row r="72" spans="1:17" ht="16.8" thickTop="1" thickBot="1" x14ac:dyDescent="0.35">
      <c r="A72" s="85" t="s">
        <v>331</v>
      </c>
      <c r="B72" s="340">
        <v>2428</v>
      </c>
      <c r="C72" s="340">
        <v>854</v>
      </c>
      <c r="D72" s="340">
        <v>3588</v>
      </c>
      <c r="E72" s="340">
        <v>268</v>
      </c>
      <c r="F72" s="340">
        <v>10325</v>
      </c>
      <c r="G72" s="340">
        <v>3254</v>
      </c>
      <c r="H72" s="340">
        <v>24494</v>
      </c>
      <c r="I72" s="340">
        <v>8</v>
      </c>
      <c r="J72" s="340">
        <v>28756</v>
      </c>
      <c r="K72" s="340">
        <v>3753</v>
      </c>
      <c r="L72" s="340">
        <v>327</v>
      </c>
      <c r="M72" s="340">
        <v>728</v>
      </c>
      <c r="N72" s="340">
        <v>123</v>
      </c>
      <c r="O72" s="340">
        <v>1</v>
      </c>
      <c r="P72" s="430">
        <v>0</v>
      </c>
      <c r="Q72" s="341">
        <v>78907</v>
      </c>
    </row>
    <row r="73" spans="1:17" ht="16.2" thickBot="1" x14ac:dyDescent="0.3">
      <c r="A73" s="144" t="s">
        <v>301</v>
      </c>
      <c r="B73" s="347"/>
      <c r="C73" s="347"/>
      <c r="D73" s="347"/>
      <c r="E73" s="347"/>
      <c r="F73" s="347"/>
      <c r="G73" s="347"/>
      <c r="H73" s="347"/>
      <c r="I73" s="347"/>
      <c r="J73" s="347"/>
      <c r="K73" s="347"/>
      <c r="L73" s="347"/>
      <c r="M73" s="347"/>
      <c r="N73" s="347"/>
      <c r="O73" s="347"/>
      <c r="P73" s="347"/>
      <c r="Q73" s="348"/>
    </row>
    <row r="74" spans="1:17" ht="15.6" x14ac:dyDescent="0.25">
      <c r="A74" s="83">
        <v>43282</v>
      </c>
      <c r="B74" s="343">
        <v>3196</v>
      </c>
      <c r="C74" s="343">
        <v>443</v>
      </c>
      <c r="D74" s="343">
        <v>223</v>
      </c>
      <c r="E74" s="428">
        <v>0</v>
      </c>
      <c r="F74" s="428">
        <v>0</v>
      </c>
      <c r="G74" s="428">
        <v>0</v>
      </c>
      <c r="H74" s="428">
        <v>0</v>
      </c>
      <c r="I74" s="428">
        <v>0</v>
      </c>
      <c r="J74" s="428">
        <v>0</v>
      </c>
      <c r="K74" s="428">
        <v>0</v>
      </c>
      <c r="L74" s="428">
        <v>0</v>
      </c>
      <c r="M74" s="428">
        <v>0</v>
      </c>
      <c r="N74" s="428">
        <v>0</v>
      </c>
      <c r="O74" s="428">
        <v>0</v>
      </c>
      <c r="P74" s="428">
        <v>0</v>
      </c>
      <c r="Q74" s="344">
        <v>3862</v>
      </c>
    </row>
    <row r="75" spans="1:17" ht="15.6" x14ac:dyDescent="0.25">
      <c r="A75" s="77">
        <v>43313</v>
      </c>
      <c r="B75" s="336">
        <v>3153</v>
      </c>
      <c r="C75" s="336">
        <v>449</v>
      </c>
      <c r="D75" s="336">
        <v>218</v>
      </c>
      <c r="E75" s="428">
        <v>0</v>
      </c>
      <c r="F75" s="428">
        <v>0</v>
      </c>
      <c r="G75" s="428">
        <v>0</v>
      </c>
      <c r="H75" s="428">
        <v>0</v>
      </c>
      <c r="I75" s="428">
        <v>0</v>
      </c>
      <c r="J75" s="428">
        <v>0</v>
      </c>
      <c r="K75" s="428">
        <v>0</v>
      </c>
      <c r="L75" s="428">
        <v>0</v>
      </c>
      <c r="M75" s="428">
        <v>0</v>
      </c>
      <c r="N75" s="428">
        <v>0</v>
      </c>
      <c r="O75" s="428">
        <v>0</v>
      </c>
      <c r="P75" s="428">
        <v>0</v>
      </c>
      <c r="Q75" s="337">
        <v>3820</v>
      </c>
    </row>
    <row r="76" spans="1:17" ht="15.6" x14ac:dyDescent="0.25">
      <c r="A76" s="77">
        <v>43344</v>
      </c>
      <c r="B76" s="336">
        <v>3195</v>
      </c>
      <c r="C76" s="336">
        <v>449</v>
      </c>
      <c r="D76" s="336">
        <v>231</v>
      </c>
      <c r="E76" s="428">
        <v>0</v>
      </c>
      <c r="F76" s="428">
        <v>0</v>
      </c>
      <c r="G76" s="428">
        <v>0</v>
      </c>
      <c r="H76" s="428">
        <v>0</v>
      </c>
      <c r="I76" s="428">
        <v>0</v>
      </c>
      <c r="J76" s="428">
        <v>0</v>
      </c>
      <c r="K76" s="428">
        <v>0</v>
      </c>
      <c r="L76" s="428">
        <v>0</v>
      </c>
      <c r="M76" s="428">
        <v>0</v>
      </c>
      <c r="N76" s="428">
        <v>0</v>
      </c>
      <c r="O76" s="428">
        <v>0</v>
      </c>
      <c r="P76" s="428">
        <v>0</v>
      </c>
      <c r="Q76" s="337">
        <v>3875</v>
      </c>
    </row>
    <row r="77" spans="1:17" ht="15.6" x14ac:dyDescent="0.25">
      <c r="A77" s="77">
        <v>43374</v>
      </c>
      <c r="B77" s="336">
        <v>3158</v>
      </c>
      <c r="C77" s="336">
        <v>437</v>
      </c>
      <c r="D77" s="336">
        <v>214</v>
      </c>
      <c r="E77" s="428">
        <v>0</v>
      </c>
      <c r="F77" s="428">
        <v>0</v>
      </c>
      <c r="G77" s="428">
        <v>0</v>
      </c>
      <c r="H77" s="428">
        <v>0</v>
      </c>
      <c r="I77" s="428">
        <v>0</v>
      </c>
      <c r="J77" s="428">
        <v>0</v>
      </c>
      <c r="K77" s="428">
        <v>0</v>
      </c>
      <c r="L77" s="428">
        <v>0</v>
      </c>
      <c r="M77" s="428">
        <v>0</v>
      </c>
      <c r="N77" s="428">
        <v>0</v>
      </c>
      <c r="O77" s="428">
        <v>0</v>
      </c>
      <c r="P77" s="428">
        <v>0</v>
      </c>
      <c r="Q77" s="337">
        <v>3809</v>
      </c>
    </row>
    <row r="78" spans="1:17" ht="15.6" x14ac:dyDescent="0.25">
      <c r="A78" s="77">
        <v>43405</v>
      </c>
      <c r="B78" s="336">
        <v>3196</v>
      </c>
      <c r="C78" s="336">
        <v>458</v>
      </c>
      <c r="D78" s="336">
        <v>214</v>
      </c>
      <c r="E78" s="428">
        <v>0</v>
      </c>
      <c r="F78" s="428">
        <v>0</v>
      </c>
      <c r="G78" s="428">
        <v>0</v>
      </c>
      <c r="H78" s="428">
        <v>0</v>
      </c>
      <c r="I78" s="428">
        <v>0</v>
      </c>
      <c r="J78" s="428">
        <v>0</v>
      </c>
      <c r="K78" s="428">
        <v>0</v>
      </c>
      <c r="L78" s="428">
        <v>0</v>
      </c>
      <c r="M78" s="428">
        <v>0</v>
      </c>
      <c r="N78" s="428">
        <v>0</v>
      </c>
      <c r="O78" s="428">
        <v>0</v>
      </c>
      <c r="P78" s="428">
        <v>0</v>
      </c>
      <c r="Q78" s="337">
        <v>3868</v>
      </c>
    </row>
    <row r="79" spans="1:17" ht="15.6" x14ac:dyDescent="0.25">
      <c r="A79" s="77">
        <v>43435</v>
      </c>
      <c r="B79" s="336">
        <v>3177</v>
      </c>
      <c r="C79" s="336">
        <v>464</v>
      </c>
      <c r="D79" s="336">
        <v>214</v>
      </c>
      <c r="E79" s="428">
        <v>0</v>
      </c>
      <c r="F79" s="428">
        <v>0</v>
      </c>
      <c r="G79" s="428">
        <v>0</v>
      </c>
      <c r="H79" s="428">
        <v>0</v>
      </c>
      <c r="I79" s="428">
        <v>0</v>
      </c>
      <c r="J79" s="428">
        <v>0</v>
      </c>
      <c r="K79" s="428">
        <v>0</v>
      </c>
      <c r="L79" s="428">
        <v>0</v>
      </c>
      <c r="M79" s="428">
        <v>0</v>
      </c>
      <c r="N79" s="428">
        <v>0</v>
      </c>
      <c r="O79" s="428">
        <v>0</v>
      </c>
      <c r="P79" s="428">
        <v>0</v>
      </c>
      <c r="Q79" s="337">
        <v>3855</v>
      </c>
    </row>
    <row r="80" spans="1:17" ht="15.6" x14ac:dyDescent="0.25">
      <c r="A80" s="77">
        <v>43466</v>
      </c>
      <c r="B80" s="336">
        <v>3223</v>
      </c>
      <c r="C80" s="336">
        <v>462</v>
      </c>
      <c r="D80" s="336">
        <v>225</v>
      </c>
      <c r="E80" s="428">
        <v>0</v>
      </c>
      <c r="F80" s="428">
        <v>0</v>
      </c>
      <c r="G80" s="428">
        <v>0</v>
      </c>
      <c r="H80" s="428">
        <v>0</v>
      </c>
      <c r="I80" s="428">
        <v>0</v>
      </c>
      <c r="J80" s="428">
        <v>0</v>
      </c>
      <c r="K80" s="428">
        <v>0</v>
      </c>
      <c r="L80" s="428">
        <v>0</v>
      </c>
      <c r="M80" s="428">
        <v>0</v>
      </c>
      <c r="N80" s="428">
        <v>0</v>
      </c>
      <c r="O80" s="428">
        <v>0</v>
      </c>
      <c r="P80" s="428">
        <v>0</v>
      </c>
      <c r="Q80" s="337">
        <v>3910</v>
      </c>
    </row>
    <row r="81" spans="1:17" ht="15.6" x14ac:dyDescent="0.25">
      <c r="A81" s="77">
        <v>43497</v>
      </c>
      <c r="B81" s="336">
        <v>3278</v>
      </c>
      <c r="C81" s="336">
        <v>489</v>
      </c>
      <c r="D81" s="336">
        <v>225</v>
      </c>
      <c r="E81" s="428">
        <v>0</v>
      </c>
      <c r="F81" s="428">
        <v>0</v>
      </c>
      <c r="G81" s="428">
        <v>0</v>
      </c>
      <c r="H81" s="428">
        <v>0</v>
      </c>
      <c r="I81" s="428">
        <v>0</v>
      </c>
      <c r="J81" s="428">
        <v>0</v>
      </c>
      <c r="K81" s="428">
        <v>0</v>
      </c>
      <c r="L81" s="428">
        <v>0</v>
      </c>
      <c r="M81" s="428">
        <v>0</v>
      </c>
      <c r="N81" s="428">
        <v>0</v>
      </c>
      <c r="O81" s="428">
        <v>0</v>
      </c>
      <c r="P81" s="428">
        <v>0</v>
      </c>
      <c r="Q81" s="337">
        <v>3992</v>
      </c>
    </row>
    <row r="82" spans="1:17" ht="15.6" x14ac:dyDescent="0.25">
      <c r="A82" s="77">
        <v>43525</v>
      </c>
      <c r="B82" s="336">
        <v>3338</v>
      </c>
      <c r="C82" s="336">
        <v>497</v>
      </c>
      <c r="D82" s="336">
        <v>217</v>
      </c>
      <c r="E82" s="428">
        <v>0</v>
      </c>
      <c r="F82" s="428">
        <v>0</v>
      </c>
      <c r="G82" s="428">
        <v>0</v>
      </c>
      <c r="H82" s="428">
        <v>0</v>
      </c>
      <c r="I82" s="428">
        <v>0</v>
      </c>
      <c r="J82" s="428">
        <v>0</v>
      </c>
      <c r="K82" s="428">
        <v>0</v>
      </c>
      <c r="L82" s="428">
        <v>0</v>
      </c>
      <c r="M82" s="428">
        <v>0</v>
      </c>
      <c r="N82" s="428">
        <v>0</v>
      </c>
      <c r="O82" s="428">
        <v>0</v>
      </c>
      <c r="P82" s="428">
        <v>0</v>
      </c>
      <c r="Q82" s="337">
        <v>4052</v>
      </c>
    </row>
    <row r="83" spans="1:17" ht="15.6" x14ac:dyDescent="0.25">
      <c r="A83" s="77">
        <v>43556</v>
      </c>
      <c r="B83" s="336">
        <v>3345</v>
      </c>
      <c r="C83" s="336">
        <v>496</v>
      </c>
      <c r="D83" s="336">
        <v>224</v>
      </c>
      <c r="E83" s="428">
        <v>0</v>
      </c>
      <c r="F83" s="428">
        <v>0</v>
      </c>
      <c r="G83" s="428">
        <v>0</v>
      </c>
      <c r="H83" s="428">
        <v>0</v>
      </c>
      <c r="I83" s="428">
        <v>0</v>
      </c>
      <c r="J83" s="428">
        <v>0</v>
      </c>
      <c r="K83" s="428">
        <v>0</v>
      </c>
      <c r="L83" s="428">
        <v>0</v>
      </c>
      <c r="M83" s="428">
        <v>0</v>
      </c>
      <c r="N83" s="428">
        <v>0</v>
      </c>
      <c r="O83" s="428">
        <v>0</v>
      </c>
      <c r="P83" s="428">
        <v>0</v>
      </c>
      <c r="Q83" s="337">
        <v>4065</v>
      </c>
    </row>
    <row r="84" spans="1:17" ht="15.6" x14ac:dyDescent="0.25">
      <c r="A84" s="77">
        <v>43586</v>
      </c>
      <c r="B84" s="336">
        <v>3411</v>
      </c>
      <c r="C84" s="336">
        <v>504</v>
      </c>
      <c r="D84" s="336">
        <v>218</v>
      </c>
      <c r="E84" s="428">
        <v>0</v>
      </c>
      <c r="F84" s="428">
        <v>0</v>
      </c>
      <c r="G84" s="428">
        <v>0</v>
      </c>
      <c r="H84" s="428">
        <v>0</v>
      </c>
      <c r="I84" s="428">
        <v>0</v>
      </c>
      <c r="J84" s="428">
        <v>0</v>
      </c>
      <c r="K84" s="428">
        <v>0</v>
      </c>
      <c r="L84" s="428">
        <v>0</v>
      </c>
      <c r="M84" s="428">
        <v>0</v>
      </c>
      <c r="N84" s="428">
        <v>0</v>
      </c>
      <c r="O84" s="428">
        <v>0</v>
      </c>
      <c r="P84" s="428">
        <v>0</v>
      </c>
      <c r="Q84" s="337">
        <v>4133</v>
      </c>
    </row>
    <row r="85" spans="1:17" ht="16.2" thickBot="1" x14ac:dyDescent="0.3">
      <c r="A85" s="109">
        <v>43617</v>
      </c>
      <c r="B85" s="345">
        <v>3486</v>
      </c>
      <c r="C85" s="345">
        <v>505</v>
      </c>
      <c r="D85" s="345">
        <v>218</v>
      </c>
      <c r="E85" s="429">
        <v>0</v>
      </c>
      <c r="F85" s="429">
        <v>0</v>
      </c>
      <c r="G85" s="429">
        <v>0</v>
      </c>
      <c r="H85" s="429">
        <v>0</v>
      </c>
      <c r="I85" s="429">
        <v>0</v>
      </c>
      <c r="J85" s="429">
        <v>0</v>
      </c>
      <c r="K85" s="429">
        <v>0</v>
      </c>
      <c r="L85" s="429">
        <v>0</v>
      </c>
      <c r="M85" s="429">
        <v>0</v>
      </c>
      <c r="N85" s="429">
        <v>0</v>
      </c>
      <c r="O85" s="429">
        <v>0</v>
      </c>
      <c r="P85" s="429">
        <v>0</v>
      </c>
      <c r="Q85" s="345">
        <v>4209</v>
      </c>
    </row>
    <row r="86" spans="1:17" ht="16.8" thickTop="1" thickBot="1" x14ac:dyDescent="0.35">
      <c r="A86" s="85" t="s">
        <v>331</v>
      </c>
      <c r="B86" s="340">
        <v>3263</v>
      </c>
      <c r="C86" s="340">
        <v>471</v>
      </c>
      <c r="D86" s="340">
        <v>220</v>
      </c>
      <c r="E86" s="428">
        <v>0</v>
      </c>
      <c r="F86" s="428">
        <v>0</v>
      </c>
      <c r="G86" s="428">
        <v>0</v>
      </c>
      <c r="H86" s="428">
        <v>0</v>
      </c>
      <c r="I86" s="428">
        <v>0</v>
      </c>
      <c r="J86" s="428">
        <v>0</v>
      </c>
      <c r="K86" s="428">
        <v>0</v>
      </c>
      <c r="L86" s="428">
        <v>0</v>
      </c>
      <c r="M86" s="428">
        <v>0</v>
      </c>
      <c r="N86" s="428">
        <v>0</v>
      </c>
      <c r="O86" s="428">
        <v>0</v>
      </c>
      <c r="P86" s="428">
        <v>0</v>
      </c>
      <c r="Q86" s="341">
        <v>3954</v>
      </c>
    </row>
    <row r="87" spans="1:17" ht="62.25" hidden="1" customHeight="1" thickBot="1" x14ac:dyDescent="0.3">
      <c r="A87" s="106"/>
      <c r="B87" s="350" t="s">
        <v>110</v>
      </c>
      <c r="C87" s="350" t="s">
        <v>111</v>
      </c>
      <c r="D87" s="350" t="s">
        <v>112</v>
      </c>
      <c r="E87" s="350" t="s">
        <v>96</v>
      </c>
      <c r="F87" s="350" t="s">
        <v>113</v>
      </c>
      <c r="G87" s="350" t="s">
        <v>114</v>
      </c>
      <c r="H87" s="350" t="s">
        <v>115</v>
      </c>
      <c r="I87" s="350" t="s">
        <v>19</v>
      </c>
      <c r="J87" s="350" t="s">
        <v>120</v>
      </c>
      <c r="K87" s="350" t="s">
        <v>116</v>
      </c>
      <c r="L87" s="350" t="s">
        <v>20</v>
      </c>
      <c r="M87" s="350" t="s">
        <v>117</v>
      </c>
      <c r="N87" s="350" t="s">
        <v>118</v>
      </c>
      <c r="O87" s="350" t="s">
        <v>119</v>
      </c>
      <c r="P87" s="350" t="s">
        <v>30</v>
      </c>
      <c r="Q87" s="351" t="s">
        <v>0</v>
      </c>
    </row>
    <row r="88" spans="1:17" ht="18.600000000000001" thickBot="1" x14ac:dyDescent="0.3">
      <c r="A88" s="144" t="s">
        <v>300</v>
      </c>
      <c r="B88" s="347"/>
      <c r="C88" s="347"/>
      <c r="D88" s="347"/>
      <c r="E88" s="347"/>
      <c r="F88" s="347"/>
      <c r="G88" s="347"/>
      <c r="H88" s="347"/>
      <c r="I88" s="347"/>
      <c r="J88" s="347"/>
      <c r="K88" s="347"/>
      <c r="L88" s="347"/>
      <c r="M88" s="347"/>
      <c r="N88" s="347"/>
      <c r="O88" s="347"/>
      <c r="P88" s="347"/>
      <c r="Q88" s="348"/>
    </row>
    <row r="89" spans="1:17" ht="15.6" x14ac:dyDescent="0.25">
      <c r="A89" s="83">
        <v>43282</v>
      </c>
      <c r="B89" s="343">
        <v>43765</v>
      </c>
      <c r="C89" s="343">
        <v>11989</v>
      </c>
      <c r="D89" s="343">
        <v>68550</v>
      </c>
      <c r="E89" s="343">
        <v>8661</v>
      </c>
      <c r="F89" s="343">
        <v>181641</v>
      </c>
      <c r="G89" s="343">
        <v>67436</v>
      </c>
      <c r="H89" s="343">
        <v>327430</v>
      </c>
      <c r="I89" s="343">
        <v>146</v>
      </c>
      <c r="J89" s="343">
        <v>423683</v>
      </c>
      <c r="K89" s="343">
        <v>58752</v>
      </c>
      <c r="L89" s="343">
        <v>21125</v>
      </c>
      <c r="M89" s="343">
        <v>12348</v>
      </c>
      <c r="N89" s="343">
        <v>2343</v>
      </c>
      <c r="O89" s="343">
        <v>5</v>
      </c>
      <c r="P89" s="428">
        <v>0</v>
      </c>
      <c r="Q89" s="344">
        <v>1227874</v>
      </c>
    </row>
    <row r="90" spans="1:17" ht="15.6" x14ac:dyDescent="0.25">
      <c r="A90" s="77">
        <v>43313</v>
      </c>
      <c r="B90" s="336">
        <v>44107</v>
      </c>
      <c r="C90" s="336">
        <v>12046</v>
      </c>
      <c r="D90" s="336">
        <v>68589</v>
      </c>
      <c r="E90" s="336">
        <v>8630</v>
      </c>
      <c r="F90" s="336">
        <v>180894</v>
      </c>
      <c r="G90" s="336">
        <v>68057</v>
      </c>
      <c r="H90" s="336">
        <v>331264</v>
      </c>
      <c r="I90" s="336">
        <v>150</v>
      </c>
      <c r="J90" s="336">
        <v>424950</v>
      </c>
      <c r="K90" s="336">
        <v>59404</v>
      </c>
      <c r="L90" s="336">
        <v>20994</v>
      </c>
      <c r="M90" s="336">
        <v>12230</v>
      </c>
      <c r="N90" s="336">
        <v>2203</v>
      </c>
      <c r="O90" s="336">
        <v>5</v>
      </c>
      <c r="P90" s="428">
        <v>0</v>
      </c>
      <c r="Q90" s="337">
        <v>1233523</v>
      </c>
    </row>
    <row r="91" spans="1:17" ht="15.6" x14ac:dyDescent="0.25">
      <c r="A91" s="77">
        <v>43344</v>
      </c>
      <c r="B91" s="336">
        <v>44090</v>
      </c>
      <c r="C91" s="336">
        <v>12128</v>
      </c>
      <c r="D91" s="336">
        <v>68551</v>
      </c>
      <c r="E91" s="336">
        <v>8495</v>
      </c>
      <c r="F91" s="336">
        <v>181081</v>
      </c>
      <c r="G91" s="336">
        <v>67252</v>
      </c>
      <c r="H91" s="336">
        <v>333036</v>
      </c>
      <c r="I91" s="336">
        <v>146</v>
      </c>
      <c r="J91" s="336">
        <v>424051</v>
      </c>
      <c r="K91" s="336">
        <v>59554</v>
      </c>
      <c r="L91" s="336">
        <v>20890</v>
      </c>
      <c r="M91" s="336">
        <v>12092</v>
      </c>
      <c r="N91" s="336">
        <v>2131</v>
      </c>
      <c r="O91" s="336">
        <v>4</v>
      </c>
      <c r="P91" s="428">
        <v>0</v>
      </c>
      <c r="Q91" s="337">
        <v>1233501</v>
      </c>
    </row>
    <row r="92" spans="1:17" ht="15.6" x14ac:dyDescent="0.25">
      <c r="A92" s="77">
        <v>43374</v>
      </c>
      <c r="B92" s="336">
        <v>44158</v>
      </c>
      <c r="C92" s="336">
        <v>12181</v>
      </c>
      <c r="D92" s="336">
        <v>68324</v>
      </c>
      <c r="E92" s="336">
        <v>8496</v>
      </c>
      <c r="F92" s="336">
        <v>176416</v>
      </c>
      <c r="G92" s="336">
        <v>65793</v>
      </c>
      <c r="H92" s="336">
        <v>332415</v>
      </c>
      <c r="I92" s="336">
        <v>144</v>
      </c>
      <c r="J92" s="336">
        <v>419041</v>
      </c>
      <c r="K92" s="336">
        <v>60031</v>
      </c>
      <c r="L92" s="336">
        <v>20896</v>
      </c>
      <c r="M92" s="336">
        <v>12032</v>
      </c>
      <c r="N92" s="336">
        <v>2297</v>
      </c>
      <c r="O92" s="336">
        <v>8</v>
      </c>
      <c r="P92" s="428">
        <v>0</v>
      </c>
      <c r="Q92" s="337">
        <v>1222232</v>
      </c>
    </row>
    <row r="93" spans="1:17" ht="15.6" x14ac:dyDescent="0.25">
      <c r="A93" s="77">
        <v>43405</v>
      </c>
      <c r="B93" s="336">
        <v>44195</v>
      </c>
      <c r="C93" s="336">
        <v>12192</v>
      </c>
      <c r="D93" s="336">
        <v>68156</v>
      </c>
      <c r="E93" s="336">
        <v>8556</v>
      </c>
      <c r="F93" s="336">
        <v>174602</v>
      </c>
      <c r="G93" s="336">
        <v>63777</v>
      </c>
      <c r="H93" s="336">
        <v>325875</v>
      </c>
      <c r="I93" s="336">
        <v>140</v>
      </c>
      <c r="J93" s="336">
        <v>416071</v>
      </c>
      <c r="K93" s="336">
        <v>60715</v>
      </c>
      <c r="L93" s="336">
        <v>20837</v>
      </c>
      <c r="M93" s="336">
        <v>11926</v>
      </c>
      <c r="N93" s="336">
        <v>2322</v>
      </c>
      <c r="O93" s="336">
        <v>2</v>
      </c>
      <c r="P93" s="428">
        <v>0</v>
      </c>
      <c r="Q93" s="337">
        <v>1209366</v>
      </c>
    </row>
    <row r="94" spans="1:17" ht="15.6" x14ac:dyDescent="0.25">
      <c r="A94" s="77">
        <v>43435</v>
      </c>
      <c r="B94" s="336">
        <v>44224</v>
      </c>
      <c r="C94" s="336">
        <v>12151</v>
      </c>
      <c r="D94" s="336">
        <v>67825</v>
      </c>
      <c r="E94" s="336">
        <v>8664</v>
      </c>
      <c r="F94" s="336">
        <v>173630</v>
      </c>
      <c r="G94" s="336">
        <v>62783</v>
      </c>
      <c r="H94" s="336">
        <v>324119</v>
      </c>
      <c r="I94" s="336">
        <v>130</v>
      </c>
      <c r="J94" s="336">
        <v>413347</v>
      </c>
      <c r="K94" s="336">
        <v>59450</v>
      </c>
      <c r="L94" s="336">
        <v>21209</v>
      </c>
      <c r="M94" s="336">
        <v>11646</v>
      </c>
      <c r="N94" s="336">
        <v>2275</v>
      </c>
      <c r="O94" s="336">
        <v>3</v>
      </c>
      <c r="P94" s="428">
        <v>0</v>
      </c>
      <c r="Q94" s="337">
        <v>1201456</v>
      </c>
    </row>
    <row r="95" spans="1:17" ht="15.6" x14ac:dyDescent="0.25">
      <c r="A95" s="77">
        <v>43466</v>
      </c>
      <c r="B95" s="336">
        <v>44683</v>
      </c>
      <c r="C95" s="336">
        <v>12239</v>
      </c>
      <c r="D95" s="336">
        <v>68438</v>
      </c>
      <c r="E95" s="336">
        <v>9061</v>
      </c>
      <c r="F95" s="336">
        <v>173162</v>
      </c>
      <c r="G95" s="336">
        <v>60583</v>
      </c>
      <c r="H95" s="336">
        <v>318535</v>
      </c>
      <c r="I95" s="336">
        <v>133</v>
      </c>
      <c r="J95" s="336">
        <v>412502</v>
      </c>
      <c r="K95" s="336">
        <v>60220</v>
      </c>
      <c r="L95" s="336">
        <v>20804</v>
      </c>
      <c r="M95" s="336">
        <v>11886</v>
      </c>
      <c r="N95" s="336">
        <v>2321</v>
      </c>
      <c r="O95" s="336">
        <v>4</v>
      </c>
      <c r="P95" s="428">
        <v>0</v>
      </c>
      <c r="Q95" s="337">
        <v>1194571</v>
      </c>
    </row>
    <row r="96" spans="1:17" ht="15.6" x14ac:dyDescent="0.25">
      <c r="A96" s="77">
        <v>43497</v>
      </c>
      <c r="B96" s="336">
        <v>44106</v>
      </c>
      <c r="C96" s="336">
        <v>12151</v>
      </c>
      <c r="D96" s="336">
        <v>68166</v>
      </c>
      <c r="E96" s="336">
        <v>9172</v>
      </c>
      <c r="F96" s="336">
        <v>172513</v>
      </c>
      <c r="G96" s="336">
        <v>60577</v>
      </c>
      <c r="H96" s="336">
        <v>318596</v>
      </c>
      <c r="I96" s="336">
        <v>140</v>
      </c>
      <c r="J96" s="336">
        <v>413272</v>
      </c>
      <c r="K96" s="336">
        <v>60176</v>
      </c>
      <c r="L96" s="336">
        <v>20873</v>
      </c>
      <c r="M96" s="336">
        <v>11799</v>
      </c>
      <c r="N96" s="336">
        <v>2277</v>
      </c>
      <c r="O96" s="336">
        <v>3</v>
      </c>
      <c r="P96" s="428">
        <v>0</v>
      </c>
      <c r="Q96" s="337">
        <v>1193821</v>
      </c>
    </row>
    <row r="97" spans="1:17" ht="15.6" x14ac:dyDescent="0.25">
      <c r="A97" s="77">
        <v>43525</v>
      </c>
      <c r="B97" s="336">
        <v>44033</v>
      </c>
      <c r="C97" s="336">
        <v>12217</v>
      </c>
      <c r="D97" s="336">
        <v>67618</v>
      </c>
      <c r="E97" s="336">
        <v>9098</v>
      </c>
      <c r="F97" s="336">
        <v>170537</v>
      </c>
      <c r="G97" s="336">
        <v>59683</v>
      </c>
      <c r="H97" s="336">
        <v>316789</v>
      </c>
      <c r="I97" s="336">
        <v>134</v>
      </c>
      <c r="J97" s="336">
        <v>411534</v>
      </c>
      <c r="K97" s="336">
        <v>58624</v>
      </c>
      <c r="L97" s="336">
        <v>20806</v>
      </c>
      <c r="M97" s="336">
        <v>11888</v>
      </c>
      <c r="N97" s="336">
        <v>2263</v>
      </c>
      <c r="O97" s="336">
        <v>8</v>
      </c>
      <c r="P97" s="428">
        <v>0</v>
      </c>
      <c r="Q97" s="337">
        <v>1185232</v>
      </c>
    </row>
    <row r="98" spans="1:17" ht="15.6" x14ac:dyDescent="0.25">
      <c r="A98" s="77">
        <v>43556</v>
      </c>
      <c r="B98" s="336">
        <v>44105</v>
      </c>
      <c r="C98" s="336">
        <v>12268</v>
      </c>
      <c r="D98" s="336">
        <v>67344</v>
      </c>
      <c r="E98" s="336">
        <v>9145</v>
      </c>
      <c r="F98" s="336">
        <v>169444</v>
      </c>
      <c r="G98" s="336">
        <v>59353</v>
      </c>
      <c r="H98" s="336">
        <v>309685</v>
      </c>
      <c r="I98" s="336">
        <v>126</v>
      </c>
      <c r="J98" s="336">
        <v>410655</v>
      </c>
      <c r="K98" s="336">
        <v>55747</v>
      </c>
      <c r="L98" s="336">
        <v>20801</v>
      </c>
      <c r="M98" s="336">
        <v>12028</v>
      </c>
      <c r="N98" s="336">
        <v>2136</v>
      </c>
      <c r="O98" s="336">
        <v>6</v>
      </c>
      <c r="P98" s="428">
        <v>0</v>
      </c>
      <c r="Q98" s="337">
        <v>1172843</v>
      </c>
    </row>
    <row r="99" spans="1:17" ht="15.6" x14ac:dyDescent="0.25">
      <c r="A99" s="77">
        <v>43586</v>
      </c>
      <c r="B99" s="336">
        <v>44418</v>
      </c>
      <c r="C99" s="336">
        <v>12344</v>
      </c>
      <c r="D99" s="336">
        <v>67362</v>
      </c>
      <c r="E99" s="336">
        <v>9237</v>
      </c>
      <c r="F99" s="336">
        <v>168651</v>
      </c>
      <c r="G99" s="336">
        <v>59490</v>
      </c>
      <c r="H99" s="336">
        <v>310884</v>
      </c>
      <c r="I99" s="336">
        <v>122</v>
      </c>
      <c r="J99" s="336">
        <v>411818</v>
      </c>
      <c r="K99" s="336">
        <v>55245</v>
      </c>
      <c r="L99" s="336">
        <v>20794</v>
      </c>
      <c r="M99" s="336">
        <v>12000</v>
      </c>
      <c r="N99" s="336">
        <v>2167</v>
      </c>
      <c r="O99" s="336">
        <v>1</v>
      </c>
      <c r="P99" s="428">
        <v>0</v>
      </c>
      <c r="Q99" s="337">
        <v>1174533</v>
      </c>
    </row>
    <row r="100" spans="1:17" ht="16.2" thickBot="1" x14ac:dyDescent="0.3">
      <c r="A100" s="109">
        <v>43617</v>
      </c>
      <c r="B100" s="345">
        <v>44384</v>
      </c>
      <c r="C100" s="345">
        <v>12444</v>
      </c>
      <c r="D100" s="345">
        <v>67316</v>
      </c>
      <c r="E100" s="345">
        <v>9283</v>
      </c>
      <c r="F100" s="345">
        <v>167645</v>
      </c>
      <c r="G100" s="345">
        <v>58674</v>
      </c>
      <c r="H100" s="345">
        <v>312046</v>
      </c>
      <c r="I100" s="345">
        <v>123</v>
      </c>
      <c r="J100" s="345">
        <v>410570</v>
      </c>
      <c r="K100" s="345">
        <v>54384</v>
      </c>
      <c r="L100" s="345">
        <v>20807</v>
      </c>
      <c r="M100" s="345">
        <v>11920</v>
      </c>
      <c r="N100" s="345">
        <v>2199</v>
      </c>
      <c r="O100" s="345">
        <v>5</v>
      </c>
      <c r="P100" s="429">
        <v>0</v>
      </c>
      <c r="Q100" s="346">
        <v>1171800</v>
      </c>
    </row>
    <row r="101" spans="1:17" ht="16.8" thickTop="1" thickBot="1" x14ac:dyDescent="0.35">
      <c r="A101" s="85" t="s">
        <v>331</v>
      </c>
      <c r="B101" s="340">
        <v>44189</v>
      </c>
      <c r="C101" s="340">
        <v>12195</v>
      </c>
      <c r="D101" s="340">
        <v>68020</v>
      </c>
      <c r="E101" s="340">
        <v>8875</v>
      </c>
      <c r="F101" s="340">
        <v>174185</v>
      </c>
      <c r="G101" s="340">
        <v>62788</v>
      </c>
      <c r="H101" s="340">
        <v>321723</v>
      </c>
      <c r="I101" s="340">
        <v>136</v>
      </c>
      <c r="J101" s="340">
        <v>415958</v>
      </c>
      <c r="K101" s="340">
        <v>58525</v>
      </c>
      <c r="L101" s="340">
        <v>20903</v>
      </c>
      <c r="M101" s="340">
        <v>11983</v>
      </c>
      <c r="N101" s="340">
        <v>2245</v>
      </c>
      <c r="O101" s="340">
        <v>5</v>
      </c>
      <c r="P101" s="428">
        <v>0</v>
      </c>
      <c r="Q101" s="341">
        <v>1201730</v>
      </c>
    </row>
    <row r="102" spans="1:17" ht="13.8" hidden="1" thickBot="1" x14ac:dyDescent="0.3">
      <c r="A102" s="239"/>
      <c r="B102" s="126"/>
      <c r="C102" s="126"/>
      <c r="D102" s="126"/>
      <c r="E102" s="126"/>
      <c r="F102" s="126"/>
      <c r="G102" s="126"/>
      <c r="H102" s="126"/>
      <c r="I102" s="126"/>
      <c r="J102" s="126"/>
      <c r="K102" s="126"/>
      <c r="L102" s="126"/>
      <c r="M102" s="126"/>
      <c r="N102" s="126"/>
      <c r="O102" s="126"/>
      <c r="P102" s="126"/>
      <c r="Q102" s="240"/>
    </row>
    <row r="103" spans="1:17" ht="13.8" hidden="1" thickBot="1" x14ac:dyDescent="0.3">
      <c r="A103" s="239"/>
      <c r="B103" s="126"/>
      <c r="C103" s="126"/>
      <c r="D103" s="126"/>
      <c r="E103" s="126"/>
      <c r="F103" s="126"/>
      <c r="G103" s="126"/>
      <c r="H103" s="126"/>
      <c r="I103" s="126"/>
      <c r="J103" s="126"/>
      <c r="K103" s="126"/>
      <c r="L103" s="126"/>
      <c r="M103" s="126"/>
      <c r="N103" s="126"/>
      <c r="O103" s="126"/>
      <c r="P103" s="126"/>
      <c r="Q103" s="240"/>
    </row>
    <row r="104" spans="1:17" ht="13.8" hidden="1" thickBot="1" x14ac:dyDescent="0.3">
      <c r="A104" s="239"/>
      <c r="B104" s="126"/>
      <c r="C104" s="126"/>
      <c r="D104" s="126"/>
      <c r="E104" s="126"/>
      <c r="F104" s="126"/>
      <c r="G104" s="126"/>
      <c r="H104" s="126"/>
      <c r="I104" s="126"/>
      <c r="J104" s="126"/>
      <c r="K104" s="126"/>
      <c r="L104" s="126"/>
      <c r="M104" s="126"/>
      <c r="N104" s="126"/>
      <c r="O104" s="126"/>
      <c r="P104" s="126"/>
      <c r="Q104" s="240"/>
    </row>
    <row r="105" spans="1:17" ht="13.8" hidden="1" thickBot="1" x14ac:dyDescent="0.3">
      <c r="A105" s="239"/>
      <c r="B105" s="126"/>
      <c r="C105" s="126"/>
      <c r="D105" s="126"/>
      <c r="E105" s="126"/>
      <c r="F105" s="126"/>
      <c r="G105" s="126"/>
      <c r="H105" s="126"/>
      <c r="I105" s="126"/>
      <c r="J105" s="126"/>
      <c r="K105" s="126"/>
      <c r="L105" s="126"/>
      <c r="M105" s="126"/>
      <c r="N105" s="126"/>
      <c r="O105" s="126"/>
      <c r="P105" s="126"/>
      <c r="Q105" s="240"/>
    </row>
    <row r="106" spans="1:17" ht="13.8" hidden="1" thickBot="1" x14ac:dyDescent="0.3">
      <c r="A106" s="239"/>
      <c r="B106" s="126"/>
      <c r="C106" s="126"/>
      <c r="D106" s="126"/>
      <c r="E106" s="126"/>
      <c r="F106" s="126"/>
      <c r="G106" s="126"/>
      <c r="H106" s="126"/>
      <c r="I106" s="126"/>
      <c r="J106" s="126"/>
      <c r="K106" s="126"/>
      <c r="L106" s="126"/>
      <c r="M106" s="126"/>
      <c r="N106" s="126"/>
      <c r="O106" s="126"/>
      <c r="P106" s="126"/>
      <c r="Q106" s="240"/>
    </row>
    <row r="107" spans="1:17" ht="13.8" hidden="1" thickBot="1" x14ac:dyDescent="0.3">
      <c r="A107" s="239"/>
      <c r="B107" s="126"/>
      <c r="C107" s="126"/>
      <c r="D107" s="126"/>
      <c r="E107" s="126"/>
      <c r="F107" s="126"/>
      <c r="G107" s="126"/>
      <c r="H107" s="126"/>
      <c r="I107" s="126"/>
      <c r="J107" s="126"/>
      <c r="K107" s="126"/>
      <c r="L107" s="126"/>
      <c r="M107" s="126"/>
      <c r="N107" s="126"/>
      <c r="O107" s="126"/>
      <c r="P107" s="126"/>
      <c r="Q107" s="240"/>
    </row>
    <row r="108" spans="1:17" ht="13.8" hidden="1" thickBot="1" x14ac:dyDescent="0.3">
      <c r="A108" s="239"/>
      <c r="B108" s="126"/>
      <c r="C108" s="126"/>
      <c r="D108" s="126"/>
      <c r="E108" s="126"/>
      <c r="F108" s="126"/>
      <c r="G108" s="126"/>
      <c r="H108" s="126"/>
      <c r="I108" s="126"/>
      <c r="J108" s="126"/>
      <c r="K108" s="126"/>
      <c r="L108" s="126"/>
      <c r="M108" s="126"/>
      <c r="N108" s="126"/>
      <c r="O108" s="126"/>
      <c r="P108" s="126"/>
      <c r="Q108" s="240"/>
    </row>
    <row r="109" spans="1:17" ht="13.8" hidden="1" thickBot="1" x14ac:dyDescent="0.3">
      <c r="A109" s="239"/>
      <c r="B109" s="126"/>
      <c r="C109" s="126"/>
      <c r="D109" s="126"/>
      <c r="E109" s="126"/>
      <c r="F109" s="126"/>
      <c r="G109" s="126"/>
      <c r="H109" s="126"/>
      <c r="I109" s="126"/>
      <c r="J109" s="126"/>
      <c r="K109" s="126"/>
      <c r="L109" s="126"/>
      <c r="M109" s="126"/>
      <c r="N109" s="126"/>
      <c r="O109" s="126"/>
      <c r="P109" s="126"/>
      <c r="Q109" s="240"/>
    </row>
    <row r="110" spans="1:17" ht="13.8" hidden="1" thickBot="1" x14ac:dyDescent="0.3">
      <c r="A110" s="239"/>
      <c r="B110" s="126"/>
      <c r="C110" s="126"/>
      <c r="D110" s="126"/>
      <c r="E110" s="126"/>
      <c r="F110" s="126"/>
      <c r="G110" s="126"/>
      <c r="H110" s="126"/>
      <c r="I110" s="126"/>
      <c r="J110" s="126"/>
      <c r="K110" s="126"/>
      <c r="L110" s="126"/>
      <c r="M110" s="126"/>
      <c r="N110" s="126"/>
      <c r="O110" s="126"/>
      <c r="P110" s="126"/>
      <c r="Q110" s="240"/>
    </row>
    <row r="111" spans="1:17" ht="13.8" hidden="1" thickBot="1" x14ac:dyDescent="0.3">
      <c r="A111" s="239"/>
      <c r="B111" s="126"/>
      <c r="C111" s="126"/>
      <c r="D111" s="126"/>
      <c r="E111" s="126"/>
      <c r="F111" s="126"/>
      <c r="G111" s="126"/>
      <c r="H111" s="126"/>
      <c r="I111" s="126"/>
      <c r="J111" s="126"/>
      <c r="K111" s="126"/>
      <c r="L111" s="126"/>
      <c r="M111" s="126"/>
      <c r="N111" s="126"/>
      <c r="O111" s="126"/>
      <c r="P111" s="126"/>
      <c r="Q111" s="240"/>
    </row>
    <row r="112" spans="1:17" ht="13.8" hidden="1" thickBot="1" x14ac:dyDescent="0.3">
      <c r="A112" s="239"/>
      <c r="B112" s="126"/>
      <c r="C112" s="126"/>
      <c r="D112" s="126"/>
      <c r="E112" s="126"/>
      <c r="F112" s="126"/>
      <c r="G112" s="126"/>
      <c r="H112" s="126"/>
      <c r="I112" s="126"/>
      <c r="J112" s="126"/>
      <c r="K112" s="126"/>
      <c r="L112" s="126"/>
      <c r="M112" s="126"/>
      <c r="N112" s="126"/>
      <c r="O112" s="126"/>
      <c r="P112" s="126"/>
      <c r="Q112" s="240"/>
    </row>
    <row r="113" spans="1:18" ht="13.8" hidden="1" thickBot="1" x14ac:dyDescent="0.3">
      <c r="A113" s="239"/>
      <c r="B113" s="126"/>
      <c r="C113" s="126"/>
      <c r="D113" s="126"/>
      <c r="E113" s="126"/>
      <c r="F113" s="126"/>
      <c r="G113" s="126"/>
      <c r="H113" s="126"/>
      <c r="I113" s="126"/>
      <c r="J113" s="126"/>
      <c r="K113" s="126"/>
      <c r="L113" s="126"/>
      <c r="M113" s="126"/>
      <c r="N113" s="126"/>
      <c r="O113" s="126"/>
      <c r="P113" s="126"/>
      <c r="Q113" s="240"/>
    </row>
    <row r="114" spans="1:18" ht="13.8" hidden="1" thickBot="1" x14ac:dyDescent="0.3">
      <c r="A114" s="239"/>
      <c r="B114" s="126"/>
      <c r="C114" s="126"/>
      <c r="D114" s="126"/>
      <c r="E114" s="126"/>
      <c r="F114" s="126"/>
      <c r="G114" s="126"/>
      <c r="H114" s="126"/>
      <c r="I114" s="126"/>
      <c r="J114" s="126"/>
      <c r="K114" s="126"/>
      <c r="L114" s="126"/>
      <c r="M114" s="126"/>
      <c r="N114" s="126"/>
      <c r="O114" s="126"/>
      <c r="P114" s="126"/>
      <c r="Q114" s="240"/>
    </row>
    <row r="115" spans="1:18" ht="13.8" hidden="1" thickBot="1" x14ac:dyDescent="0.3">
      <c r="A115" s="239"/>
      <c r="B115" s="126"/>
      <c r="C115" s="126"/>
      <c r="D115" s="126"/>
      <c r="E115" s="126"/>
      <c r="F115" s="126"/>
      <c r="G115" s="126"/>
      <c r="H115" s="126"/>
      <c r="I115" s="126"/>
      <c r="J115" s="126"/>
      <c r="K115" s="126"/>
      <c r="L115" s="126"/>
      <c r="M115" s="126"/>
      <c r="N115" s="126"/>
      <c r="O115" s="126"/>
      <c r="P115" s="126"/>
      <c r="Q115" s="240"/>
    </row>
    <row r="116" spans="1:18" x14ac:dyDescent="0.25">
      <c r="A116" s="494" t="s">
        <v>24</v>
      </c>
      <c r="B116" s="495"/>
      <c r="C116" s="495"/>
      <c r="D116" s="495"/>
      <c r="E116" s="495"/>
      <c r="F116" s="495"/>
      <c r="G116" s="495"/>
      <c r="H116" s="495"/>
      <c r="I116" s="495"/>
      <c r="J116" s="495"/>
      <c r="K116" s="495"/>
      <c r="L116" s="495"/>
      <c r="M116" s="495"/>
      <c r="N116" s="495"/>
      <c r="O116" s="495"/>
      <c r="P116" s="495"/>
      <c r="Q116" s="496"/>
    </row>
    <row r="117" spans="1:18" ht="15.75" customHeight="1" x14ac:dyDescent="0.25">
      <c r="A117" s="485" t="s">
        <v>327</v>
      </c>
      <c r="B117" s="486"/>
      <c r="C117" s="486"/>
      <c r="D117" s="486"/>
      <c r="E117" s="486"/>
      <c r="F117" s="486"/>
      <c r="G117" s="486"/>
      <c r="H117" s="486"/>
      <c r="I117" s="486"/>
      <c r="J117" s="486"/>
      <c r="K117" s="486"/>
      <c r="L117" s="486"/>
      <c r="M117" s="486"/>
      <c r="N117" s="486"/>
      <c r="O117" s="486"/>
      <c r="P117" s="486"/>
      <c r="Q117" s="487"/>
    </row>
    <row r="118" spans="1:18" ht="12.75" customHeight="1" x14ac:dyDescent="0.25">
      <c r="A118" s="482" t="s">
        <v>332</v>
      </c>
      <c r="B118" s="483"/>
      <c r="C118" s="483"/>
      <c r="D118" s="483"/>
      <c r="E118" s="483"/>
      <c r="F118" s="483"/>
      <c r="G118" s="483"/>
      <c r="H118" s="483"/>
      <c r="I118" s="483"/>
      <c r="J118" s="483"/>
      <c r="K118" s="483"/>
      <c r="L118" s="483"/>
      <c r="M118" s="483"/>
      <c r="N118" s="483"/>
      <c r="O118" s="483"/>
      <c r="P118" s="483"/>
      <c r="Q118" s="484"/>
    </row>
    <row r="119" spans="1:18" x14ac:dyDescent="0.25">
      <c r="A119" s="497" t="s">
        <v>333</v>
      </c>
      <c r="B119" s="498"/>
      <c r="C119" s="498"/>
      <c r="D119" s="498"/>
      <c r="E119" s="498"/>
      <c r="F119" s="498"/>
      <c r="G119" s="498"/>
      <c r="H119" s="498"/>
      <c r="I119" s="498"/>
      <c r="J119" s="498"/>
      <c r="K119" s="498"/>
      <c r="L119" s="498"/>
      <c r="M119" s="498"/>
      <c r="N119" s="498"/>
      <c r="O119" s="498"/>
      <c r="P119" s="498"/>
      <c r="Q119" s="499"/>
    </row>
    <row r="120" spans="1:18" x14ac:dyDescent="0.25">
      <c r="A120" s="485" t="s">
        <v>334</v>
      </c>
      <c r="B120" s="486"/>
      <c r="C120" s="486"/>
      <c r="D120" s="486"/>
      <c r="E120" s="486"/>
      <c r="F120" s="486"/>
      <c r="G120" s="486"/>
      <c r="H120" s="486"/>
      <c r="I120" s="486"/>
      <c r="J120" s="486"/>
      <c r="K120" s="486"/>
      <c r="L120" s="486"/>
      <c r="M120" s="486"/>
      <c r="N120" s="486"/>
      <c r="O120" s="486"/>
      <c r="P120" s="486"/>
      <c r="Q120" s="487"/>
    </row>
    <row r="121" spans="1:18" ht="26.25" customHeight="1" x14ac:dyDescent="0.25">
      <c r="A121" s="482" t="s">
        <v>335</v>
      </c>
      <c r="B121" s="483"/>
      <c r="C121" s="483"/>
      <c r="D121" s="483"/>
      <c r="E121" s="483"/>
      <c r="F121" s="483"/>
      <c r="G121" s="483"/>
      <c r="H121" s="483"/>
      <c r="I121" s="483"/>
      <c r="J121" s="483"/>
      <c r="K121" s="483"/>
      <c r="L121" s="483"/>
      <c r="M121" s="483"/>
      <c r="N121" s="483"/>
      <c r="O121" s="483"/>
      <c r="P121" s="483"/>
      <c r="Q121" s="484"/>
      <c r="R121" s="264" t="s">
        <v>255</v>
      </c>
    </row>
    <row r="122" spans="1:18" ht="26.25" customHeight="1" thickBot="1" x14ac:dyDescent="0.3">
      <c r="A122" s="488" t="s">
        <v>336</v>
      </c>
      <c r="B122" s="489"/>
      <c r="C122" s="489"/>
      <c r="D122" s="489"/>
      <c r="E122" s="489"/>
      <c r="F122" s="489"/>
      <c r="G122" s="489"/>
      <c r="H122" s="489"/>
      <c r="I122" s="489"/>
      <c r="J122" s="489"/>
      <c r="K122" s="489"/>
      <c r="L122" s="489"/>
      <c r="M122" s="489"/>
      <c r="N122" s="489"/>
      <c r="O122" s="489"/>
      <c r="P122" s="489"/>
      <c r="Q122" s="490"/>
      <c r="R122" s="264" t="s">
        <v>255</v>
      </c>
    </row>
  </sheetData>
  <mergeCells count="8">
    <mergeCell ref="A121:Q121"/>
    <mergeCell ref="A120:Q120"/>
    <mergeCell ref="A122:Q122"/>
    <mergeCell ref="A1:Q1"/>
    <mergeCell ref="A116:Q116"/>
    <mergeCell ref="A117:Q117"/>
    <mergeCell ref="A118:Q118"/>
    <mergeCell ref="A119:Q119"/>
  </mergeCells>
  <printOptions horizontalCentered="1" gridLines="1"/>
  <pageMargins left="0.28999999999999998" right="0.28999999999999998" top="0.7" bottom="0.43" header="0.3" footer="0.27"/>
  <pageSetup scale="52" fitToHeight="0"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rowBreaks count="1" manualBreakCount="1">
    <brk id="58"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R94"/>
  <sheetViews>
    <sheetView view="pageBreakPreview" topLeftCell="A73" zoomScaleNormal="100" zoomScaleSheetLayoutView="100" workbookViewId="0">
      <selection activeCell="P2" sqref="P2"/>
    </sheetView>
  </sheetViews>
  <sheetFormatPr defaultRowHeight="13.2" x14ac:dyDescent="0.25"/>
  <cols>
    <col min="2" max="2" width="9.33203125" bestFit="1" customWidth="1"/>
    <col min="3" max="3" width="30.109375" bestFit="1" customWidth="1"/>
    <col min="4" max="14" width="11.5546875" bestFit="1" customWidth="1"/>
    <col min="15" max="15" width="11.21875" customWidth="1"/>
    <col min="16" max="16" width="13.44140625" customWidth="1"/>
    <col min="17" max="17" width="11.44140625" bestFit="1" customWidth="1"/>
  </cols>
  <sheetData>
    <row r="1" spans="2:16" ht="13.8" thickBot="1" x14ac:dyDescent="0.3"/>
    <row r="2" spans="2:16" ht="16.2" thickBot="1" x14ac:dyDescent="0.35">
      <c r="B2" s="500" t="s">
        <v>303</v>
      </c>
      <c r="C2" s="501"/>
      <c r="D2" s="501"/>
      <c r="E2" s="501"/>
      <c r="F2" s="501"/>
      <c r="G2" s="501"/>
      <c r="H2" s="501"/>
      <c r="I2" s="501"/>
      <c r="J2" s="501"/>
      <c r="K2" s="501"/>
      <c r="L2" s="501"/>
      <c r="M2" s="501"/>
      <c r="N2" s="501"/>
      <c r="O2" s="501"/>
      <c r="P2" s="502"/>
    </row>
    <row r="3" spans="2:16" ht="63" thickBot="1" x14ac:dyDescent="0.3">
      <c r="B3" s="53" t="s">
        <v>296</v>
      </c>
      <c r="C3" s="53" t="s">
        <v>306</v>
      </c>
      <c r="D3" s="259">
        <v>43282</v>
      </c>
      <c r="E3" s="259">
        <v>43313</v>
      </c>
      <c r="F3" s="259">
        <v>43344</v>
      </c>
      <c r="G3" s="259">
        <v>43374</v>
      </c>
      <c r="H3" s="259">
        <v>43405</v>
      </c>
      <c r="I3" s="259">
        <v>43435</v>
      </c>
      <c r="J3" s="259">
        <v>43466</v>
      </c>
      <c r="K3" s="259">
        <v>43497</v>
      </c>
      <c r="L3" s="259">
        <v>43525</v>
      </c>
      <c r="M3" s="259">
        <v>43556</v>
      </c>
      <c r="N3" s="259">
        <v>43586</v>
      </c>
      <c r="O3" s="260">
        <v>43617</v>
      </c>
      <c r="P3" s="216" t="s">
        <v>273</v>
      </c>
    </row>
    <row r="4" spans="2:16" ht="15.6" x14ac:dyDescent="0.3">
      <c r="B4" s="503" t="s">
        <v>274</v>
      </c>
      <c r="C4" s="127" t="s">
        <v>152</v>
      </c>
      <c r="D4" s="352">
        <v>3283</v>
      </c>
      <c r="E4" s="352">
        <v>3291</v>
      </c>
      <c r="F4" s="352">
        <v>3285</v>
      </c>
      <c r="G4" s="352">
        <v>3234</v>
      </c>
      <c r="H4" s="352">
        <v>3187</v>
      </c>
      <c r="I4" s="352">
        <v>3150</v>
      </c>
      <c r="J4" s="352">
        <v>3171</v>
      </c>
      <c r="K4" s="352">
        <v>3188</v>
      </c>
      <c r="L4" s="352">
        <v>3192</v>
      </c>
      <c r="M4" s="352">
        <v>3196</v>
      </c>
      <c r="N4" s="352">
        <v>3178</v>
      </c>
      <c r="O4" s="353">
        <v>3186</v>
      </c>
      <c r="P4" s="354">
        <v>3211</v>
      </c>
    </row>
    <row r="5" spans="2:16" ht="15.6" x14ac:dyDescent="0.3">
      <c r="B5" s="504"/>
      <c r="C5" s="128" t="s">
        <v>164</v>
      </c>
      <c r="D5" s="355">
        <v>9274</v>
      </c>
      <c r="E5" s="355">
        <v>9266</v>
      </c>
      <c r="F5" s="355">
        <v>9366</v>
      </c>
      <c r="G5" s="355">
        <v>9201</v>
      </c>
      <c r="H5" s="355">
        <v>9099</v>
      </c>
      <c r="I5" s="355">
        <v>9072</v>
      </c>
      <c r="J5" s="355">
        <v>9020</v>
      </c>
      <c r="K5" s="355">
        <v>8991</v>
      </c>
      <c r="L5" s="355">
        <v>8955</v>
      </c>
      <c r="M5" s="355">
        <v>8882</v>
      </c>
      <c r="N5" s="355">
        <v>8881</v>
      </c>
      <c r="O5" s="356">
        <v>8868</v>
      </c>
      <c r="P5" s="357">
        <v>9073</v>
      </c>
    </row>
    <row r="6" spans="2:16" ht="15.6" x14ac:dyDescent="0.3">
      <c r="B6" s="504"/>
      <c r="C6" s="128" t="s">
        <v>166</v>
      </c>
      <c r="D6" s="355">
        <v>595</v>
      </c>
      <c r="E6" s="355">
        <v>602</v>
      </c>
      <c r="F6" s="355">
        <v>601</v>
      </c>
      <c r="G6" s="355">
        <v>609</v>
      </c>
      <c r="H6" s="355">
        <v>613</v>
      </c>
      <c r="I6" s="355">
        <v>605</v>
      </c>
      <c r="J6" s="355">
        <v>592</v>
      </c>
      <c r="K6" s="355">
        <v>598</v>
      </c>
      <c r="L6" s="355">
        <v>584</v>
      </c>
      <c r="M6" s="355">
        <v>567</v>
      </c>
      <c r="N6" s="355">
        <v>552</v>
      </c>
      <c r="O6" s="356">
        <v>560</v>
      </c>
      <c r="P6" s="357">
        <v>589</v>
      </c>
    </row>
    <row r="7" spans="2:16" ht="15.6" x14ac:dyDescent="0.3">
      <c r="B7" s="504"/>
      <c r="C7" s="128" t="s">
        <v>168</v>
      </c>
      <c r="D7" s="355">
        <v>5781</v>
      </c>
      <c r="E7" s="355">
        <v>5785</v>
      </c>
      <c r="F7" s="355">
        <v>5773</v>
      </c>
      <c r="G7" s="355">
        <v>5700</v>
      </c>
      <c r="H7" s="355">
        <v>5577</v>
      </c>
      <c r="I7" s="355">
        <v>5508</v>
      </c>
      <c r="J7" s="355">
        <v>5533</v>
      </c>
      <c r="K7" s="355">
        <v>5505</v>
      </c>
      <c r="L7" s="355">
        <v>5526</v>
      </c>
      <c r="M7" s="355">
        <v>5442</v>
      </c>
      <c r="N7" s="355">
        <v>5492</v>
      </c>
      <c r="O7" s="356">
        <v>5445</v>
      </c>
      <c r="P7" s="357">
        <v>5588</v>
      </c>
    </row>
    <row r="8" spans="2:16" ht="15.6" x14ac:dyDescent="0.3">
      <c r="B8" s="504"/>
      <c r="C8" s="128" t="s">
        <v>172</v>
      </c>
      <c r="D8" s="355">
        <v>11931</v>
      </c>
      <c r="E8" s="355">
        <v>11969</v>
      </c>
      <c r="F8" s="355">
        <v>11923</v>
      </c>
      <c r="G8" s="355">
        <v>11778</v>
      </c>
      <c r="H8" s="355">
        <v>11641</v>
      </c>
      <c r="I8" s="355">
        <v>11608</v>
      </c>
      <c r="J8" s="355">
        <v>11622</v>
      </c>
      <c r="K8" s="355">
        <v>11648</v>
      </c>
      <c r="L8" s="355">
        <v>11622</v>
      </c>
      <c r="M8" s="355">
        <v>11521</v>
      </c>
      <c r="N8" s="355">
        <v>11565</v>
      </c>
      <c r="O8" s="356">
        <v>11553</v>
      </c>
      <c r="P8" s="357">
        <v>11698</v>
      </c>
    </row>
    <row r="9" spans="2:16" ht="15.6" x14ac:dyDescent="0.3">
      <c r="B9" s="504"/>
      <c r="C9" s="128" t="s">
        <v>174</v>
      </c>
      <c r="D9" s="355">
        <v>1688</v>
      </c>
      <c r="E9" s="355">
        <v>1661</v>
      </c>
      <c r="F9" s="355">
        <v>1651</v>
      </c>
      <c r="G9" s="355">
        <v>1629</v>
      </c>
      <c r="H9" s="355">
        <v>1584</v>
      </c>
      <c r="I9" s="355">
        <v>1520</v>
      </c>
      <c r="J9" s="355">
        <v>1509</v>
      </c>
      <c r="K9" s="355">
        <v>1499</v>
      </c>
      <c r="L9" s="355">
        <v>1473</v>
      </c>
      <c r="M9" s="355">
        <v>1464</v>
      </c>
      <c r="N9" s="355">
        <v>1460</v>
      </c>
      <c r="O9" s="356">
        <v>1435</v>
      </c>
      <c r="P9" s="357">
        <v>1548</v>
      </c>
    </row>
    <row r="10" spans="2:16" ht="15.6" x14ac:dyDescent="0.3">
      <c r="B10" s="504"/>
      <c r="C10" s="128" t="s">
        <v>175</v>
      </c>
      <c r="D10" s="355">
        <v>2992</v>
      </c>
      <c r="E10" s="355">
        <v>2993</v>
      </c>
      <c r="F10" s="355">
        <v>3041</v>
      </c>
      <c r="G10" s="355">
        <v>2935</v>
      </c>
      <c r="H10" s="355">
        <v>2894</v>
      </c>
      <c r="I10" s="355">
        <v>2880</v>
      </c>
      <c r="J10" s="355">
        <v>2880</v>
      </c>
      <c r="K10" s="355">
        <v>2836</v>
      </c>
      <c r="L10" s="355">
        <v>2838</v>
      </c>
      <c r="M10" s="355">
        <v>2803</v>
      </c>
      <c r="N10" s="355">
        <v>2802</v>
      </c>
      <c r="O10" s="356">
        <v>2827</v>
      </c>
      <c r="P10" s="357">
        <v>2893</v>
      </c>
    </row>
    <row r="11" spans="2:16" ht="15.6" x14ac:dyDescent="0.3">
      <c r="B11" s="504"/>
      <c r="C11" s="128" t="s">
        <v>176</v>
      </c>
      <c r="D11" s="355">
        <v>149</v>
      </c>
      <c r="E11" s="355">
        <v>152</v>
      </c>
      <c r="F11" s="355">
        <v>153</v>
      </c>
      <c r="G11" s="355">
        <v>149</v>
      </c>
      <c r="H11" s="355">
        <v>150</v>
      </c>
      <c r="I11" s="355">
        <v>144</v>
      </c>
      <c r="J11" s="355">
        <v>138</v>
      </c>
      <c r="K11" s="355">
        <v>140</v>
      </c>
      <c r="L11" s="355">
        <v>144</v>
      </c>
      <c r="M11" s="355">
        <v>145</v>
      </c>
      <c r="N11" s="355">
        <v>148</v>
      </c>
      <c r="O11" s="356">
        <v>159</v>
      </c>
      <c r="P11" s="357">
        <v>148</v>
      </c>
    </row>
    <row r="12" spans="2:16" ht="15.6" x14ac:dyDescent="0.3">
      <c r="B12" s="504"/>
      <c r="C12" s="128" t="s">
        <v>178</v>
      </c>
      <c r="D12" s="355">
        <v>256</v>
      </c>
      <c r="E12" s="355">
        <v>259</v>
      </c>
      <c r="F12" s="355">
        <v>260</v>
      </c>
      <c r="G12" s="355">
        <v>256</v>
      </c>
      <c r="H12" s="355">
        <v>248</v>
      </c>
      <c r="I12" s="355">
        <v>246</v>
      </c>
      <c r="J12" s="355">
        <v>234</v>
      </c>
      <c r="K12" s="355">
        <v>229</v>
      </c>
      <c r="L12" s="355">
        <v>229</v>
      </c>
      <c r="M12" s="355">
        <v>231</v>
      </c>
      <c r="N12" s="355">
        <v>233</v>
      </c>
      <c r="O12" s="356">
        <v>245</v>
      </c>
      <c r="P12" s="357">
        <v>244</v>
      </c>
    </row>
    <row r="13" spans="2:16" ht="15.6" x14ac:dyDescent="0.3">
      <c r="B13" s="504"/>
      <c r="C13" s="128" t="s">
        <v>182</v>
      </c>
      <c r="D13" s="355">
        <v>11217</v>
      </c>
      <c r="E13" s="355">
        <v>11234</v>
      </c>
      <c r="F13" s="355">
        <v>11264</v>
      </c>
      <c r="G13" s="355">
        <v>11227</v>
      </c>
      <c r="H13" s="355">
        <v>11187</v>
      </c>
      <c r="I13" s="355">
        <v>10990</v>
      </c>
      <c r="J13" s="355">
        <v>11131</v>
      </c>
      <c r="K13" s="355">
        <v>11115</v>
      </c>
      <c r="L13" s="355">
        <v>11054</v>
      </c>
      <c r="M13" s="355">
        <v>10919</v>
      </c>
      <c r="N13" s="355">
        <v>10959</v>
      </c>
      <c r="O13" s="356">
        <v>10925</v>
      </c>
      <c r="P13" s="357">
        <v>11102</v>
      </c>
    </row>
    <row r="14" spans="2:16" ht="15.6" x14ac:dyDescent="0.3">
      <c r="B14" s="504"/>
      <c r="C14" s="128" t="s">
        <v>184</v>
      </c>
      <c r="D14" s="355">
        <v>50938</v>
      </c>
      <c r="E14" s="355">
        <v>51031</v>
      </c>
      <c r="F14" s="355">
        <v>51912</v>
      </c>
      <c r="G14" s="355">
        <v>51163</v>
      </c>
      <c r="H14" s="355">
        <v>50317</v>
      </c>
      <c r="I14" s="355">
        <v>50555</v>
      </c>
      <c r="J14" s="355">
        <v>50702</v>
      </c>
      <c r="K14" s="355">
        <v>50760</v>
      </c>
      <c r="L14" s="355">
        <v>50645</v>
      </c>
      <c r="M14" s="355">
        <v>50357</v>
      </c>
      <c r="N14" s="355">
        <v>50092</v>
      </c>
      <c r="O14" s="356">
        <v>50069</v>
      </c>
      <c r="P14" s="357">
        <v>50712</v>
      </c>
    </row>
    <row r="15" spans="2:16" ht="15.6" x14ac:dyDescent="0.3">
      <c r="B15" s="504"/>
      <c r="C15" s="128" t="s">
        <v>188</v>
      </c>
      <c r="D15" s="355">
        <v>41820</v>
      </c>
      <c r="E15" s="355">
        <v>41858</v>
      </c>
      <c r="F15" s="355">
        <v>41986</v>
      </c>
      <c r="G15" s="355">
        <v>41294</v>
      </c>
      <c r="H15" s="355">
        <v>40738</v>
      </c>
      <c r="I15" s="355">
        <v>40700</v>
      </c>
      <c r="J15" s="355">
        <v>40586</v>
      </c>
      <c r="K15" s="355">
        <v>40682</v>
      </c>
      <c r="L15" s="355">
        <v>40618</v>
      </c>
      <c r="M15" s="355">
        <v>40202</v>
      </c>
      <c r="N15" s="355">
        <v>39970</v>
      </c>
      <c r="O15" s="356">
        <v>39636</v>
      </c>
      <c r="P15" s="357">
        <v>40841</v>
      </c>
    </row>
    <row r="16" spans="2:16" ht="15.6" x14ac:dyDescent="0.3">
      <c r="B16" s="504"/>
      <c r="C16" s="128" t="s">
        <v>190</v>
      </c>
      <c r="D16" s="355">
        <v>3438</v>
      </c>
      <c r="E16" s="355">
        <v>3451</v>
      </c>
      <c r="F16" s="355">
        <v>3404</v>
      </c>
      <c r="G16" s="355">
        <v>3387</v>
      </c>
      <c r="H16" s="355">
        <v>3420</v>
      </c>
      <c r="I16" s="355">
        <v>3452</v>
      </c>
      <c r="J16" s="355">
        <v>3416</v>
      </c>
      <c r="K16" s="355">
        <v>3432</v>
      </c>
      <c r="L16" s="355">
        <v>3405</v>
      </c>
      <c r="M16" s="355">
        <v>3353</v>
      </c>
      <c r="N16" s="355">
        <v>3379</v>
      </c>
      <c r="O16" s="356">
        <v>3341</v>
      </c>
      <c r="P16" s="357">
        <v>3407</v>
      </c>
    </row>
    <row r="17" spans="2:16" ht="15.6" x14ac:dyDescent="0.3">
      <c r="B17" s="504"/>
      <c r="C17" s="128" t="s">
        <v>191</v>
      </c>
      <c r="D17" s="355">
        <v>8958</v>
      </c>
      <c r="E17" s="355">
        <v>8979</v>
      </c>
      <c r="F17" s="355">
        <v>9146</v>
      </c>
      <c r="G17" s="355">
        <v>9057</v>
      </c>
      <c r="H17" s="355">
        <v>9026</v>
      </c>
      <c r="I17" s="355">
        <v>8973</v>
      </c>
      <c r="J17" s="355">
        <v>8992</v>
      </c>
      <c r="K17" s="355">
        <v>9002</v>
      </c>
      <c r="L17" s="355">
        <v>8840</v>
      </c>
      <c r="M17" s="355">
        <v>8723</v>
      </c>
      <c r="N17" s="355">
        <v>8562</v>
      </c>
      <c r="O17" s="356">
        <v>8499</v>
      </c>
      <c r="P17" s="357">
        <v>8896</v>
      </c>
    </row>
    <row r="18" spans="2:16" ht="15.6" x14ac:dyDescent="0.3">
      <c r="B18" s="504"/>
      <c r="C18" s="128" t="s">
        <v>192</v>
      </c>
      <c r="D18" s="355">
        <v>11441</v>
      </c>
      <c r="E18" s="355">
        <v>11373</v>
      </c>
      <c r="F18" s="355">
        <v>11350</v>
      </c>
      <c r="G18" s="355">
        <v>11070</v>
      </c>
      <c r="H18" s="355">
        <v>10938</v>
      </c>
      <c r="I18" s="355">
        <v>10959</v>
      </c>
      <c r="J18" s="355">
        <v>10945</v>
      </c>
      <c r="K18" s="355">
        <v>11014</v>
      </c>
      <c r="L18" s="355">
        <v>10982</v>
      </c>
      <c r="M18" s="355">
        <v>10938</v>
      </c>
      <c r="N18" s="355">
        <v>11011</v>
      </c>
      <c r="O18" s="356">
        <v>10888</v>
      </c>
      <c r="P18" s="357">
        <v>11076</v>
      </c>
    </row>
    <row r="19" spans="2:16" ht="15.6" x14ac:dyDescent="0.3">
      <c r="B19" s="504"/>
      <c r="C19" s="128" t="s">
        <v>195</v>
      </c>
      <c r="D19" s="355">
        <v>682</v>
      </c>
      <c r="E19" s="355">
        <v>661</v>
      </c>
      <c r="F19" s="355">
        <v>654</v>
      </c>
      <c r="G19" s="355">
        <v>640</v>
      </c>
      <c r="H19" s="355">
        <v>637</v>
      </c>
      <c r="I19" s="355">
        <v>631</v>
      </c>
      <c r="J19" s="355">
        <v>639</v>
      </c>
      <c r="K19" s="355">
        <v>625</v>
      </c>
      <c r="L19" s="355">
        <v>612</v>
      </c>
      <c r="M19" s="355">
        <v>597</v>
      </c>
      <c r="N19" s="355">
        <v>593</v>
      </c>
      <c r="O19" s="356">
        <v>601</v>
      </c>
      <c r="P19" s="357">
        <v>631</v>
      </c>
    </row>
    <row r="20" spans="2:16" ht="15.6" x14ac:dyDescent="0.3">
      <c r="B20" s="504"/>
      <c r="C20" s="128" t="s">
        <v>198</v>
      </c>
      <c r="D20" s="355">
        <v>1483</v>
      </c>
      <c r="E20" s="355">
        <v>1483</v>
      </c>
      <c r="F20" s="355">
        <v>1469</v>
      </c>
      <c r="G20" s="355">
        <v>1438</v>
      </c>
      <c r="H20" s="355">
        <v>1390</v>
      </c>
      <c r="I20" s="355">
        <v>1404</v>
      </c>
      <c r="J20" s="355">
        <v>1381</v>
      </c>
      <c r="K20" s="355">
        <v>1367</v>
      </c>
      <c r="L20" s="355">
        <v>1354</v>
      </c>
      <c r="M20" s="355">
        <v>1304</v>
      </c>
      <c r="N20" s="355">
        <v>1323</v>
      </c>
      <c r="O20" s="356">
        <v>1326</v>
      </c>
      <c r="P20" s="357">
        <v>1394</v>
      </c>
    </row>
    <row r="21" spans="2:16" ht="15.6" x14ac:dyDescent="0.3">
      <c r="B21" s="504"/>
      <c r="C21" s="128" t="s">
        <v>201</v>
      </c>
      <c r="D21" s="355">
        <v>1253</v>
      </c>
      <c r="E21" s="355">
        <v>1242</v>
      </c>
      <c r="F21" s="355">
        <v>1229</v>
      </c>
      <c r="G21" s="355">
        <v>1221</v>
      </c>
      <c r="H21" s="355">
        <v>1206</v>
      </c>
      <c r="I21" s="355">
        <v>1213</v>
      </c>
      <c r="J21" s="355">
        <v>1223</v>
      </c>
      <c r="K21" s="355">
        <v>1227</v>
      </c>
      <c r="L21" s="355">
        <v>1224</v>
      </c>
      <c r="M21" s="355">
        <v>1223</v>
      </c>
      <c r="N21" s="355">
        <v>1226</v>
      </c>
      <c r="O21" s="356">
        <v>1225</v>
      </c>
      <c r="P21" s="357">
        <v>1226</v>
      </c>
    </row>
    <row r="22" spans="2:16" ht="15.6" x14ac:dyDescent="0.3">
      <c r="B22" s="504"/>
      <c r="C22" s="128" t="s">
        <v>203</v>
      </c>
      <c r="D22" s="355">
        <v>3264</v>
      </c>
      <c r="E22" s="355">
        <v>3275</v>
      </c>
      <c r="F22" s="355">
        <v>3235</v>
      </c>
      <c r="G22" s="355">
        <v>3179</v>
      </c>
      <c r="H22" s="355">
        <v>3114</v>
      </c>
      <c r="I22" s="355">
        <v>3108</v>
      </c>
      <c r="J22" s="355">
        <v>3086</v>
      </c>
      <c r="K22" s="355">
        <v>3032</v>
      </c>
      <c r="L22" s="355">
        <v>2961</v>
      </c>
      <c r="M22" s="355">
        <v>2876</v>
      </c>
      <c r="N22" s="355">
        <v>2883</v>
      </c>
      <c r="O22" s="356">
        <v>2888</v>
      </c>
      <c r="P22" s="357">
        <v>3075</v>
      </c>
    </row>
    <row r="23" spans="2:16" ht="15.6" x14ac:dyDescent="0.3">
      <c r="B23" s="504"/>
      <c r="C23" s="128" t="s">
        <v>205</v>
      </c>
      <c r="D23" s="355">
        <v>179</v>
      </c>
      <c r="E23" s="355">
        <v>173</v>
      </c>
      <c r="F23" s="355">
        <v>175</v>
      </c>
      <c r="G23" s="355">
        <v>169</v>
      </c>
      <c r="H23" s="355">
        <v>170</v>
      </c>
      <c r="I23" s="355">
        <v>170</v>
      </c>
      <c r="J23" s="355">
        <v>168</v>
      </c>
      <c r="K23" s="355">
        <v>157</v>
      </c>
      <c r="L23" s="355">
        <v>159</v>
      </c>
      <c r="M23" s="355">
        <v>162</v>
      </c>
      <c r="N23" s="355">
        <v>162</v>
      </c>
      <c r="O23" s="356">
        <v>161</v>
      </c>
      <c r="P23" s="357">
        <v>167</v>
      </c>
    </row>
    <row r="24" spans="2:16" ht="15.6" x14ac:dyDescent="0.3">
      <c r="B24" s="504"/>
      <c r="C24" s="128" t="s">
        <v>206</v>
      </c>
      <c r="D24" s="355">
        <v>1109</v>
      </c>
      <c r="E24" s="355">
        <v>1077</v>
      </c>
      <c r="F24" s="355">
        <v>1081</v>
      </c>
      <c r="G24" s="355">
        <v>1059</v>
      </c>
      <c r="H24" s="355">
        <v>1031</v>
      </c>
      <c r="I24" s="355">
        <v>1005</v>
      </c>
      <c r="J24" s="355">
        <v>1014</v>
      </c>
      <c r="K24" s="355">
        <v>998</v>
      </c>
      <c r="L24" s="355">
        <v>968</v>
      </c>
      <c r="M24" s="355">
        <v>938</v>
      </c>
      <c r="N24" s="355">
        <v>934</v>
      </c>
      <c r="O24" s="356">
        <v>948</v>
      </c>
      <c r="P24" s="357">
        <v>1014</v>
      </c>
    </row>
    <row r="25" spans="2:16" ht="15.6" x14ac:dyDescent="0.3">
      <c r="B25" s="504"/>
      <c r="C25" s="128" t="s">
        <v>208</v>
      </c>
      <c r="D25" s="355">
        <v>3208</v>
      </c>
      <c r="E25" s="355">
        <v>3204</v>
      </c>
      <c r="F25" s="355">
        <v>3172</v>
      </c>
      <c r="G25" s="355">
        <v>3105</v>
      </c>
      <c r="H25" s="355">
        <v>3037</v>
      </c>
      <c r="I25" s="355">
        <v>2952</v>
      </c>
      <c r="J25" s="355">
        <v>2909</v>
      </c>
      <c r="K25" s="355">
        <v>2898</v>
      </c>
      <c r="L25" s="355">
        <v>2835</v>
      </c>
      <c r="M25" s="355">
        <v>2790</v>
      </c>
      <c r="N25" s="355">
        <v>2802</v>
      </c>
      <c r="O25" s="356">
        <v>2776</v>
      </c>
      <c r="P25" s="357">
        <v>2974</v>
      </c>
    </row>
    <row r="26" spans="2:16" ht="19.2" thickBot="1" x14ac:dyDescent="0.35">
      <c r="B26" s="504"/>
      <c r="C26" s="129" t="s">
        <v>302</v>
      </c>
      <c r="D26" s="358">
        <v>16085</v>
      </c>
      <c r="E26" s="358">
        <v>15847</v>
      </c>
      <c r="F26" s="358">
        <v>10421</v>
      </c>
      <c r="G26" s="358">
        <v>10277</v>
      </c>
      <c r="H26" s="358">
        <v>10192</v>
      </c>
      <c r="I26" s="358">
        <v>10905</v>
      </c>
      <c r="J26" s="358">
        <v>11029</v>
      </c>
      <c r="K26" s="358">
        <v>11205</v>
      </c>
      <c r="L26" s="358">
        <v>11173</v>
      </c>
      <c r="M26" s="358">
        <v>11033</v>
      </c>
      <c r="N26" s="358">
        <v>10713</v>
      </c>
      <c r="O26" s="359">
        <v>10614</v>
      </c>
      <c r="P26" s="360">
        <v>11625</v>
      </c>
    </row>
    <row r="27" spans="2:16" ht="16.8" thickTop="1" thickBot="1" x14ac:dyDescent="0.35">
      <c r="B27" s="505"/>
      <c r="C27" s="131" t="s">
        <v>35</v>
      </c>
      <c r="D27" s="361">
        <v>191024</v>
      </c>
      <c r="E27" s="361">
        <v>190866</v>
      </c>
      <c r="F27" s="361">
        <v>186551</v>
      </c>
      <c r="G27" s="361">
        <v>183777</v>
      </c>
      <c r="H27" s="361">
        <v>181396</v>
      </c>
      <c r="I27" s="361">
        <v>181750</v>
      </c>
      <c r="J27" s="361">
        <v>181920</v>
      </c>
      <c r="K27" s="361">
        <v>182148</v>
      </c>
      <c r="L27" s="361">
        <v>181393</v>
      </c>
      <c r="M27" s="361">
        <v>179666</v>
      </c>
      <c r="N27" s="361">
        <v>178920</v>
      </c>
      <c r="O27" s="362">
        <v>178175</v>
      </c>
      <c r="P27" s="363">
        <v>183132</v>
      </c>
    </row>
    <row r="28" spans="2:16" ht="15.6" x14ac:dyDescent="0.3">
      <c r="B28" s="503" t="s">
        <v>275</v>
      </c>
      <c r="C28" s="127" t="s">
        <v>158</v>
      </c>
      <c r="D28" s="352">
        <v>445</v>
      </c>
      <c r="E28" s="352">
        <v>448</v>
      </c>
      <c r="F28" s="352">
        <v>426</v>
      </c>
      <c r="G28" s="352">
        <v>415</v>
      </c>
      <c r="H28" s="352">
        <v>402</v>
      </c>
      <c r="I28" s="352">
        <v>381</v>
      </c>
      <c r="J28" s="352">
        <v>380</v>
      </c>
      <c r="K28" s="352">
        <v>387</v>
      </c>
      <c r="L28" s="352">
        <v>384</v>
      </c>
      <c r="M28" s="352">
        <v>389</v>
      </c>
      <c r="N28" s="352">
        <v>382</v>
      </c>
      <c r="O28" s="353">
        <v>385</v>
      </c>
      <c r="P28" s="354">
        <v>402</v>
      </c>
    </row>
    <row r="29" spans="2:16" ht="15.6" x14ac:dyDescent="0.3">
      <c r="B29" s="504"/>
      <c r="C29" s="128" t="s">
        <v>181</v>
      </c>
      <c r="D29" s="355">
        <v>1804</v>
      </c>
      <c r="E29" s="355">
        <v>1819</v>
      </c>
      <c r="F29" s="355">
        <v>1811</v>
      </c>
      <c r="G29" s="355">
        <v>1825</v>
      </c>
      <c r="H29" s="355">
        <v>1828</v>
      </c>
      <c r="I29" s="355">
        <v>1826</v>
      </c>
      <c r="J29" s="355">
        <v>1818</v>
      </c>
      <c r="K29" s="355">
        <v>1826</v>
      </c>
      <c r="L29" s="355">
        <v>1824</v>
      </c>
      <c r="M29" s="355">
        <v>1832</v>
      </c>
      <c r="N29" s="355">
        <v>1855</v>
      </c>
      <c r="O29" s="356">
        <v>1837</v>
      </c>
      <c r="P29" s="357">
        <v>1825</v>
      </c>
    </row>
    <row r="30" spans="2:16" ht="15.6" x14ac:dyDescent="0.3">
      <c r="B30" s="504"/>
      <c r="C30" s="128" t="s">
        <v>186</v>
      </c>
      <c r="D30" s="355">
        <v>1102</v>
      </c>
      <c r="E30" s="355">
        <v>1095</v>
      </c>
      <c r="F30" s="355">
        <v>1097</v>
      </c>
      <c r="G30" s="355">
        <v>1067</v>
      </c>
      <c r="H30" s="355">
        <v>1061</v>
      </c>
      <c r="I30" s="355">
        <v>1080</v>
      </c>
      <c r="J30" s="355">
        <v>1081</v>
      </c>
      <c r="K30" s="355">
        <v>1083</v>
      </c>
      <c r="L30" s="355">
        <v>1092</v>
      </c>
      <c r="M30" s="355">
        <v>1076</v>
      </c>
      <c r="N30" s="355">
        <v>1089</v>
      </c>
      <c r="O30" s="356">
        <v>1080</v>
      </c>
      <c r="P30" s="357">
        <v>1084</v>
      </c>
    </row>
    <row r="31" spans="2:16" ht="15.6" x14ac:dyDescent="0.3">
      <c r="B31" s="504"/>
      <c r="C31" s="128" t="s">
        <v>187</v>
      </c>
      <c r="D31" s="355">
        <v>4493</v>
      </c>
      <c r="E31" s="355">
        <v>4471</v>
      </c>
      <c r="F31" s="355">
        <v>4386</v>
      </c>
      <c r="G31" s="355">
        <v>4340</v>
      </c>
      <c r="H31" s="355">
        <v>4340</v>
      </c>
      <c r="I31" s="355">
        <v>4269</v>
      </c>
      <c r="J31" s="355">
        <v>4336</v>
      </c>
      <c r="K31" s="355">
        <v>4338</v>
      </c>
      <c r="L31" s="355">
        <v>4297</v>
      </c>
      <c r="M31" s="355">
        <v>4302</v>
      </c>
      <c r="N31" s="355">
        <v>4332</v>
      </c>
      <c r="O31" s="356">
        <v>4288</v>
      </c>
      <c r="P31" s="357">
        <v>4349</v>
      </c>
    </row>
    <row r="32" spans="2:16" ht="15.6" x14ac:dyDescent="0.3">
      <c r="B32" s="504"/>
      <c r="C32" s="128" t="s">
        <v>193</v>
      </c>
      <c r="D32" s="355">
        <v>7890</v>
      </c>
      <c r="E32" s="355">
        <v>7946</v>
      </c>
      <c r="F32" s="355">
        <v>7902</v>
      </c>
      <c r="G32" s="355">
        <v>7816</v>
      </c>
      <c r="H32" s="355">
        <v>7663</v>
      </c>
      <c r="I32" s="355">
        <v>7533</v>
      </c>
      <c r="J32" s="355">
        <v>7630</v>
      </c>
      <c r="K32" s="355">
        <v>7633</v>
      </c>
      <c r="L32" s="355">
        <v>7497</v>
      </c>
      <c r="M32" s="355">
        <v>7461</v>
      </c>
      <c r="N32" s="355">
        <v>7472</v>
      </c>
      <c r="O32" s="356">
        <v>7455</v>
      </c>
      <c r="P32" s="357">
        <v>7658</v>
      </c>
    </row>
    <row r="33" spans="2:16" ht="15.6" x14ac:dyDescent="0.3">
      <c r="B33" s="504"/>
      <c r="C33" s="128" t="s">
        <v>197</v>
      </c>
      <c r="D33" s="355">
        <v>929</v>
      </c>
      <c r="E33" s="355">
        <v>936</v>
      </c>
      <c r="F33" s="355">
        <v>914</v>
      </c>
      <c r="G33" s="355">
        <v>928</v>
      </c>
      <c r="H33" s="355">
        <v>947</v>
      </c>
      <c r="I33" s="355">
        <v>930</v>
      </c>
      <c r="J33" s="355">
        <v>907</v>
      </c>
      <c r="K33" s="355">
        <v>894</v>
      </c>
      <c r="L33" s="355">
        <v>896</v>
      </c>
      <c r="M33" s="355">
        <v>898</v>
      </c>
      <c r="N33" s="355">
        <v>917</v>
      </c>
      <c r="O33" s="356">
        <v>930</v>
      </c>
      <c r="P33" s="357">
        <v>919</v>
      </c>
    </row>
    <row r="34" spans="2:16" ht="15.6" x14ac:dyDescent="0.3">
      <c r="B34" s="504"/>
      <c r="C34" s="128" t="s">
        <v>207</v>
      </c>
      <c r="D34" s="355">
        <v>647</v>
      </c>
      <c r="E34" s="355">
        <v>646</v>
      </c>
      <c r="F34" s="355">
        <v>639</v>
      </c>
      <c r="G34" s="355">
        <v>633</v>
      </c>
      <c r="H34" s="355">
        <v>637</v>
      </c>
      <c r="I34" s="355">
        <v>624</v>
      </c>
      <c r="J34" s="355">
        <v>629</v>
      </c>
      <c r="K34" s="355">
        <v>648</v>
      </c>
      <c r="L34" s="355">
        <v>634</v>
      </c>
      <c r="M34" s="355">
        <v>631</v>
      </c>
      <c r="N34" s="355">
        <v>620</v>
      </c>
      <c r="O34" s="356">
        <v>617</v>
      </c>
      <c r="P34" s="357">
        <v>634</v>
      </c>
    </row>
    <row r="35" spans="2:16" ht="15.6" x14ac:dyDescent="0.3">
      <c r="B35" s="504"/>
      <c r="C35" s="128" t="s">
        <v>210</v>
      </c>
      <c r="D35" s="355">
        <v>1046</v>
      </c>
      <c r="E35" s="355">
        <v>1051</v>
      </c>
      <c r="F35" s="355">
        <v>1056</v>
      </c>
      <c r="G35" s="355">
        <v>1020</v>
      </c>
      <c r="H35" s="355">
        <v>1019</v>
      </c>
      <c r="I35" s="355">
        <v>1018</v>
      </c>
      <c r="J35" s="355">
        <v>1033</v>
      </c>
      <c r="K35" s="355">
        <v>1057</v>
      </c>
      <c r="L35" s="355">
        <v>1068</v>
      </c>
      <c r="M35" s="355">
        <v>1054</v>
      </c>
      <c r="N35" s="355">
        <v>1062</v>
      </c>
      <c r="O35" s="356">
        <v>1034</v>
      </c>
      <c r="P35" s="357">
        <v>1043</v>
      </c>
    </row>
    <row r="36" spans="2:16" ht="15.6" x14ac:dyDescent="0.3">
      <c r="B36" s="504"/>
      <c r="C36" s="128" t="s">
        <v>211</v>
      </c>
      <c r="D36" s="355">
        <v>55824</v>
      </c>
      <c r="E36" s="355">
        <v>55836</v>
      </c>
      <c r="F36" s="355">
        <v>54512</v>
      </c>
      <c r="G36" s="355">
        <v>52968</v>
      </c>
      <c r="H36" s="355">
        <v>52253</v>
      </c>
      <c r="I36" s="355">
        <v>50159</v>
      </c>
      <c r="J36" s="355">
        <v>50110</v>
      </c>
      <c r="K36" s="355">
        <v>50268</v>
      </c>
      <c r="L36" s="355">
        <v>49961</v>
      </c>
      <c r="M36" s="355">
        <v>49437</v>
      </c>
      <c r="N36" s="355">
        <v>49886</v>
      </c>
      <c r="O36" s="356">
        <v>49777</v>
      </c>
      <c r="P36" s="357">
        <v>51749</v>
      </c>
    </row>
    <row r="37" spans="2:16" ht="15.6" x14ac:dyDescent="0.3">
      <c r="B37" s="504"/>
      <c r="C37" s="128" t="s">
        <v>212</v>
      </c>
      <c r="D37" s="355">
        <v>2375</v>
      </c>
      <c r="E37" s="355">
        <v>2365</v>
      </c>
      <c r="F37" s="355">
        <v>2380</v>
      </c>
      <c r="G37" s="355">
        <v>2396</v>
      </c>
      <c r="H37" s="355">
        <v>2445</v>
      </c>
      <c r="I37" s="355">
        <v>2384</v>
      </c>
      <c r="J37" s="355">
        <v>2386</v>
      </c>
      <c r="K37" s="355">
        <v>2378</v>
      </c>
      <c r="L37" s="355">
        <v>2384</v>
      </c>
      <c r="M37" s="355">
        <v>2364</v>
      </c>
      <c r="N37" s="355">
        <v>2364</v>
      </c>
      <c r="O37" s="356">
        <v>2405</v>
      </c>
      <c r="P37" s="357">
        <v>2386</v>
      </c>
    </row>
    <row r="38" spans="2:16" ht="19.2" thickBot="1" x14ac:dyDescent="0.35">
      <c r="B38" s="504"/>
      <c r="C38" s="129" t="s">
        <v>302</v>
      </c>
      <c r="D38" s="358">
        <v>15049</v>
      </c>
      <c r="E38" s="358">
        <v>15089</v>
      </c>
      <c r="F38" s="358">
        <v>12867</v>
      </c>
      <c r="G38" s="358">
        <v>13180</v>
      </c>
      <c r="H38" s="358">
        <v>13489</v>
      </c>
      <c r="I38" s="358">
        <v>12536</v>
      </c>
      <c r="J38" s="358">
        <v>12430</v>
      </c>
      <c r="K38" s="358">
        <v>12306</v>
      </c>
      <c r="L38" s="358">
        <v>12361</v>
      </c>
      <c r="M38" s="358">
        <v>11798</v>
      </c>
      <c r="N38" s="358">
        <v>11646</v>
      </c>
      <c r="O38" s="359">
        <v>11576</v>
      </c>
      <c r="P38" s="360">
        <v>12861</v>
      </c>
    </row>
    <row r="39" spans="2:16" ht="16.8" thickTop="1" thickBot="1" x14ac:dyDescent="0.35">
      <c r="B39" s="505"/>
      <c r="C39" s="131" t="s">
        <v>35</v>
      </c>
      <c r="D39" s="361">
        <v>91604</v>
      </c>
      <c r="E39" s="361">
        <v>91702</v>
      </c>
      <c r="F39" s="361">
        <v>87990</v>
      </c>
      <c r="G39" s="361">
        <v>86588</v>
      </c>
      <c r="H39" s="361">
        <v>86084</v>
      </c>
      <c r="I39" s="361">
        <v>82740</v>
      </c>
      <c r="J39" s="361">
        <v>82740</v>
      </c>
      <c r="K39" s="361">
        <v>82818</v>
      </c>
      <c r="L39" s="361">
        <v>82398</v>
      </c>
      <c r="M39" s="361">
        <v>81242</v>
      </c>
      <c r="N39" s="361">
        <v>81625</v>
      </c>
      <c r="O39" s="362">
        <v>81384</v>
      </c>
      <c r="P39" s="363">
        <v>84910</v>
      </c>
    </row>
    <row r="40" spans="2:16" ht="15.6" x14ac:dyDescent="0.3">
      <c r="B40" s="503" t="s">
        <v>279</v>
      </c>
      <c r="C40" s="127" t="s">
        <v>149</v>
      </c>
      <c r="D40" s="352">
        <v>101766</v>
      </c>
      <c r="E40" s="352">
        <v>103179</v>
      </c>
      <c r="F40" s="352">
        <v>104495</v>
      </c>
      <c r="G40" s="352">
        <v>101410</v>
      </c>
      <c r="H40" s="352">
        <v>97940</v>
      </c>
      <c r="I40" s="352">
        <v>97451</v>
      </c>
      <c r="J40" s="352">
        <v>98439</v>
      </c>
      <c r="K40" s="352">
        <v>100223</v>
      </c>
      <c r="L40" s="352">
        <v>100063</v>
      </c>
      <c r="M40" s="352">
        <v>99177</v>
      </c>
      <c r="N40" s="352">
        <v>99860</v>
      </c>
      <c r="O40" s="353">
        <v>99371</v>
      </c>
      <c r="P40" s="354">
        <v>100281</v>
      </c>
    </row>
    <row r="41" spans="2:16" ht="15.6" x14ac:dyDescent="0.3">
      <c r="B41" s="504"/>
      <c r="C41" s="128" t="s">
        <v>151</v>
      </c>
      <c r="D41" s="355">
        <v>105712</v>
      </c>
      <c r="E41" s="355">
        <v>106701</v>
      </c>
      <c r="F41" s="355">
        <v>106267</v>
      </c>
      <c r="G41" s="355">
        <v>102826</v>
      </c>
      <c r="H41" s="355">
        <v>100455</v>
      </c>
      <c r="I41" s="355">
        <v>99569</v>
      </c>
      <c r="J41" s="355">
        <v>100291</v>
      </c>
      <c r="K41" s="355">
        <v>102070</v>
      </c>
      <c r="L41" s="355">
        <v>101915</v>
      </c>
      <c r="M41" s="355">
        <v>98460</v>
      </c>
      <c r="N41" s="355">
        <v>99131</v>
      </c>
      <c r="O41" s="356">
        <v>99483</v>
      </c>
      <c r="P41" s="357">
        <v>101907</v>
      </c>
    </row>
    <row r="42" spans="2:16" ht="15.6" x14ac:dyDescent="0.3">
      <c r="B42" s="504"/>
      <c r="C42" s="128" t="s">
        <v>167</v>
      </c>
      <c r="D42" s="355">
        <v>18317</v>
      </c>
      <c r="E42" s="355">
        <v>18805</v>
      </c>
      <c r="F42" s="355">
        <v>23443</v>
      </c>
      <c r="G42" s="355">
        <v>23411</v>
      </c>
      <c r="H42" s="355">
        <v>22094</v>
      </c>
      <c r="I42" s="355">
        <v>22397</v>
      </c>
      <c r="J42" s="355">
        <v>22667</v>
      </c>
      <c r="K42" s="355">
        <v>23137</v>
      </c>
      <c r="L42" s="355">
        <v>23168</v>
      </c>
      <c r="M42" s="355">
        <v>22954</v>
      </c>
      <c r="N42" s="355">
        <v>22991</v>
      </c>
      <c r="O42" s="356">
        <v>22906</v>
      </c>
      <c r="P42" s="357">
        <v>22191</v>
      </c>
    </row>
    <row r="43" spans="2:16" ht="15.6" x14ac:dyDescent="0.3">
      <c r="B43" s="504"/>
      <c r="C43" s="128" t="s">
        <v>170</v>
      </c>
      <c r="D43" s="355">
        <v>2495</v>
      </c>
      <c r="E43" s="355">
        <v>2509</v>
      </c>
      <c r="F43" s="355">
        <v>2559</v>
      </c>
      <c r="G43" s="355">
        <v>2460</v>
      </c>
      <c r="H43" s="355">
        <v>2408</v>
      </c>
      <c r="I43" s="355">
        <v>2329</v>
      </c>
      <c r="J43" s="355">
        <v>2356</v>
      </c>
      <c r="K43" s="355">
        <v>2375</v>
      </c>
      <c r="L43" s="355">
        <v>2352</v>
      </c>
      <c r="M43" s="355">
        <v>2353</v>
      </c>
      <c r="N43" s="355">
        <v>2370</v>
      </c>
      <c r="O43" s="356">
        <v>2303</v>
      </c>
      <c r="P43" s="357">
        <v>2406</v>
      </c>
    </row>
    <row r="44" spans="2:16" ht="19.2" thickBot="1" x14ac:dyDescent="0.35">
      <c r="B44" s="504"/>
      <c r="C44" s="129" t="s">
        <v>302</v>
      </c>
      <c r="D44" s="358">
        <v>40879</v>
      </c>
      <c r="E44" s="364">
        <v>44537</v>
      </c>
      <c r="F44" s="364">
        <v>46634</v>
      </c>
      <c r="G44" s="364">
        <v>47312</v>
      </c>
      <c r="H44" s="364">
        <v>49719</v>
      </c>
      <c r="I44" s="364">
        <v>52220</v>
      </c>
      <c r="J44" s="364">
        <v>51410</v>
      </c>
      <c r="K44" s="358">
        <v>52536</v>
      </c>
      <c r="L44" s="358">
        <v>51803</v>
      </c>
      <c r="M44" s="358">
        <v>49686</v>
      </c>
      <c r="N44" s="358">
        <v>49759</v>
      </c>
      <c r="O44" s="359">
        <v>50312</v>
      </c>
      <c r="P44" s="360">
        <v>48901</v>
      </c>
    </row>
    <row r="45" spans="2:16" ht="16.8" thickTop="1" thickBot="1" x14ac:dyDescent="0.35">
      <c r="B45" s="505"/>
      <c r="C45" s="131" t="s">
        <v>35</v>
      </c>
      <c r="D45" s="361">
        <v>269169</v>
      </c>
      <c r="E45" s="365">
        <v>275731</v>
      </c>
      <c r="F45" s="365">
        <v>283398</v>
      </c>
      <c r="G45" s="365">
        <v>277419</v>
      </c>
      <c r="H45" s="365">
        <v>272616</v>
      </c>
      <c r="I45" s="365">
        <v>273966</v>
      </c>
      <c r="J45" s="365">
        <v>275163</v>
      </c>
      <c r="K45" s="361">
        <v>280341</v>
      </c>
      <c r="L45" s="361">
        <v>279301</v>
      </c>
      <c r="M45" s="361">
        <v>272630</v>
      </c>
      <c r="N45" s="361">
        <v>274111</v>
      </c>
      <c r="O45" s="362">
        <v>274375</v>
      </c>
      <c r="P45" s="363">
        <v>275685</v>
      </c>
    </row>
    <row r="46" spans="2:16" ht="15.6" x14ac:dyDescent="0.3">
      <c r="B46" s="503" t="s">
        <v>276</v>
      </c>
      <c r="C46" s="127" t="s">
        <v>150</v>
      </c>
      <c r="D46" s="352">
        <v>6701</v>
      </c>
      <c r="E46" s="352">
        <v>6675</v>
      </c>
      <c r="F46" s="352">
        <v>6578</v>
      </c>
      <c r="G46" s="352">
        <v>6555</v>
      </c>
      <c r="H46" s="352">
        <v>6528</v>
      </c>
      <c r="I46" s="352">
        <v>6509</v>
      </c>
      <c r="J46" s="352">
        <v>6507</v>
      </c>
      <c r="K46" s="352">
        <v>6487</v>
      </c>
      <c r="L46" s="352">
        <v>6389</v>
      </c>
      <c r="M46" s="352">
        <v>6396</v>
      </c>
      <c r="N46" s="352">
        <v>6382</v>
      </c>
      <c r="O46" s="353">
        <v>6409</v>
      </c>
      <c r="P46" s="354">
        <v>6510</v>
      </c>
    </row>
    <row r="47" spans="2:16" ht="15.6" x14ac:dyDescent="0.3">
      <c r="B47" s="504"/>
      <c r="C47" s="128" t="s">
        <v>153</v>
      </c>
      <c r="D47" s="355">
        <v>1306</v>
      </c>
      <c r="E47" s="355">
        <v>1304</v>
      </c>
      <c r="F47" s="355">
        <v>1300</v>
      </c>
      <c r="G47" s="355">
        <v>1297</v>
      </c>
      <c r="H47" s="355">
        <v>1287</v>
      </c>
      <c r="I47" s="355">
        <v>1286</v>
      </c>
      <c r="J47" s="355">
        <v>1280</v>
      </c>
      <c r="K47" s="355">
        <v>1255</v>
      </c>
      <c r="L47" s="355">
        <v>1232</v>
      </c>
      <c r="M47" s="355">
        <v>1258</v>
      </c>
      <c r="N47" s="355">
        <v>1251</v>
      </c>
      <c r="O47" s="356">
        <v>1252</v>
      </c>
      <c r="P47" s="357">
        <v>1276</v>
      </c>
    </row>
    <row r="48" spans="2:16" ht="15.6" x14ac:dyDescent="0.3">
      <c r="B48" s="504"/>
      <c r="C48" s="128" t="s">
        <v>154</v>
      </c>
      <c r="D48" s="355">
        <v>1652</v>
      </c>
      <c r="E48" s="355">
        <v>1649</v>
      </c>
      <c r="F48" s="355">
        <v>1643</v>
      </c>
      <c r="G48" s="355">
        <v>1610</v>
      </c>
      <c r="H48" s="355">
        <v>1608</v>
      </c>
      <c r="I48" s="355">
        <v>1613</v>
      </c>
      <c r="J48" s="355">
        <v>1617</v>
      </c>
      <c r="K48" s="355">
        <v>1634</v>
      </c>
      <c r="L48" s="355">
        <v>1629</v>
      </c>
      <c r="M48" s="355">
        <v>1592</v>
      </c>
      <c r="N48" s="355">
        <v>1596</v>
      </c>
      <c r="O48" s="356">
        <v>1608</v>
      </c>
      <c r="P48" s="357">
        <v>1621</v>
      </c>
    </row>
    <row r="49" spans="2:16" ht="15.6" x14ac:dyDescent="0.3">
      <c r="B49" s="504"/>
      <c r="C49" s="128" t="s">
        <v>157</v>
      </c>
      <c r="D49" s="355">
        <v>3528</v>
      </c>
      <c r="E49" s="355">
        <v>3528</v>
      </c>
      <c r="F49" s="355">
        <v>3516</v>
      </c>
      <c r="G49" s="355">
        <v>3488</v>
      </c>
      <c r="H49" s="355">
        <v>3412</v>
      </c>
      <c r="I49" s="355">
        <v>3306</v>
      </c>
      <c r="J49" s="355">
        <v>3339</v>
      </c>
      <c r="K49" s="355">
        <v>3349</v>
      </c>
      <c r="L49" s="355">
        <v>3332</v>
      </c>
      <c r="M49" s="355">
        <v>3292</v>
      </c>
      <c r="N49" s="355">
        <v>3297</v>
      </c>
      <c r="O49" s="356">
        <v>3294</v>
      </c>
      <c r="P49" s="357">
        <v>3390</v>
      </c>
    </row>
    <row r="50" spans="2:16" ht="15.6" x14ac:dyDescent="0.3">
      <c r="B50" s="504"/>
      <c r="C50" s="128" t="s">
        <v>160</v>
      </c>
      <c r="D50" s="355">
        <v>3146</v>
      </c>
      <c r="E50" s="355">
        <v>3172</v>
      </c>
      <c r="F50" s="355">
        <v>3167</v>
      </c>
      <c r="G50" s="355">
        <v>3085</v>
      </c>
      <c r="H50" s="355">
        <v>3035</v>
      </c>
      <c r="I50" s="355">
        <v>3076</v>
      </c>
      <c r="J50" s="355">
        <v>3063</v>
      </c>
      <c r="K50" s="355">
        <v>3072</v>
      </c>
      <c r="L50" s="355">
        <v>3067</v>
      </c>
      <c r="M50" s="355">
        <v>3061</v>
      </c>
      <c r="N50" s="355">
        <v>3048</v>
      </c>
      <c r="O50" s="356">
        <v>3062</v>
      </c>
      <c r="P50" s="357">
        <v>3088</v>
      </c>
    </row>
    <row r="51" spans="2:16" ht="15.6" x14ac:dyDescent="0.3">
      <c r="B51" s="504"/>
      <c r="C51" s="128" t="s">
        <v>161</v>
      </c>
      <c r="D51" s="355">
        <v>1851</v>
      </c>
      <c r="E51" s="355">
        <v>1855</v>
      </c>
      <c r="F51" s="355">
        <v>1831</v>
      </c>
      <c r="G51" s="355">
        <v>1840</v>
      </c>
      <c r="H51" s="355">
        <v>1869</v>
      </c>
      <c r="I51" s="355">
        <v>1864</v>
      </c>
      <c r="J51" s="355">
        <v>1873</v>
      </c>
      <c r="K51" s="355">
        <v>1835</v>
      </c>
      <c r="L51" s="355">
        <v>1800</v>
      </c>
      <c r="M51" s="355">
        <v>1791</v>
      </c>
      <c r="N51" s="355">
        <v>1797</v>
      </c>
      <c r="O51" s="356">
        <v>1799</v>
      </c>
      <c r="P51" s="357">
        <v>1834</v>
      </c>
    </row>
    <row r="52" spans="2:16" ht="15.6" x14ac:dyDescent="0.3">
      <c r="B52" s="504"/>
      <c r="C52" s="128" t="s">
        <v>162</v>
      </c>
      <c r="D52" s="355">
        <v>1387</v>
      </c>
      <c r="E52" s="355">
        <v>1397</v>
      </c>
      <c r="F52" s="355">
        <v>1400</v>
      </c>
      <c r="G52" s="355">
        <v>1388</v>
      </c>
      <c r="H52" s="355">
        <v>1384</v>
      </c>
      <c r="I52" s="355">
        <v>1374</v>
      </c>
      <c r="J52" s="355">
        <v>1368</v>
      </c>
      <c r="K52" s="355">
        <v>1360</v>
      </c>
      <c r="L52" s="355">
        <v>1335</v>
      </c>
      <c r="M52" s="355">
        <v>1359</v>
      </c>
      <c r="N52" s="355">
        <v>1348</v>
      </c>
      <c r="O52" s="356">
        <v>1349</v>
      </c>
      <c r="P52" s="357">
        <v>1371</v>
      </c>
    </row>
    <row r="53" spans="2:16" ht="15.6" x14ac:dyDescent="0.3">
      <c r="B53" s="504"/>
      <c r="C53" s="128" t="s">
        <v>163</v>
      </c>
      <c r="D53" s="355">
        <v>840</v>
      </c>
      <c r="E53" s="355">
        <v>836</v>
      </c>
      <c r="F53" s="355">
        <v>815</v>
      </c>
      <c r="G53" s="355">
        <v>797</v>
      </c>
      <c r="H53" s="355">
        <v>793</v>
      </c>
      <c r="I53" s="355">
        <v>792</v>
      </c>
      <c r="J53" s="355">
        <v>784</v>
      </c>
      <c r="K53" s="355">
        <v>783</v>
      </c>
      <c r="L53" s="355">
        <v>773</v>
      </c>
      <c r="M53" s="355">
        <v>769</v>
      </c>
      <c r="N53" s="355">
        <v>761</v>
      </c>
      <c r="O53" s="356">
        <v>745</v>
      </c>
      <c r="P53" s="357">
        <v>791</v>
      </c>
    </row>
    <row r="54" spans="2:16" ht="15.6" x14ac:dyDescent="0.3">
      <c r="B54" s="504"/>
      <c r="C54" s="128" t="s">
        <v>171</v>
      </c>
      <c r="D54" s="355">
        <v>11914</v>
      </c>
      <c r="E54" s="355">
        <v>11994</v>
      </c>
      <c r="F54" s="355">
        <v>12443</v>
      </c>
      <c r="G54" s="355">
        <v>12492</v>
      </c>
      <c r="H54" s="355">
        <v>12380</v>
      </c>
      <c r="I54" s="355">
        <v>12310</v>
      </c>
      <c r="J54" s="355">
        <v>12274</v>
      </c>
      <c r="K54" s="355">
        <v>12151</v>
      </c>
      <c r="L54" s="355">
        <v>12057</v>
      </c>
      <c r="M54" s="355">
        <v>11973</v>
      </c>
      <c r="N54" s="355">
        <v>11999</v>
      </c>
      <c r="O54" s="356">
        <v>11967</v>
      </c>
      <c r="P54" s="357">
        <v>12163</v>
      </c>
    </row>
    <row r="55" spans="2:16" ht="15.6" x14ac:dyDescent="0.3">
      <c r="B55" s="504"/>
      <c r="C55" s="128" t="s">
        <v>177</v>
      </c>
      <c r="D55" s="355">
        <v>2644</v>
      </c>
      <c r="E55" s="355">
        <v>2674</v>
      </c>
      <c r="F55" s="355">
        <v>2671</v>
      </c>
      <c r="G55" s="355">
        <v>2656</v>
      </c>
      <c r="H55" s="355">
        <v>2640</v>
      </c>
      <c r="I55" s="355">
        <v>2630</v>
      </c>
      <c r="J55" s="355">
        <v>2596</v>
      </c>
      <c r="K55" s="355">
        <v>2590</v>
      </c>
      <c r="L55" s="355">
        <v>2612</v>
      </c>
      <c r="M55" s="355">
        <v>2592</v>
      </c>
      <c r="N55" s="355">
        <v>2600</v>
      </c>
      <c r="O55" s="356">
        <v>2557</v>
      </c>
      <c r="P55" s="357">
        <v>2622</v>
      </c>
    </row>
    <row r="56" spans="2:16" ht="15.6" x14ac:dyDescent="0.3">
      <c r="B56" s="504"/>
      <c r="C56" s="128" t="s">
        <v>180</v>
      </c>
      <c r="D56" s="355">
        <v>349</v>
      </c>
      <c r="E56" s="355">
        <v>357</v>
      </c>
      <c r="F56" s="355">
        <v>359</v>
      </c>
      <c r="G56" s="355">
        <v>350</v>
      </c>
      <c r="H56" s="355">
        <v>342</v>
      </c>
      <c r="I56" s="355">
        <v>347</v>
      </c>
      <c r="J56" s="355">
        <v>355</v>
      </c>
      <c r="K56" s="355">
        <v>354</v>
      </c>
      <c r="L56" s="355">
        <v>352</v>
      </c>
      <c r="M56" s="355">
        <v>352</v>
      </c>
      <c r="N56" s="355">
        <v>363</v>
      </c>
      <c r="O56" s="356">
        <v>362</v>
      </c>
      <c r="P56" s="357">
        <v>354</v>
      </c>
    </row>
    <row r="57" spans="2:16" ht="15.6" x14ac:dyDescent="0.3">
      <c r="B57" s="504"/>
      <c r="C57" s="128" t="s">
        <v>183</v>
      </c>
      <c r="D57" s="355">
        <v>1176</v>
      </c>
      <c r="E57" s="355">
        <v>1200</v>
      </c>
      <c r="F57" s="355">
        <v>1159</v>
      </c>
      <c r="G57" s="355">
        <v>1161</v>
      </c>
      <c r="H57" s="355">
        <v>1168</v>
      </c>
      <c r="I57" s="355">
        <v>1141</v>
      </c>
      <c r="J57" s="355">
        <v>1139</v>
      </c>
      <c r="K57" s="355">
        <v>1131</v>
      </c>
      <c r="L57" s="355">
        <v>1091</v>
      </c>
      <c r="M57" s="355">
        <v>1115</v>
      </c>
      <c r="N57" s="355">
        <v>1127</v>
      </c>
      <c r="O57" s="356">
        <v>1104</v>
      </c>
      <c r="P57" s="357">
        <v>1143</v>
      </c>
    </row>
    <row r="58" spans="2:16" ht="15.6" x14ac:dyDescent="0.3">
      <c r="B58" s="504"/>
      <c r="C58" s="128" t="s">
        <v>185</v>
      </c>
      <c r="D58" s="355">
        <v>5484</v>
      </c>
      <c r="E58" s="355">
        <v>5489</v>
      </c>
      <c r="F58" s="355">
        <v>5501</v>
      </c>
      <c r="G58" s="355">
        <v>5479</v>
      </c>
      <c r="H58" s="355">
        <v>5492</v>
      </c>
      <c r="I58" s="355">
        <v>5470</v>
      </c>
      <c r="J58" s="355">
        <v>5512</v>
      </c>
      <c r="K58" s="355">
        <v>5453</v>
      </c>
      <c r="L58" s="355">
        <v>5457</v>
      </c>
      <c r="M58" s="355">
        <v>5444</v>
      </c>
      <c r="N58" s="355">
        <v>5429</v>
      </c>
      <c r="O58" s="356">
        <v>5462</v>
      </c>
      <c r="P58" s="357">
        <v>5473</v>
      </c>
    </row>
    <row r="59" spans="2:16" ht="15.6" x14ac:dyDescent="0.3">
      <c r="B59" s="504"/>
      <c r="C59" s="128" t="s">
        <v>189</v>
      </c>
      <c r="D59" s="355">
        <v>139</v>
      </c>
      <c r="E59" s="355">
        <v>146</v>
      </c>
      <c r="F59" s="355">
        <v>143</v>
      </c>
      <c r="G59" s="355">
        <v>149</v>
      </c>
      <c r="H59" s="355">
        <v>142</v>
      </c>
      <c r="I59" s="355">
        <v>140</v>
      </c>
      <c r="J59" s="355">
        <v>143</v>
      </c>
      <c r="K59" s="355">
        <v>145</v>
      </c>
      <c r="L59" s="355">
        <v>139</v>
      </c>
      <c r="M59" s="355">
        <v>133</v>
      </c>
      <c r="N59" s="355">
        <v>139</v>
      </c>
      <c r="O59" s="356">
        <v>141</v>
      </c>
      <c r="P59" s="357">
        <v>142</v>
      </c>
    </row>
    <row r="60" spans="2:16" ht="15.6" x14ac:dyDescent="0.3">
      <c r="B60" s="504"/>
      <c r="C60" s="128" t="s">
        <v>194</v>
      </c>
      <c r="D60" s="355">
        <v>7389</v>
      </c>
      <c r="E60" s="355">
        <v>7398</v>
      </c>
      <c r="F60" s="355">
        <v>7352</v>
      </c>
      <c r="G60" s="355">
        <v>7348</v>
      </c>
      <c r="H60" s="355">
        <v>7271</v>
      </c>
      <c r="I60" s="355">
        <v>7250</v>
      </c>
      <c r="J60" s="355">
        <v>7229</v>
      </c>
      <c r="K60" s="355">
        <v>7199</v>
      </c>
      <c r="L60" s="355">
        <v>7180</v>
      </c>
      <c r="M60" s="355">
        <v>7143</v>
      </c>
      <c r="N60" s="355">
        <v>7169</v>
      </c>
      <c r="O60" s="356">
        <v>7127</v>
      </c>
      <c r="P60" s="357">
        <v>7255</v>
      </c>
    </row>
    <row r="61" spans="2:16" ht="15.6" x14ac:dyDescent="0.3">
      <c r="B61" s="504"/>
      <c r="C61" s="128" t="s">
        <v>199</v>
      </c>
      <c r="D61" s="355">
        <v>4686</v>
      </c>
      <c r="E61" s="355">
        <v>4638</v>
      </c>
      <c r="F61" s="355">
        <v>4579</v>
      </c>
      <c r="G61" s="355">
        <v>4547</v>
      </c>
      <c r="H61" s="355">
        <v>4513</v>
      </c>
      <c r="I61" s="355">
        <v>4527</v>
      </c>
      <c r="J61" s="355">
        <v>4500</v>
      </c>
      <c r="K61" s="355">
        <v>4499</v>
      </c>
      <c r="L61" s="355">
        <v>4445</v>
      </c>
      <c r="M61" s="355">
        <v>4387</v>
      </c>
      <c r="N61" s="355">
        <v>4410</v>
      </c>
      <c r="O61" s="356">
        <v>4447</v>
      </c>
      <c r="P61" s="357">
        <v>4515</v>
      </c>
    </row>
    <row r="62" spans="2:16" ht="15.6" x14ac:dyDescent="0.3">
      <c r="B62" s="504"/>
      <c r="C62" s="128" t="s">
        <v>200</v>
      </c>
      <c r="D62" s="355">
        <v>64740</v>
      </c>
      <c r="E62" s="355">
        <v>64851</v>
      </c>
      <c r="F62" s="355">
        <v>64506</v>
      </c>
      <c r="G62" s="355">
        <v>63883</v>
      </c>
      <c r="H62" s="355">
        <v>63279</v>
      </c>
      <c r="I62" s="355">
        <v>62841</v>
      </c>
      <c r="J62" s="355">
        <v>62512</v>
      </c>
      <c r="K62" s="355">
        <v>62589</v>
      </c>
      <c r="L62" s="355">
        <v>62400</v>
      </c>
      <c r="M62" s="355">
        <v>61453</v>
      </c>
      <c r="N62" s="355">
        <v>60300</v>
      </c>
      <c r="O62" s="356">
        <v>59771</v>
      </c>
      <c r="P62" s="357">
        <v>62760</v>
      </c>
    </row>
    <row r="63" spans="2:16" ht="15.6" x14ac:dyDescent="0.3">
      <c r="B63" s="504"/>
      <c r="C63" s="128" t="s">
        <v>202</v>
      </c>
      <c r="D63" s="355">
        <v>4081</v>
      </c>
      <c r="E63" s="355">
        <v>4073</v>
      </c>
      <c r="F63" s="355">
        <v>4067</v>
      </c>
      <c r="G63" s="355">
        <v>4031</v>
      </c>
      <c r="H63" s="355">
        <v>4017</v>
      </c>
      <c r="I63" s="355">
        <v>3982</v>
      </c>
      <c r="J63" s="355">
        <v>4012</v>
      </c>
      <c r="K63" s="355">
        <v>4025</v>
      </c>
      <c r="L63" s="355">
        <v>3978</v>
      </c>
      <c r="M63" s="355">
        <v>3967</v>
      </c>
      <c r="N63" s="355">
        <v>4008</v>
      </c>
      <c r="O63" s="356">
        <v>3943</v>
      </c>
      <c r="P63" s="357">
        <v>4015</v>
      </c>
    </row>
    <row r="64" spans="2:16" ht="15.6" x14ac:dyDescent="0.3">
      <c r="B64" s="504"/>
      <c r="C64" s="128" t="s">
        <v>204</v>
      </c>
      <c r="D64" s="355">
        <v>2257</v>
      </c>
      <c r="E64" s="355">
        <v>2275</v>
      </c>
      <c r="F64" s="355">
        <v>2227</v>
      </c>
      <c r="G64" s="355">
        <v>2178</v>
      </c>
      <c r="H64" s="355">
        <v>2211</v>
      </c>
      <c r="I64" s="355">
        <v>2179</v>
      </c>
      <c r="J64" s="355">
        <v>2174</v>
      </c>
      <c r="K64" s="355">
        <v>2162</v>
      </c>
      <c r="L64" s="355">
        <v>2120</v>
      </c>
      <c r="M64" s="355">
        <v>2048</v>
      </c>
      <c r="N64" s="355">
        <v>2046</v>
      </c>
      <c r="O64" s="356">
        <v>2042</v>
      </c>
      <c r="P64" s="357">
        <v>2160</v>
      </c>
    </row>
    <row r="65" spans="2:16" ht="19.2" thickBot="1" x14ac:dyDescent="0.35">
      <c r="B65" s="504"/>
      <c r="C65" s="129" t="s">
        <v>302</v>
      </c>
      <c r="D65" s="358">
        <v>7475</v>
      </c>
      <c r="E65" s="358">
        <v>7482</v>
      </c>
      <c r="F65" s="358">
        <v>4744</v>
      </c>
      <c r="G65" s="358">
        <v>6175</v>
      </c>
      <c r="H65" s="358">
        <v>8632</v>
      </c>
      <c r="I65" s="358">
        <v>11304</v>
      </c>
      <c r="J65" s="358">
        <v>11114</v>
      </c>
      <c r="K65" s="358">
        <v>10859</v>
      </c>
      <c r="L65" s="358">
        <v>10355</v>
      </c>
      <c r="M65" s="358">
        <v>5495</v>
      </c>
      <c r="N65" s="358">
        <v>5521</v>
      </c>
      <c r="O65" s="359">
        <v>5585</v>
      </c>
      <c r="P65" s="360">
        <v>7895</v>
      </c>
    </row>
    <row r="66" spans="2:16" ht="16.8" thickTop="1" thickBot="1" x14ac:dyDescent="0.35">
      <c r="B66" s="505"/>
      <c r="C66" s="131" t="s">
        <v>35</v>
      </c>
      <c r="D66" s="361">
        <v>132745</v>
      </c>
      <c r="E66" s="361">
        <v>132993</v>
      </c>
      <c r="F66" s="361">
        <v>130001</v>
      </c>
      <c r="G66" s="361">
        <v>130509</v>
      </c>
      <c r="H66" s="361">
        <v>132003</v>
      </c>
      <c r="I66" s="361">
        <v>133941</v>
      </c>
      <c r="J66" s="361">
        <v>133391</v>
      </c>
      <c r="K66" s="361">
        <v>132932</v>
      </c>
      <c r="L66" s="361">
        <v>131743</v>
      </c>
      <c r="M66" s="361">
        <v>125620</v>
      </c>
      <c r="N66" s="361">
        <v>124591</v>
      </c>
      <c r="O66" s="362">
        <v>124026</v>
      </c>
      <c r="P66" s="363">
        <v>130375</v>
      </c>
    </row>
    <row r="67" spans="2:16" ht="15.6" x14ac:dyDescent="0.3">
      <c r="B67" s="503" t="s">
        <v>280</v>
      </c>
      <c r="C67" s="127" t="s">
        <v>165</v>
      </c>
      <c r="D67" s="352">
        <v>160258</v>
      </c>
      <c r="E67" s="352">
        <v>159412</v>
      </c>
      <c r="F67" s="352">
        <v>156762</v>
      </c>
      <c r="G67" s="352">
        <v>152888</v>
      </c>
      <c r="H67" s="352">
        <v>145367</v>
      </c>
      <c r="I67" s="352">
        <v>144840</v>
      </c>
      <c r="J67" s="352">
        <v>143205</v>
      </c>
      <c r="K67" s="352">
        <v>142347</v>
      </c>
      <c r="L67" s="352">
        <v>142928</v>
      </c>
      <c r="M67" s="352">
        <v>144147</v>
      </c>
      <c r="N67" s="352">
        <v>144901</v>
      </c>
      <c r="O67" s="353">
        <v>144562</v>
      </c>
      <c r="P67" s="354">
        <v>148468</v>
      </c>
    </row>
    <row r="68" spans="2:16" ht="19.2" thickBot="1" x14ac:dyDescent="0.35">
      <c r="B68" s="504"/>
      <c r="C68" s="129" t="s">
        <v>302</v>
      </c>
      <c r="D68" s="358">
        <v>56858</v>
      </c>
      <c r="E68" s="358">
        <v>56373</v>
      </c>
      <c r="F68" s="358">
        <v>54907</v>
      </c>
      <c r="G68" s="358">
        <v>57392</v>
      </c>
      <c r="H68" s="358">
        <v>52955</v>
      </c>
      <c r="I68" s="358">
        <v>56750</v>
      </c>
      <c r="J68" s="358">
        <v>55548</v>
      </c>
      <c r="K68" s="358">
        <v>55828</v>
      </c>
      <c r="L68" s="358">
        <v>55701</v>
      </c>
      <c r="M68" s="358">
        <v>56441</v>
      </c>
      <c r="N68" s="358">
        <v>56335</v>
      </c>
      <c r="O68" s="359">
        <v>55599</v>
      </c>
      <c r="P68" s="360">
        <v>55891</v>
      </c>
    </row>
    <row r="69" spans="2:16" ht="16.8" thickTop="1" thickBot="1" x14ac:dyDescent="0.35">
      <c r="B69" s="505"/>
      <c r="C69" s="131" t="s">
        <v>35</v>
      </c>
      <c r="D69" s="361">
        <v>217116</v>
      </c>
      <c r="E69" s="361">
        <v>215785</v>
      </c>
      <c r="F69" s="361">
        <v>211669</v>
      </c>
      <c r="G69" s="361">
        <v>210280</v>
      </c>
      <c r="H69" s="361">
        <v>198322</v>
      </c>
      <c r="I69" s="361">
        <v>201590</v>
      </c>
      <c r="J69" s="361">
        <v>198753</v>
      </c>
      <c r="K69" s="361">
        <v>198175</v>
      </c>
      <c r="L69" s="361">
        <v>198629</v>
      </c>
      <c r="M69" s="361">
        <v>200588</v>
      </c>
      <c r="N69" s="361">
        <v>201236</v>
      </c>
      <c r="O69" s="362">
        <v>200161</v>
      </c>
      <c r="P69" s="363">
        <v>204359</v>
      </c>
    </row>
    <row r="70" spans="2:16" ht="15.6" x14ac:dyDescent="0.3">
      <c r="B70" s="503" t="s">
        <v>277</v>
      </c>
      <c r="C70" s="127" t="s">
        <v>155</v>
      </c>
      <c r="D70" s="352">
        <v>40406</v>
      </c>
      <c r="E70" s="352">
        <v>40463</v>
      </c>
      <c r="F70" s="352">
        <v>42646</v>
      </c>
      <c r="G70" s="352">
        <v>41983</v>
      </c>
      <c r="H70" s="352">
        <v>41278</v>
      </c>
      <c r="I70" s="352">
        <v>41047</v>
      </c>
      <c r="J70" s="352">
        <v>40760</v>
      </c>
      <c r="K70" s="352">
        <v>41008</v>
      </c>
      <c r="L70" s="352">
        <v>40704</v>
      </c>
      <c r="M70" s="352">
        <v>40606</v>
      </c>
      <c r="N70" s="352">
        <v>40984</v>
      </c>
      <c r="O70" s="353">
        <v>40892</v>
      </c>
      <c r="P70" s="354">
        <v>41064</v>
      </c>
    </row>
    <row r="71" spans="2:16" ht="15.6" x14ac:dyDescent="0.3">
      <c r="B71" s="504"/>
      <c r="C71" s="128" t="s">
        <v>156</v>
      </c>
      <c r="D71" s="355">
        <v>5315</v>
      </c>
      <c r="E71" s="355">
        <v>5351</v>
      </c>
      <c r="F71" s="355">
        <v>5401</v>
      </c>
      <c r="G71" s="355">
        <v>5175</v>
      </c>
      <c r="H71" s="355">
        <v>5047</v>
      </c>
      <c r="I71" s="355">
        <v>4746</v>
      </c>
      <c r="J71" s="355">
        <v>4751</v>
      </c>
      <c r="K71" s="355">
        <v>4778</v>
      </c>
      <c r="L71" s="355">
        <v>4809</v>
      </c>
      <c r="M71" s="355">
        <v>4823</v>
      </c>
      <c r="N71" s="355">
        <v>4785</v>
      </c>
      <c r="O71" s="356">
        <v>4746</v>
      </c>
      <c r="P71" s="357">
        <v>4978</v>
      </c>
    </row>
    <row r="72" spans="2:16" ht="15.6" x14ac:dyDescent="0.3">
      <c r="B72" s="504"/>
      <c r="C72" s="128" t="s">
        <v>159</v>
      </c>
      <c r="D72" s="355">
        <v>1123</v>
      </c>
      <c r="E72" s="355">
        <v>1122</v>
      </c>
      <c r="F72" s="355">
        <v>1169</v>
      </c>
      <c r="G72" s="355">
        <v>1172</v>
      </c>
      <c r="H72" s="355">
        <v>1137</v>
      </c>
      <c r="I72" s="355">
        <v>1101</v>
      </c>
      <c r="J72" s="355">
        <v>1085</v>
      </c>
      <c r="K72" s="355">
        <v>1072</v>
      </c>
      <c r="L72" s="355">
        <v>1049</v>
      </c>
      <c r="M72" s="355">
        <v>1031</v>
      </c>
      <c r="N72" s="355">
        <v>1041</v>
      </c>
      <c r="O72" s="356">
        <v>1057</v>
      </c>
      <c r="P72" s="357">
        <v>1097</v>
      </c>
    </row>
    <row r="73" spans="2:16" ht="15.6" x14ac:dyDescent="0.3">
      <c r="B73" s="504"/>
      <c r="C73" s="128" t="s">
        <v>173</v>
      </c>
      <c r="D73" s="355">
        <v>794</v>
      </c>
      <c r="E73" s="355">
        <v>786</v>
      </c>
      <c r="F73" s="355">
        <v>831</v>
      </c>
      <c r="G73" s="355">
        <v>825</v>
      </c>
      <c r="H73" s="355">
        <v>806</v>
      </c>
      <c r="I73" s="355">
        <v>798</v>
      </c>
      <c r="J73" s="355">
        <v>814</v>
      </c>
      <c r="K73" s="355">
        <v>820</v>
      </c>
      <c r="L73" s="355">
        <v>827</v>
      </c>
      <c r="M73" s="355">
        <v>823</v>
      </c>
      <c r="N73" s="355">
        <v>830</v>
      </c>
      <c r="O73" s="356">
        <v>827</v>
      </c>
      <c r="P73" s="357">
        <v>815</v>
      </c>
    </row>
    <row r="74" spans="2:16" ht="15.6" x14ac:dyDescent="0.3">
      <c r="B74" s="504"/>
      <c r="C74" s="128" t="s">
        <v>179</v>
      </c>
      <c r="D74" s="355">
        <v>68378</v>
      </c>
      <c r="E74" s="355">
        <v>67458</v>
      </c>
      <c r="F74" s="355">
        <v>66541</v>
      </c>
      <c r="G74" s="355">
        <v>65426</v>
      </c>
      <c r="H74" s="355">
        <v>61988</v>
      </c>
      <c r="I74" s="355">
        <v>60300</v>
      </c>
      <c r="J74" s="355">
        <v>61429</v>
      </c>
      <c r="K74" s="355">
        <v>61580</v>
      </c>
      <c r="L74" s="355">
        <v>61670</v>
      </c>
      <c r="M74" s="355">
        <v>61171</v>
      </c>
      <c r="N74" s="355">
        <v>60911</v>
      </c>
      <c r="O74" s="356">
        <v>60965</v>
      </c>
      <c r="P74" s="357">
        <v>63151</v>
      </c>
    </row>
    <row r="75" spans="2:16" ht="19.2" thickBot="1" x14ac:dyDescent="0.35">
      <c r="B75" s="504"/>
      <c r="C75" s="129" t="s">
        <v>302</v>
      </c>
      <c r="D75" s="358">
        <v>35898</v>
      </c>
      <c r="E75" s="358">
        <v>35653</v>
      </c>
      <c r="F75" s="358">
        <v>33512</v>
      </c>
      <c r="G75" s="358">
        <v>33975</v>
      </c>
      <c r="H75" s="358">
        <v>33285</v>
      </c>
      <c r="I75" s="358">
        <v>32685</v>
      </c>
      <c r="J75" s="358">
        <v>33086</v>
      </c>
      <c r="K75" s="358">
        <v>33282</v>
      </c>
      <c r="L75" s="358">
        <v>33637</v>
      </c>
      <c r="M75" s="358">
        <v>32904</v>
      </c>
      <c r="N75" s="358">
        <v>32350</v>
      </c>
      <c r="O75" s="359">
        <v>32299</v>
      </c>
      <c r="P75" s="360">
        <v>33547</v>
      </c>
    </row>
    <row r="76" spans="2:16" ht="16.8" thickTop="1" thickBot="1" x14ac:dyDescent="0.35">
      <c r="B76" s="505"/>
      <c r="C76" s="131" t="s">
        <v>35</v>
      </c>
      <c r="D76" s="361">
        <v>151914</v>
      </c>
      <c r="E76" s="361">
        <v>150833</v>
      </c>
      <c r="F76" s="361">
        <v>150100</v>
      </c>
      <c r="G76" s="361">
        <v>148556</v>
      </c>
      <c r="H76" s="361">
        <v>143541</v>
      </c>
      <c r="I76" s="361">
        <v>140677</v>
      </c>
      <c r="J76" s="361">
        <v>141925</v>
      </c>
      <c r="K76" s="361">
        <v>142540</v>
      </c>
      <c r="L76" s="361">
        <v>142696</v>
      </c>
      <c r="M76" s="361">
        <v>141358</v>
      </c>
      <c r="N76" s="361">
        <v>140901</v>
      </c>
      <c r="O76" s="362">
        <v>140786</v>
      </c>
      <c r="P76" s="363">
        <v>144652</v>
      </c>
    </row>
    <row r="77" spans="2:16" ht="15.6" x14ac:dyDescent="0.3">
      <c r="B77" s="503" t="s">
        <v>278</v>
      </c>
      <c r="C77" s="127" t="s">
        <v>169</v>
      </c>
      <c r="D77" s="352">
        <v>161727</v>
      </c>
      <c r="E77" s="352">
        <v>162857</v>
      </c>
      <c r="F77" s="352">
        <v>171032</v>
      </c>
      <c r="G77" s="352">
        <v>168695</v>
      </c>
      <c r="H77" s="352">
        <v>165124</v>
      </c>
      <c r="I77" s="352">
        <v>161915</v>
      </c>
      <c r="J77" s="352">
        <v>160237</v>
      </c>
      <c r="K77" s="352">
        <v>158149</v>
      </c>
      <c r="L77" s="352">
        <v>152618</v>
      </c>
      <c r="M77" s="352">
        <v>155614</v>
      </c>
      <c r="N77" s="352">
        <v>156920</v>
      </c>
      <c r="O77" s="353">
        <v>156544</v>
      </c>
      <c r="P77" s="354">
        <v>160952</v>
      </c>
    </row>
    <row r="78" spans="2:16" ht="15.6" x14ac:dyDescent="0.3">
      <c r="B78" s="504"/>
      <c r="C78" s="128" t="s">
        <v>196</v>
      </c>
      <c r="D78" s="355">
        <v>1663</v>
      </c>
      <c r="E78" s="355">
        <v>1658</v>
      </c>
      <c r="F78" s="355">
        <v>1672</v>
      </c>
      <c r="G78" s="355">
        <v>1549</v>
      </c>
      <c r="H78" s="355">
        <v>1517</v>
      </c>
      <c r="I78" s="355">
        <v>1356</v>
      </c>
      <c r="J78" s="355">
        <v>1308</v>
      </c>
      <c r="K78" s="355">
        <v>1236</v>
      </c>
      <c r="L78" s="355">
        <v>1212</v>
      </c>
      <c r="M78" s="355">
        <v>1229</v>
      </c>
      <c r="N78" s="355">
        <v>1266</v>
      </c>
      <c r="O78" s="356">
        <v>1271</v>
      </c>
      <c r="P78" s="357">
        <v>1411</v>
      </c>
    </row>
    <row r="79" spans="2:16" ht="15.6" x14ac:dyDescent="0.3">
      <c r="B79" s="504"/>
      <c r="C79" s="128" t="s">
        <v>209</v>
      </c>
      <c r="D79" s="355">
        <v>4667</v>
      </c>
      <c r="E79" s="355">
        <v>4738</v>
      </c>
      <c r="F79" s="355">
        <v>5270</v>
      </c>
      <c r="G79" s="355">
        <v>5241</v>
      </c>
      <c r="H79" s="355">
        <v>5106</v>
      </c>
      <c r="I79" s="355">
        <v>5064</v>
      </c>
      <c r="J79" s="355">
        <v>5044</v>
      </c>
      <c r="K79" s="355">
        <v>4998</v>
      </c>
      <c r="L79" s="355">
        <v>4898</v>
      </c>
      <c r="M79" s="355">
        <v>4831</v>
      </c>
      <c r="N79" s="355">
        <v>4869</v>
      </c>
      <c r="O79" s="356">
        <v>4900</v>
      </c>
      <c r="P79" s="357">
        <v>4969</v>
      </c>
    </row>
    <row r="80" spans="2:16" ht="19.2" thickBot="1" x14ac:dyDescent="0.35">
      <c r="B80" s="504"/>
      <c r="C80" s="129" t="s">
        <v>302</v>
      </c>
      <c r="D80" s="358">
        <v>6245</v>
      </c>
      <c r="E80" s="358">
        <v>6360</v>
      </c>
      <c r="F80" s="358">
        <v>5818</v>
      </c>
      <c r="G80" s="358">
        <v>9618</v>
      </c>
      <c r="H80" s="358">
        <v>23657</v>
      </c>
      <c r="I80" s="358">
        <v>18457</v>
      </c>
      <c r="J80" s="358">
        <v>14090</v>
      </c>
      <c r="K80" s="358">
        <v>10484</v>
      </c>
      <c r="L80" s="358">
        <v>10344</v>
      </c>
      <c r="M80" s="358">
        <v>10065</v>
      </c>
      <c r="N80" s="358">
        <v>10094</v>
      </c>
      <c r="O80" s="359">
        <v>10178</v>
      </c>
      <c r="P80" s="360">
        <v>11284</v>
      </c>
    </row>
    <row r="81" spans="2:18" ht="16.8" thickTop="1" thickBot="1" x14ac:dyDescent="0.35">
      <c r="B81" s="505"/>
      <c r="C81" s="131" t="s">
        <v>35</v>
      </c>
      <c r="D81" s="361">
        <v>174302</v>
      </c>
      <c r="E81" s="361">
        <v>175613</v>
      </c>
      <c r="F81" s="361">
        <v>183792</v>
      </c>
      <c r="G81" s="361">
        <v>185103</v>
      </c>
      <c r="H81" s="361">
        <v>195404</v>
      </c>
      <c r="I81" s="361">
        <v>186792</v>
      </c>
      <c r="J81" s="361">
        <v>180679</v>
      </c>
      <c r="K81" s="361">
        <v>174867</v>
      </c>
      <c r="L81" s="361">
        <v>169072</v>
      </c>
      <c r="M81" s="361">
        <v>171739</v>
      </c>
      <c r="N81" s="361">
        <v>173149</v>
      </c>
      <c r="O81" s="362">
        <v>172893</v>
      </c>
      <c r="P81" s="363">
        <v>178617</v>
      </c>
    </row>
    <row r="82" spans="2:18" ht="5.25" customHeight="1" thickBot="1" x14ac:dyDescent="0.35">
      <c r="B82" s="134"/>
      <c r="C82" s="135"/>
      <c r="D82" s="366"/>
      <c r="E82" s="366"/>
      <c r="F82" s="366"/>
      <c r="G82" s="366"/>
      <c r="H82" s="366"/>
      <c r="I82" s="366"/>
      <c r="J82" s="366"/>
      <c r="K82" s="366"/>
      <c r="L82" s="366"/>
      <c r="M82" s="366"/>
      <c r="N82" s="366"/>
      <c r="O82" s="366"/>
      <c r="P82" s="367"/>
    </row>
    <row r="83" spans="2:18" ht="16.2" thickBot="1" x14ac:dyDescent="0.35">
      <c r="B83" s="509" t="s">
        <v>213</v>
      </c>
      <c r="C83" s="510"/>
      <c r="D83" s="368">
        <v>1227874</v>
      </c>
      <c r="E83" s="368">
        <v>1233523</v>
      </c>
      <c r="F83" s="368">
        <v>1233501</v>
      </c>
      <c r="G83" s="368">
        <v>1222232</v>
      </c>
      <c r="H83" s="368">
        <v>1209366</v>
      </c>
      <c r="I83" s="368">
        <v>1201456</v>
      </c>
      <c r="J83" s="368">
        <v>1194571</v>
      </c>
      <c r="K83" s="368">
        <v>1193821</v>
      </c>
      <c r="L83" s="368">
        <v>1185232</v>
      </c>
      <c r="M83" s="368">
        <v>1172843</v>
      </c>
      <c r="N83" s="368">
        <v>1174533</v>
      </c>
      <c r="O83" s="368">
        <v>1171800</v>
      </c>
      <c r="P83" s="369">
        <v>1201729</v>
      </c>
    </row>
    <row r="84" spans="2:18" ht="32.25" customHeight="1" x14ac:dyDescent="0.25">
      <c r="B84" s="506" t="s">
        <v>337</v>
      </c>
      <c r="C84" s="507"/>
      <c r="D84" s="507"/>
      <c r="E84" s="507"/>
      <c r="F84" s="507"/>
      <c r="G84" s="507"/>
      <c r="H84" s="507"/>
      <c r="I84" s="507"/>
      <c r="J84" s="507"/>
      <c r="K84" s="507"/>
      <c r="L84" s="507"/>
      <c r="M84" s="507"/>
      <c r="N84" s="507"/>
      <c r="O84" s="507"/>
      <c r="P84" s="508"/>
    </row>
    <row r="85" spans="2:18" ht="31.2" x14ac:dyDescent="0.3">
      <c r="B85" s="439" t="s">
        <v>338</v>
      </c>
      <c r="C85" s="440"/>
      <c r="D85" s="440"/>
      <c r="E85" s="440"/>
      <c r="F85" s="440"/>
      <c r="G85" s="440"/>
      <c r="H85" s="440"/>
      <c r="I85" s="440"/>
      <c r="J85" s="440"/>
      <c r="K85" s="440"/>
      <c r="L85" s="440"/>
      <c r="M85" s="440"/>
      <c r="N85" s="440"/>
      <c r="O85" s="440"/>
      <c r="P85" s="450"/>
      <c r="Q85" s="56" t="s">
        <v>255</v>
      </c>
      <c r="R85" s="132"/>
    </row>
    <row r="87" spans="2:18" x14ac:dyDescent="0.25">
      <c r="E87" s="132"/>
    </row>
    <row r="90" spans="2:18" x14ac:dyDescent="0.25">
      <c r="F90" s="132"/>
    </row>
    <row r="94" spans="2:18" x14ac:dyDescent="0.25">
      <c r="J94" s="126"/>
    </row>
  </sheetData>
  <mergeCells count="11">
    <mergeCell ref="B85:P85"/>
    <mergeCell ref="B2:P2"/>
    <mergeCell ref="B4:B27"/>
    <mergeCell ref="B28:B39"/>
    <mergeCell ref="B40:B45"/>
    <mergeCell ref="B84:P84"/>
    <mergeCell ref="B46:B66"/>
    <mergeCell ref="B67:B69"/>
    <mergeCell ref="B70:B76"/>
    <mergeCell ref="B77:B81"/>
    <mergeCell ref="B83:C83"/>
  </mergeCells>
  <conditionalFormatting sqref="D4:P83">
    <cfRule type="expression" dxfId="0" priority="1">
      <formula>D4="NR"</formula>
    </cfRule>
  </conditionalFormatting>
  <printOptions horizontalCentered="1" gridLines="1"/>
  <pageMargins left="0.7" right="0.7" top="0.75" bottom="0.75" header="0.3" footer="0.3"/>
  <pageSetup scale="65" fitToHeight="3" orientation="landscape" r:id="rId1"/>
  <headerFooter>
    <oddHeader>&amp;C&amp;"Times New Roman,Bold"&amp;12Department of Health Care Policy and Financing
FY 2018-19 Medical Premiums Expenditure and Caseload Report</oddHeader>
    <oddFooter>&amp;L&amp;"Times New Roman,Bold"&amp;12Page &amp;P</oddFooter>
  </headerFooter>
  <rowBreaks count="1" manualBreakCount="1">
    <brk id="45" min="1"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61"/>
  <sheetViews>
    <sheetView view="pageBreakPreview" zoomScaleNormal="100" zoomScaleSheetLayoutView="100" workbookViewId="0">
      <selection activeCell="P2" sqref="P2"/>
    </sheetView>
  </sheetViews>
  <sheetFormatPr defaultColWidth="9.109375" defaultRowHeight="15.6" x14ac:dyDescent="0.3"/>
  <cols>
    <col min="1" max="1" width="36.44140625" customWidth="1"/>
    <col min="2" max="2" width="42.33203125" customWidth="1"/>
    <col min="3" max="3" width="26.6640625" customWidth="1"/>
    <col min="4" max="4" width="24.5546875" customWidth="1"/>
    <col min="5" max="5" width="24.5546875" style="57" customWidth="1"/>
    <col min="6" max="6" width="15.88671875" customWidth="1"/>
    <col min="7" max="7" width="25.33203125" customWidth="1"/>
    <col min="8" max="8" width="14.88671875" bestFit="1" customWidth="1"/>
    <col min="9" max="9" width="13" bestFit="1" customWidth="1"/>
    <col min="10" max="10" width="8.6640625" bestFit="1" customWidth="1"/>
    <col min="13" max="13" width="11.5546875" bestFit="1" customWidth="1"/>
    <col min="15" max="15" width="9.33203125" bestFit="1" customWidth="1"/>
  </cols>
  <sheetData>
    <row r="1" spans="1:5" ht="21" customHeight="1" x14ac:dyDescent="0.25">
      <c r="A1" s="511" t="s">
        <v>309</v>
      </c>
      <c r="B1" s="512"/>
      <c r="C1" s="512"/>
      <c r="D1" s="513"/>
      <c r="E1"/>
    </row>
    <row r="2" spans="1:5" ht="31.2" x14ac:dyDescent="0.25">
      <c r="A2" s="237"/>
      <c r="B2" s="256" t="s">
        <v>69</v>
      </c>
      <c r="C2" s="257" t="s">
        <v>311</v>
      </c>
      <c r="D2" s="258" t="s">
        <v>312</v>
      </c>
      <c r="E2"/>
    </row>
    <row r="3" spans="1:5" x14ac:dyDescent="0.3">
      <c r="A3" s="93" t="s">
        <v>3</v>
      </c>
      <c r="B3" s="295">
        <v>47932195</v>
      </c>
      <c r="C3" s="370">
        <v>47852128</v>
      </c>
      <c r="D3" s="371">
        <v>80067</v>
      </c>
      <c r="E3"/>
    </row>
    <row r="4" spans="1:5" x14ac:dyDescent="0.3">
      <c r="A4" s="93" t="s">
        <v>4</v>
      </c>
      <c r="B4" s="295">
        <v>73320597</v>
      </c>
      <c r="C4" s="370">
        <v>73231190</v>
      </c>
      <c r="D4" s="371">
        <v>89407</v>
      </c>
      <c r="E4"/>
    </row>
    <row r="5" spans="1:5" x14ac:dyDescent="0.3">
      <c r="A5" s="93" t="s">
        <v>5</v>
      </c>
      <c r="B5" s="295">
        <v>48156641</v>
      </c>
      <c r="C5" s="370">
        <v>48021470</v>
      </c>
      <c r="D5" s="294">
        <v>135171</v>
      </c>
      <c r="E5"/>
    </row>
    <row r="6" spans="1:5" x14ac:dyDescent="0.3">
      <c r="A6" s="93" t="s">
        <v>6</v>
      </c>
      <c r="B6" s="295">
        <v>47866901</v>
      </c>
      <c r="C6" s="370">
        <v>47727892</v>
      </c>
      <c r="D6" s="294">
        <v>139009</v>
      </c>
      <c r="E6"/>
    </row>
    <row r="7" spans="1:5" x14ac:dyDescent="0.3">
      <c r="A7" s="93" t="s">
        <v>7</v>
      </c>
      <c r="B7" s="295">
        <v>47200634</v>
      </c>
      <c r="C7" s="370">
        <v>47112482</v>
      </c>
      <c r="D7" s="294">
        <v>88152</v>
      </c>
      <c r="E7"/>
    </row>
    <row r="8" spans="1:5" x14ac:dyDescent="0.3">
      <c r="A8" s="93" t="s">
        <v>8</v>
      </c>
      <c r="B8" s="295">
        <v>29761078</v>
      </c>
      <c r="C8" s="370">
        <v>29685932</v>
      </c>
      <c r="D8" s="294">
        <v>75146</v>
      </c>
      <c r="E8"/>
    </row>
    <row r="9" spans="1:5" x14ac:dyDescent="0.3">
      <c r="A9" s="93" t="s">
        <v>9</v>
      </c>
      <c r="B9" s="295">
        <v>51063148</v>
      </c>
      <c r="C9" s="370">
        <v>51020053</v>
      </c>
      <c r="D9" s="294">
        <v>43095</v>
      </c>
      <c r="E9"/>
    </row>
    <row r="10" spans="1:5" x14ac:dyDescent="0.3">
      <c r="A10" s="93" t="s">
        <v>10</v>
      </c>
      <c r="B10" s="295">
        <v>51091214</v>
      </c>
      <c r="C10" s="370">
        <v>50978858</v>
      </c>
      <c r="D10" s="294">
        <v>112356</v>
      </c>
      <c r="E10"/>
    </row>
    <row r="11" spans="1:5" x14ac:dyDescent="0.3">
      <c r="A11" s="93" t="s">
        <v>11</v>
      </c>
      <c r="B11" s="295">
        <v>55239055</v>
      </c>
      <c r="C11" s="370">
        <v>55102640</v>
      </c>
      <c r="D11" s="294">
        <v>136415</v>
      </c>
      <c r="E11"/>
    </row>
    <row r="12" spans="1:5" x14ac:dyDescent="0.3">
      <c r="A12" s="93" t="s">
        <v>12</v>
      </c>
      <c r="B12" s="295">
        <v>49622134</v>
      </c>
      <c r="C12" s="370">
        <v>49479520</v>
      </c>
      <c r="D12" s="294">
        <v>142614</v>
      </c>
      <c r="E12"/>
    </row>
    <row r="13" spans="1:5" x14ac:dyDescent="0.3">
      <c r="A13" s="93" t="s">
        <v>13</v>
      </c>
      <c r="B13" s="295">
        <v>52638165</v>
      </c>
      <c r="C13" s="370">
        <v>52471676</v>
      </c>
      <c r="D13" s="294">
        <v>166489</v>
      </c>
      <c r="E13"/>
    </row>
    <row r="14" spans="1:5" x14ac:dyDescent="0.3">
      <c r="A14" s="93" t="s">
        <v>2</v>
      </c>
      <c r="B14" s="295">
        <v>49714549</v>
      </c>
      <c r="C14" s="370">
        <v>49640710</v>
      </c>
      <c r="D14" s="294">
        <v>73839</v>
      </c>
      <c r="E14"/>
    </row>
    <row r="15" spans="1:5" x14ac:dyDescent="0.3">
      <c r="A15" s="238" t="s">
        <v>31</v>
      </c>
      <c r="B15" s="372">
        <v>603606311</v>
      </c>
      <c r="C15" s="373">
        <v>602324551</v>
      </c>
      <c r="D15" s="374">
        <v>1281760</v>
      </c>
      <c r="E15"/>
    </row>
    <row r="16" spans="1:5" x14ac:dyDescent="0.3">
      <c r="A16" s="89" t="s">
        <v>32</v>
      </c>
      <c r="B16" s="295">
        <v>663485611</v>
      </c>
      <c r="C16" s="375">
        <v>653656581</v>
      </c>
      <c r="D16" s="272">
        <v>9829030</v>
      </c>
      <c r="E16"/>
    </row>
    <row r="17" spans="1:5" ht="16.2" thickBot="1" x14ac:dyDescent="0.35">
      <c r="A17" s="245" t="s">
        <v>23</v>
      </c>
      <c r="B17" s="376">
        <v>59879300</v>
      </c>
      <c r="C17" s="373">
        <v>51332030</v>
      </c>
      <c r="D17" s="374">
        <v>8547270</v>
      </c>
      <c r="E17"/>
    </row>
    <row r="18" spans="1:5" ht="13.2" x14ac:dyDescent="0.25">
      <c r="A18" s="514" t="s">
        <v>24</v>
      </c>
      <c r="B18" s="515"/>
      <c r="C18" s="515"/>
      <c r="D18" s="516"/>
      <c r="E18"/>
    </row>
    <row r="19" spans="1:5" ht="14.25" customHeight="1" x14ac:dyDescent="0.25">
      <c r="A19" s="517" t="s">
        <v>339</v>
      </c>
      <c r="B19" s="518"/>
      <c r="C19" s="518"/>
      <c r="D19" s="519"/>
      <c r="E19"/>
    </row>
    <row r="20" spans="1:5" ht="12.75" customHeight="1" x14ac:dyDescent="0.25">
      <c r="A20" s="523" t="s">
        <v>340</v>
      </c>
      <c r="B20" s="524"/>
      <c r="C20" s="524"/>
      <c r="D20" s="525"/>
      <c r="E20" s="133" t="s">
        <v>262</v>
      </c>
    </row>
    <row r="21" spans="1:5" ht="38.25" customHeight="1" x14ac:dyDescent="0.25">
      <c r="A21" s="517" t="s">
        <v>329</v>
      </c>
      <c r="B21" s="518"/>
      <c r="C21" s="518"/>
      <c r="D21" s="519"/>
      <c r="E21" s="133" t="s">
        <v>258</v>
      </c>
    </row>
    <row r="22" spans="1:5" ht="26.25" customHeight="1" thickBot="1" x14ac:dyDescent="0.3">
      <c r="A22" s="520" t="s">
        <v>341</v>
      </c>
      <c r="B22" s="521"/>
      <c r="C22" s="521"/>
      <c r="D22" s="522"/>
      <c r="E22" s="133" t="s">
        <v>255</v>
      </c>
    </row>
    <row r="23" spans="1:5" ht="13.2" x14ac:dyDescent="0.25">
      <c r="E23" s="133"/>
    </row>
    <row r="32" spans="1:5" x14ac:dyDescent="0.3">
      <c r="E32" s="215"/>
    </row>
    <row r="61" ht="37.5" customHeight="1" x14ac:dyDescent="0.3"/>
  </sheetData>
  <mergeCells count="6">
    <mergeCell ref="A1:D1"/>
    <mergeCell ref="A18:D18"/>
    <mergeCell ref="A19:D19"/>
    <mergeCell ref="A21:D21"/>
    <mergeCell ref="A22:D22"/>
    <mergeCell ref="A20:D20"/>
  </mergeCells>
  <printOptions horizontalCentered="1" gridLines="1"/>
  <pageMargins left="0.28999999999999998" right="0.28999999999999998" top="0.7" bottom="0.43" header="0.3" footer="0.27"/>
  <pageSetup firstPageNumber="4"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61"/>
  <sheetViews>
    <sheetView view="pageBreakPreview" topLeftCell="A34" zoomScale="90" zoomScaleNormal="100" zoomScaleSheetLayoutView="90" workbookViewId="0">
      <selection activeCell="P2" sqref="P2"/>
    </sheetView>
  </sheetViews>
  <sheetFormatPr defaultColWidth="9.109375" defaultRowHeight="15.6" x14ac:dyDescent="0.3"/>
  <cols>
    <col min="1" max="1" width="33" bestFit="1" customWidth="1"/>
    <col min="2" max="9" width="17.6640625" customWidth="1"/>
    <col min="10" max="10" width="13.88671875" bestFit="1" customWidth="1"/>
    <col min="11" max="11" width="12.6640625" style="208" bestFit="1" customWidth="1"/>
    <col min="12" max="12" width="12.88671875" bestFit="1" customWidth="1"/>
    <col min="13" max="13" width="11.5546875" bestFit="1" customWidth="1"/>
    <col min="16" max="16" width="16.109375" bestFit="1" customWidth="1"/>
  </cols>
  <sheetData>
    <row r="1" spans="1:11" ht="15.75" customHeight="1" thickBot="1" x14ac:dyDescent="0.3">
      <c r="A1" s="528" t="s">
        <v>310</v>
      </c>
      <c r="B1" s="529"/>
      <c r="C1" s="529"/>
      <c r="D1" s="529"/>
      <c r="E1" s="529"/>
      <c r="F1" s="529"/>
      <c r="G1" s="529"/>
      <c r="H1" s="529"/>
      <c r="I1" s="529"/>
      <c r="J1" s="530"/>
      <c r="K1"/>
    </row>
    <row r="2" spans="1:11" ht="62.4" x14ac:dyDescent="0.25">
      <c r="A2" s="205"/>
      <c r="B2" s="206" t="s">
        <v>35</v>
      </c>
      <c r="C2" s="207" t="s">
        <v>281</v>
      </c>
      <c r="D2" s="207" t="s">
        <v>282</v>
      </c>
      <c r="E2" s="207" t="s">
        <v>283</v>
      </c>
      <c r="F2" s="207" t="s">
        <v>284</v>
      </c>
      <c r="G2" s="207" t="s">
        <v>285</v>
      </c>
      <c r="H2" s="207" t="s">
        <v>286</v>
      </c>
      <c r="I2" s="270" t="s">
        <v>287</v>
      </c>
      <c r="J2" s="261" t="s">
        <v>298</v>
      </c>
      <c r="K2"/>
    </row>
    <row r="3" spans="1:11" x14ac:dyDescent="0.3">
      <c r="A3" s="93" t="s">
        <v>3</v>
      </c>
      <c r="B3" s="295">
        <v>47852128</v>
      </c>
      <c r="C3" s="295">
        <v>7123336</v>
      </c>
      <c r="D3" s="295">
        <v>3094991</v>
      </c>
      <c r="E3" s="295">
        <v>9554072</v>
      </c>
      <c r="F3" s="295">
        <v>5854028</v>
      </c>
      <c r="G3" s="296">
        <v>9408974</v>
      </c>
      <c r="H3" s="296">
        <v>7127404</v>
      </c>
      <c r="I3" s="295">
        <v>5475423</v>
      </c>
      <c r="J3" s="294">
        <v>213900</v>
      </c>
      <c r="K3"/>
    </row>
    <row r="4" spans="1:11" x14ac:dyDescent="0.3">
      <c r="A4" s="93" t="s">
        <v>4</v>
      </c>
      <c r="B4" s="295">
        <v>73231190</v>
      </c>
      <c r="C4" s="295">
        <v>7149048</v>
      </c>
      <c r="D4" s="295">
        <v>3093405</v>
      </c>
      <c r="E4" s="295">
        <v>9765724</v>
      </c>
      <c r="F4" s="295">
        <v>5903148</v>
      </c>
      <c r="G4" s="295">
        <v>9489068</v>
      </c>
      <c r="H4" s="295">
        <v>7113937</v>
      </c>
      <c r="I4" s="295">
        <v>5535017</v>
      </c>
      <c r="J4" s="294">
        <v>25181843</v>
      </c>
      <c r="K4"/>
    </row>
    <row r="5" spans="1:11" x14ac:dyDescent="0.3">
      <c r="A5" s="93" t="s">
        <v>5</v>
      </c>
      <c r="B5" s="295">
        <v>48021470</v>
      </c>
      <c r="C5" s="295">
        <v>6968031</v>
      </c>
      <c r="D5" s="295">
        <v>2990575</v>
      </c>
      <c r="E5" s="295">
        <v>10223702</v>
      </c>
      <c r="F5" s="295">
        <v>5781463</v>
      </c>
      <c r="G5" s="296">
        <v>9150961</v>
      </c>
      <c r="H5" s="296">
        <v>7077381</v>
      </c>
      <c r="I5" s="297">
        <v>5831997</v>
      </c>
      <c r="J5" s="294">
        <v>-2640</v>
      </c>
      <c r="K5"/>
    </row>
    <row r="6" spans="1:11" x14ac:dyDescent="0.3">
      <c r="A6" s="93" t="s">
        <v>6</v>
      </c>
      <c r="B6" s="295">
        <v>47727892</v>
      </c>
      <c r="C6" s="295">
        <v>6879417</v>
      </c>
      <c r="D6" s="295">
        <v>2927676</v>
      </c>
      <c r="E6" s="295">
        <v>9896296</v>
      </c>
      <c r="F6" s="295">
        <v>5745956</v>
      </c>
      <c r="G6" s="296">
        <v>9461418</v>
      </c>
      <c r="H6" s="296">
        <v>6985744</v>
      </c>
      <c r="I6" s="297">
        <v>5831385</v>
      </c>
      <c r="J6" s="294">
        <v>0</v>
      </c>
      <c r="K6"/>
    </row>
    <row r="7" spans="1:11" x14ac:dyDescent="0.3">
      <c r="A7" s="93" t="s">
        <v>1</v>
      </c>
      <c r="B7" s="295">
        <v>47112482</v>
      </c>
      <c r="C7" s="295">
        <v>6780899</v>
      </c>
      <c r="D7" s="295">
        <v>2930177</v>
      </c>
      <c r="E7" s="295">
        <v>9814484</v>
      </c>
      <c r="F7" s="295">
        <v>5840578</v>
      </c>
      <c r="G7" s="295">
        <v>8789251</v>
      </c>
      <c r="H7" s="295">
        <v>6733267</v>
      </c>
      <c r="I7" s="295">
        <v>6223826</v>
      </c>
      <c r="J7" s="295">
        <v>0</v>
      </c>
      <c r="K7"/>
    </row>
    <row r="8" spans="1:11" x14ac:dyDescent="0.3">
      <c r="A8" s="93" t="s">
        <v>131</v>
      </c>
      <c r="B8" s="295">
        <v>29685932</v>
      </c>
      <c r="C8" s="296">
        <v>6782651</v>
      </c>
      <c r="D8" s="296">
        <v>2878059</v>
      </c>
      <c r="E8" s="296">
        <v>9648941</v>
      </c>
      <c r="F8" s="296">
        <v>5955010</v>
      </c>
      <c r="G8" s="296">
        <v>9255871</v>
      </c>
      <c r="H8" s="296">
        <v>6687365</v>
      </c>
      <c r="I8" s="295">
        <v>5893998</v>
      </c>
      <c r="J8" s="294">
        <v>-17415963</v>
      </c>
      <c r="K8"/>
    </row>
    <row r="9" spans="1:11" x14ac:dyDescent="0.3">
      <c r="A9" s="93" t="s">
        <v>9</v>
      </c>
      <c r="B9" s="295">
        <v>51020053</v>
      </c>
      <c r="C9" s="296">
        <v>7196492</v>
      </c>
      <c r="D9" s="296">
        <v>3016273</v>
      </c>
      <c r="E9" s="296">
        <v>10899629</v>
      </c>
      <c r="F9" s="296">
        <v>6553148</v>
      </c>
      <c r="G9" s="296">
        <v>9598953</v>
      </c>
      <c r="H9" s="296">
        <v>6994610</v>
      </c>
      <c r="I9" s="296">
        <v>6241739</v>
      </c>
      <c r="J9" s="294">
        <v>519209</v>
      </c>
      <c r="K9"/>
    </row>
    <row r="10" spans="1:11" x14ac:dyDescent="0.3">
      <c r="A10" s="93" t="s">
        <v>10</v>
      </c>
      <c r="B10" s="295">
        <v>50978858</v>
      </c>
      <c r="C10" s="295">
        <v>7261920</v>
      </c>
      <c r="D10" s="295">
        <v>3156462</v>
      </c>
      <c r="E10" s="295">
        <v>10794832</v>
      </c>
      <c r="F10" s="296">
        <v>6543345</v>
      </c>
      <c r="G10" s="296">
        <v>9981051</v>
      </c>
      <c r="H10" s="296">
        <v>7276945</v>
      </c>
      <c r="I10" s="297">
        <v>6110737</v>
      </c>
      <c r="J10" s="294">
        <v>-146434</v>
      </c>
      <c r="K10"/>
    </row>
    <row r="11" spans="1:11" x14ac:dyDescent="0.3">
      <c r="A11" s="93" t="s">
        <v>11</v>
      </c>
      <c r="B11" s="295">
        <v>55102640</v>
      </c>
      <c r="C11" s="295">
        <v>7201248</v>
      </c>
      <c r="D11" s="295">
        <v>3141734</v>
      </c>
      <c r="E11" s="295">
        <v>10699801</v>
      </c>
      <c r="F11" s="296">
        <v>6488497</v>
      </c>
      <c r="G11" s="296">
        <v>10021076</v>
      </c>
      <c r="H11" s="296">
        <v>7294956</v>
      </c>
      <c r="I11" s="297">
        <v>5894913</v>
      </c>
      <c r="J11" s="294">
        <v>4360415</v>
      </c>
      <c r="K11"/>
    </row>
    <row r="12" spans="1:11" x14ac:dyDescent="0.3">
      <c r="A12" s="93" t="s">
        <v>12</v>
      </c>
      <c r="B12" s="295">
        <v>49479520</v>
      </c>
      <c r="C12" s="295">
        <v>7163078</v>
      </c>
      <c r="D12" s="295">
        <v>3108933</v>
      </c>
      <c r="E12" s="295">
        <v>10492300</v>
      </c>
      <c r="F12" s="296">
        <v>6197168</v>
      </c>
      <c r="G12" s="296">
        <v>10156168</v>
      </c>
      <c r="H12" s="296">
        <v>7270955</v>
      </c>
      <c r="I12" s="297">
        <v>6043342</v>
      </c>
      <c r="J12" s="294">
        <v>-952424</v>
      </c>
      <c r="K12"/>
    </row>
    <row r="13" spans="1:11" x14ac:dyDescent="0.3">
      <c r="A13" s="93" t="s">
        <v>13</v>
      </c>
      <c r="B13" s="295">
        <v>52471695</v>
      </c>
      <c r="C13" s="295">
        <v>7124194</v>
      </c>
      <c r="D13" s="295">
        <v>3109293</v>
      </c>
      <c r="E13" s="295">
        <v>10537938</v>
      </c>
      <c r="F13" s="296">
        <v>6129165</v>
      </c>
      <c r="G13" s="296">
        <v>10166431</v>
      </c>
      <c r="H13" s="296">
        <v>7232846</v>
      </c>
      <c r="I13" s="297">
        <v>6066905</v>
      </c>
      <c r="J13" s="294">
        <v>2104923</v>
      </c>
      <c r="K13"/>
    </row>
    <row r="14" spans="1:11" x14ac:dyDescent="0.3">
      <c r="A14" s="94" t="s">
        <v>25</v>
      </c>
      <c r="B14" s="295">
        <v>49640709</v>
      </c>
      <c r="C14" s="295">
        <v>7117744</v>
      </c>
      <c r="D14" s="295">
        <v>3116278</v>
      </c>
      <c r="E14" s="295">
        <v>10589873</v>
      </c>
      <c r="F14" s="296">
        <v>6110483</v>
      </c>
      <c r="G14" s="296">
        <v>10156701</v>
      </c>
      <c r="H14" s="296">
        <v>7246763</v>
      </c>
      <c r="I14" s="297">
        <v>6074252</v>
      </c>
      <c r="J14" s="294">
        <v>-771385</v>
      </c>
      <c r="K14"/>
    </row>
    <row r="15" spans="1:11" x14ac:dyDescent="0.3">
      <c r="A15" s="88" t="s">
        <v>31</v>
      </c>
      <c r="B15" s="377">
        <v>602324569</v>
      </c>
      <c r="C15" s="378">
        <v>84748058</v>
      </c>
      <c r="D15" s="377">
        <v>36563856</v>
      </c>
      <c r="E15" s="377">
        <v>122917592</v>
      </c>
      <c r="F15" s="378">
        <v>73101989</v>
      </c>
      <c r="G15" s="378">
        <v>115635923</v>
      </c>
      <c r="H15" s="378">
        <v>85042173</v>
      </c>
      <c r="I15" s="379">
        <v>71223534</v>
      </c>
      <c r="J15" s="380">
        <v>13091444</v>
      </c>
      <c r="K15"/>
    </row>
    <row r="16" spans="1:11" x14ac:dyDescent="0.3">
      <c r="A16" s="89" t="s">
        <v>32</v>
      </c>
      <c r="B16" s="381">
        <v>653656581</v>
      </c>
      <c r="C16" s="531"/>
      <c r="D16" s="531"/>
      <c r="E16" s="531"/>
      <c r="F16" s="531"/>
      <c r="G16" s="531"/>
      <c r="H16" s="531"/>
      <c r="I16" s="531"/>
      <c r="J16" s="532"/>
      <c r="K16"/>
    </row>
    <row r="17" spans="1:11" ht="16.2" thickBot="1" x14ac:dyDescent="0.35">
      <c r="A17" s="95" t="s">
        <v>23</v>
      </c>
      <c r="B17" s="382">
        <v>51332012</v>
      </c>
      <c r="C17" s="533"/>
      <c r="D17" s="533"/>
      <c r="E17" s="533"/>
      <c r="F17" s="533"/>
      <c r="G17" s="533"/>
      <c r="H17" s="533"/>
      <c r="I17" s="533"/>
      <c r="J17" s="534"/>
      <c r="K17"/>
    </row>
    <row r="18" spans="1:11" ht="15.75" customHeight="1" x14ac:dyDescent="0.25">
      <c r="A18" s="538" t="s">
        <v>297</v>
      </c>
      <c r="B18" s="539"/>
      <c r="C18" s="539"/>
      <c r="D18" s="539"/>
      <c r="E18" s="539"/>
      <c r="F18" s="539"/>
      <c r="G18" s="539"/>
      <c r="H18" s="539"/>
      <c r="I18" s="539"/>
      <c r="J18" s="540"/>
      <c r="K18"/>
    </row>
    <row r="19" spans="1:11" ht="27.75" customHeight="1" x14ac:dyDescent="0.25">
      <c r="A19" s="535" t="s">
        <v>299</v>
      </c>
      <c r="B19" s="536"/>
      <c r="C19" s="536"/>
      <c r="D19" s="536"/>
      <c r="E19" s="536"/>
      <c r="F19" s="536"/>
      <c r="G19" s="536"/>
      <c r="H19" s="536"/>
      <c r="I19" s="536"/>
      <c r="J19" s="537"/>
      <c r="K19"/>
    </row>
    <row r="20" spans="1:11" ht="12.75" hidden="1" customHeight="1" x14ac:dyDescent="0.3">
      <c r="A20" s="526" t="s">
        <v>106</v>
      </c>
      <c r="B20" s="527"/>
      <c r="C20" s="527"/>
      <c r="D20" s="527"/>
      <c r="E20" s="527"/>
      <c r="F20" s="527"/>
      <c r="G20" s="527"/>
      <c r="H20" s="273"/>
      <c r="I20" s="236"/>
      <c r="J20" s="236"/>
      <c r="K20"/>
    </row>
    <row r="21" spans="1:11" ht="12.75" hidden="1" customHeight="1" x14ac:dyDescent="0.3">
      <c r="A21" s="526" t="s">
        <v>108</v>
      </c>
      <c r="B21" s="527"/>
      <c r="C21" s="527"/>
      <c r="D21" s="527"/>
      <c r="E21" s="527"/>
      <c r="F21" s="527"/>
      <c r="G21" s="527"/>
      <c r="H21" s="273"/>
      <c r="I21" s="236"/>
      <c r="J21" s="236"/>
      <c r="K21"/>
    </row>
    <row r="22" spans="1:11" ht="16.2" thickBot="1" x14ac:dyDescent="0.35">
      <c r="A22" s="541"/>
      <c r="B22" s="542"/>
      <c r="C22" s="542"/>
      <c r="D22" s="542"/>
      <c r="E22" s="542"/>
      <c r="F22" s="542"/>
      <c r="G22" s="542"/>
      <c r="H22" s="542"/>
      <c r="I22" s="542"/>
      <c r="J22" s="543"/>
      <c r="K22"/>
    </row>
    <row r="23" spans="1:11" ht="16.5" customHeight="1" thickBot="1" x14ac:dyDescent="0.3">
      <c r="A23" s="528" t="s">
        <v>313</v>
      </c>
      <c r="B23" s="529"/>
      <c r="C23" s="529"/>
      <c r="D23" s="529"/>
      <c r="E23" s="529"/>
      <c r="F23" s="529"/>
      <c r="G23" s="529"/>
      <c r="H23" s="529"/>
      <c r="I23" s="529"/>
      <c r="J23" s="530"/>
      <c r="K23"/>
    </row>
    <row r="24" spans="1:11" ht="62.4" x14ac:dyDescent="0.25">
      <c r="A24" s="96"/>
      <c r="B24" s="90" t="s">
        <v>35</v>
      </c>
      <c r="C24" s="91" t="s">
        <v>281</v>
      </c>
      <c r="D24" s="91" t="s">
        <v>282</v>
      </c>
      <c r="E24" s="91" t="s">
        <v>283</v>
      </c>
      <c r="F24" s="91" t="s">
        <v>284</v>
      </c>
      <c r="G24" s="91" t="s">
        <v>285</v>
      </c>
      <c r="H24" s="91" t="s">
        <v>286</v>
      </c>
      <c r="I24" s="92" t="s">
        <v>287</v>
      </c>
      <c r="J24" s="204" t="s">
        <v>36</v>
      </c>
      <c r="K24"/>
    </row>
    <row r="25" spans="1:11" x14ac:dyDescent="0.25">
      <c r="A25" s="97" t="s">
        <v>3</v>
      </c>
      <c r="B25" s="383">
        <v>1253636</v>
      </c>
      <c r="C25" s="383">
        <v>191021</v>
      </c>
      <c r="D25" s="384">
        <v>91604</v>
      </c>
      <c r="E25" s="383">
        <v>269243</v>
      </c>
      <c r="F25" s="383">
        <v>132745</v>
      </c>
      <c r="G25" s="383">
        <v>216889</v>
      </c>
      <c r="H25" s="384">
        <v>152044</v>
      </c>
      <c r="I25" s="336">
        <v>174302</v>
      </c>
      <c r="J25" s="385">
        <v>25788</v>
      </c>
      <c r="K25"/>
    </row>
    <row r="26" spans="1:11" x14ac:dyDescent="0.25">
      <c r="A26" s="97" t="s">
        <v>4</v>
      </c>
      <c r="B26" s="383">
        <v>1256761</v>
      </c>
      <c r="C26" s="383">
        <v>190864</v>
      </c>
      <c r="D26" s="384">
        <v>91702</v>
      </c>
      <c r="E26" s="383">
        <v>275738</v>
      </c>
      <c r="F26" s="383">
        <v>132994</v>
      </c>
      <c r="G26" s="383">
        <v>215731</v>
      </c>
      <c r="H26" s="384">
        <v>150853</v>
      </c>
      <c r="I26" s="336">
        <v>175613</v>
      </c>
      <c r="J26" s="385">
        <v>23266</v>
      </c>
      <c r="K26"/>
    </row>
    <row r="27" spans="1:11" x14ac:dyDescent="0.25">
      <c r="A27" s="97" t="s">
        <v>5</v>
      </c>
      <c r="B27" s="383">
        <v>1257730</v>
      </c>
      <c r="C27" s="383">
        <v>186540</v>
      </c>
      <c r="D27" s="384">
        <v>87989</v>
      </c>
      <c r="E27" s="383">
        <v>283397</v>
      </c>
      <c r="F27" s="383">
        <v>130001</v>
      </c>
      <c r="G27" s="383">
        <v>211667</v>
      </c>
      <c r="H27" s="384">
        <v>150100</v>
      </c>
      <c r="I27" s="336">
        <v>183792</v>
      </c>
      <c r="J27" s="385">
        <v>24244</v>
      </c>
      <c r="K27"/>
    </row>
    <row r="28" spans="1:11" x14ac:dyDescent="0.25">
      <c r="A28" s="97" t="s">
        <v>6</v>
      </c>
      <c r="B28" s="383">
        <v>1245983</v>
      </c>
      <c r="C28" s="383">
        <v>183776</v>
      </c>
      <c r="D28" s="384">
        <v>86587</v>
      </c>
      <c r="E28" s="383">
        <v>277415</v>
      </c>
      <c r="F28" s="383">
        <v>130509</v>
      </c>
      <c r="G28" s="383">
        <v>210278</v>
      </c>
      <c r="H28" s="384">
        <v>148555</v>
      </c>
      <c r="I28" s="336">
        <v>185103</v>
      </c>
      <c r="J28" s="385">
        <v>23760</v>
      </c>
      <c r="K28"/>
    </row>
    <row r="29" spans="1:11" x14ac:dyDescent="0.25">
      <c r="A29" s="97" t="s">
        <v>7</v>
      </c>
      <c r="B29" s="383">
        <v>1231618</v>
      </c>
      <c r="C29" s="383">
        <v>181395</v>
      </c>
      <c r="D29" s="384">
        <v>86084</v>
      </c>
      <c r="E29" s="383">
        <v>272617</v>
      </c>
      <c r="F29" s="383">
        <v>132003</v>
      </c>
      <c r="G29" s="383">
        <v>198315</v>
      </c>
      <c r="H29" s="384">
        <v>143546</v>
      </c>
      <c r="I29" s="336">
        <v>195404</v>
      </c>
      <c r="J29" s="385">
        <v>22254</v>
      </c>
      <c r="K29"/>
    </row>
    <row r="30" spans="1:11" x14ac:dyDescent="0.25">
      <c r="A30" s="97" t="s">
        <v>8</v>
      </c>
      <c r="B30" s="383">
        <v>1225072</v>
      </c>
      <c r="C30" s="383">
        <v>181750</v>
      </c>
      <c r="D30" s="384">
        <v>82740</v>
      </c>
      <c r="E30" s="383">
        <v>273966</v>
      </c>
      <c r="F30" s="383">
        <v>133940</v>
      </c>
      <c r="G30" s="383">
        <v>201588</v>
      </c>
      <c r="H30" s="384">
        <v>140677</v>
      </c>
      <c r="I30" s="336">
        <v>186792</v>
      </c>
      <c r="J30" s="385">
        <v>23619</v>
      </c>
      <c r="K30"/>
    </row>
    <row r="31" spans="1:11" x14ac:dyDescent="0.25">
      <c r="A31" s="97" t="s">
        <v>9</v>
      </c>
      <c r="B31" s="383">
        <v>1216723</v>
      </c>
      <c r="C31" s="383">
        <v>181918</v>
      </c>
      <c r="D31" s="384">
        <v>82740</v>
      </c>
      <c r="E31" s="383">
        <v>275162</v>
      </c>
      <c r="F31" s="383">
        <v>133391</v>
      </c>
      <c r="G31" s="383">
        <v>198750</v>
      </c>
      <c r="H31" s="384">
        <v>141925</v>
      </c>
      <c r="I31" s="336">
        <v>180679</v>
      </c>
      <c r="J31" s="385">
        <v>22158</v>
      </c>
      <c r="K31"/>
    </row>
    <row r="32" spans="1:11" x14ac:dyDescent="0.25">
      <c r="A32" s="97" t="s">
        <v>10</v>
      </c>
      <c r="B32" s="383">
        <v>1213590</v>
      </c>
      <c r="C32" s="383">
        <v>182147</v>
      </c>
      <c r="D32" s="384">
        <v>82817</v>
      </c>
      <c r="E32" s="383">
        <v>280340</v>
      </c>
      <c r="F32" s="383">
        <v>132932</v>
      </c>
      <c r="G32" s="383">
        <v>198163</v>
      </c>
      <c r="H32" s="384">
        <v>142540</v>
      </c>
      <c r="I32" s="336">
        <v>174867</v>
      </c>
      <c r="J32" s="385">
        <v>19784</v>
      </c>
      <c r="K32"/>
    </row>
    <row r="33" spans="1:11" x14ac:dyDescent="0.25">
      <c r="A33" s="97" t="s">
        <v>11</v>
      </c>
      <c r="B33" s="383">
        <v>1207244</v>
      </c>
      <c r="C33" s="383">
        <v>181392</v>
      </c>
      <c r="D33" s="384">
        <v>82396</v>
      </c>
      <c r="E33" s="383">
        <v>279298</v>
      </c>
      <c r="F33" s="383">
        <v>131743</v>
      </c>
      <c r="G33" s="383">
        <v>198628</v>
      </c>
      <c r="H33" s="384">
        <v>142695</v>
      </c>
      <c r="I33" s="336">
        <v>169072</v>
      </c>
      <c r="J33" s="385">
        <v>22020</v>
      </c>
      <c r="K33"/>
    </row>
    <row r="34" spans="1:11" x14ac:dyDescent="0.25">
      <c r="A34" s="97" t="s">
        <v>12</v>
      </c>
      <c r="B34" s="383">
        <v>1193881</v>
      </c>
      <c r="C34" s="383">
        <v>179664</v>
      </c>
      <c r="D34" s="384">
        <v>81242</v>
      </c>
      <c r="E34" s="383">
        <v>272627</v>
      </c>
      <c r="F34" s="383">
        <v>125620</v>
      </c>
      <c r="G34" s="383">
        <v>200587</v>
      </c>
      <c r="H34" s="384">
        <v>141358</v>
      </c>
      <c r="I34" s="336">
        <v>171739</v>
      </c>
      <c r="J34" s="385">
        <v>21044</v>
      </c>
      <c r="K34"/>
    </row>
    <row r="35" spans="1:11" x14ac:dyDescent="0.25">
      <c r="A35" s="97" t="s">
        <v>13</v>
      </c>
      <c r="B35" s="383">
        <v>1193377</v>
      </c>
      <c r="C35" s="383">
        <v>178920</v>
      </c>
      <c r="D35" s="384">
        <v>81625</v>
      </c>
      <c r="E35" s="383">
        <v>274110</v>
      </c>
      <c r="F35" s="383">
        <v>124591</v>
      </c>
      <c r="G35" s="383">
        <v>201236</v>
      </c>
      <c r="H35" s="384">
        <v>140901</v>
      </c>
      <c r="I35" s="336">
        <v>173149</v>
      </c>
      <c r="J35" s="385">
        <v>18845</v>
      </c>
      <c r="K35"/>
    </row>
    <row r="36" spans="1:11" x14ac:dyDescent="0.25">
      <c r="A36" s="98" t="s">
        <v>25</v>
      </c>
      <c r="B36" s="383">
        <v>1192675</v>
      </c>
      <c r="C36" s="383">
        <v>178173</v>
      </c>
      <c r="D36" s="384">
        <v>81384</v>
      </c>
      <c r="E36" s="383">
        <v>274373</v>
      </c>
      <c r="F36" s="383">
        <v>124026</v>
      </c>
      <c r="G36" s="383">
        <v>200160</v>
      </c>
      <c r="H36" s="384">
        <v>140786</v>
      </c>
      <c r="I36" s="336">
        <v>172893</v>
      </c>
      <c r="J36" s="385">
        <v>20880</v>
      </c>
      <c r="K36"/>
    </row>
    <row r="37" spans="1:11" x14ac:dyDescent="0.25">
      <c r="A37" s="88" t="s">
        <v>37</v>
      </c>
      <c r="B37" s="386">
        <v>1224024</v>
      </c>
      <c r="C37" s="387">
        <v>183130</v>
      </c>
      <c r="D37" s="387">
        <v>84909</v>
      </c>
      <c r="E37" s="387">
        <v>275691</v>
      </c>
      <c r="F37" s="387">
        <v>130375</v>
      </c>
      <c r="G37" s="387">
        <v>204333</v>
      </c>
      <c r="H37" s="387">
        <v>144665</v>
      </c>
      <c r="I37" s="388">
        <v>178617</v>
      </c>
      <c r="J37" s="389">
        <v>22305</v>
      </c>
      <c r="K37"/>
    </row>
    <row r="38" spans="1:11" ht="16.2" thickBot="1" x14ac:dyDescent="0.35">
      <c r="A38" s="89" t="s">
        <v>32</v>
      </c>
      <c r="B38" s="390">
        <v>1238311</v>
      </c>
      <c r="C38" s="544"/>
      <c r="D38" s="544"/>
      <c r="E38" s="544"/>
      <c r="F38" s="544"/>
      <c r="G38" s="544"/>
      <c r="H38" s="544"/>
      <c r="I38" s="544"/>
      <c r="J38" s="545"/>
      <c r="K38"/>
    </row>
    <row r="39" spans="1:11" ht="13.2" x14ac:dyDescent="0.25">
      <c r="A39" s="514" t="s">
        <v>24</v>
      </c>
      <c r="B39" s="515"/>
      <c r="C39" s="515"/>
      <c r="D39" s="515"/>
      <c r="E39" s="515"/>
      <c r="F39" s="515"/>
      <c r="G39" s="515"/>
      <c r="H39" s="515"/>
      <c r="I39" s="515"/>
      <c r="J39" s="516"/>
      <c r="K39"/>
    </row>
    <row r="40" spans="1:11" ht="15.75" customHeight="1" x14ac:dyDescent="0.25">
      <c r="A40" s="482" t="s">
        <v>342</v>
      </c>
      <c r="B40" s="483"/>
      <c r="C40" s="483"/>
      <c r="D40" s="483"/>
      <c r="E40" s="483"/>
      <c r="F40" s="483"/>
      <c r="G40" s="483"/>
      <c r="H40" s="483"/>
      <c r="I40" s="483"/>
      <c r="J40" s="484"/>
      <c r="K40"/>
    </row>
    <row r="41" spans="1:11" ht="25.5" customHeight="1" x14ac:dyDescent="0.25">
      <c r="A41" s="482" t="s">
        <v>343</v>
      </c>
      <c r="B41" s="483"/>
      <c r="C41" s="483"/>
      <c r="D41" s="483"/>
      <c r="E41" s="483"/>
      <c r="F41" s="483"/>
      <c r="G41" s="483"/>
      <c r="H41" s="483"/>
      <c r="I41" s="483"/>
      <c r="J41" s="484"/>
      <c r="K41"/>
    </row>
    <row r="42" spans="1:11" ht="25.5" customHeight="1" thickBot="1" x14ac:dyDescent="0.3">
      <c r="A42" s="488" t="s">
        <v>344</v>
      </c>
      <c r="B42" s="489"/>
      <c r="C42" s="489"/>
      <c r="D42" s="489"/>
      <c r="E42" s="489"/>
      <c r="F42" s="489"/>
      <c r="G42" s="489"/>
      <c r="H42" s="489"/>
      <c r="I42" s="489"/>
      <c r="J42" s="490"/>
      <c r="K42"/>
    </row>
    <row r="43" spans="1:11" ht="13.2" x14ac:dyDescent="0.25">
      <c r="K43" s="265"/>
    </row>
    <row r="44" spans="1:11" ht="14.25" customHeight="1" x14ac:dyDescent="0.25">
      <c r="K44" s="60"/>
    </row>
    <row r="61" ht="37.5" customHeight="1" x14ac:dyDescent="0.3"/>
  </sheetData>
  <mergeCells count="13">
    <mergeCell ref="A41:J41"/>
    <mergeCell ref="A42:J42"/>
    <mergeCell ref="A22:J22"/>
    <mergeCell ref="A23:J23"/>
    <mergeCell ref="C38:J38"/>
    <mergeCell ref="A39:J39"/>
    <mergeCell ref="A40:J40"/>
    <mergeCell ref="A21:G21"/>
    <mergeCell ref="A20:G20"/>
    <mergeCell ref="C16:J17"/>
    <mergeCell ref="A19:J19"/>
    <mergeCell ref="A18:J18"/>
    <mergeCell ref="A1:J1"/>
  </mergeCells>
  <printOptions horizontalCentered="1" gridLines="1"/>
  <pageMargins left="0.28999999999999998" right="0.28999999999999998" top="0.7" bottom="0.43" header="0.3" footer="0.27"/>
  <pageSetup scale="71" firstPageNumber="5"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62"/>
  <sheetViews>
    <sheetView view="pageBreakPreview" zoomScale="110" zoomScaleNormal="100" zoomScaleSheetLayoutView="110" workbookViewId="0">
      <selection activeCell="P2" sqref="P2"/>
    </sheetView>
  </sheetViews>
  <sheetFormatPr defaultColWidth="9.109375" defaultRowHeight="15.6" x14ac:dyDescent="0.3"/>
  <cols>
    <col min="1" max="1" width="33.88671875" customWidth="1"/>
    <col min="2" max="2" width="38.109375" customWidth="1"/>
    <col min="3" max="3" width="18.5546875" customWidth="1"/>
    <col min="4" max="4" width="20.44140625" customWidth="1"/>
    <col min="5" max="5" width="19.5546875" customWidth="1"/>
    <col min="6" max="6" width="20" style="57" customWidth="1"/>
    <col min="7" max="7" width="17.44140625" style="57" bestFit="1" customWidth="1"/>
    <col min="8" max="8" width="12.88671875" style="57" bestFit="1" customWidth="1"/>
    <col min="9" max="9" width="12.5546875" style="57" bestFit="1" customWidth="1"/>
    <col min="10" max="10" width="13.44140625" style="57" bestFit="1" customWidth="1"/>
    <col min="11" max="11" width="12.33203125" style="57" bestFit="1" customWidth="1"/>
    <col min="12" max="12" width="11.5546875" style="57" bestFit="1" customWidth="1"/>
    <col min="13" max="14" width="9.109375" style="57"/>
    <col min="15" max="15" width="10.33203125" style="57" bestFit="1" customWidth="1"/>
    <col min="16" max="16384" width="9.109375" style="57"/>
  </cols>
  <sheetData>
    <row r="1" spans="1:5" customFormat="1" ht="24.75" customHeight="1" x14ac:dyDescent="0.25">
      <c r="A1" s="546" t="s">
        <v>288</v>
      </c>
      <c r="B1" s="547"/>
      <c r="C1" s="547"/>
      <c r="D1" s="547"/>
      <c r="E1" s="548"/>
    </row>
    <row r="2" spans="1:5" customFormat="1" ht="32.25" customHeight="1" x14ac:dyDescent="0.25">
      <c r="A2" s="99"/>
      <c r="B2" s="252" t="s">
        <v>69</v>
      </c>
      <c r="C2" s="253" t="s">
        <v>93</v>
      </c>
      <c r="D2" s="254" t="s">
        <v>22</v>
      </c>
      <c r="E2" s="255" t="s">
        <v>94</v>
      </c>
    </row>
    <row r="3" spans="1:5" customFormat="1" x14ac:dyDescent="0.3">
      <c r="A3" s="97" t="s">
        <v>3</v>
      </c>
      <c r="B3" s="295">
        <v>14541777</v>
      </c>
      <c r="C3" s="295">
        <v>12421347</v>
      </c>
      <c r="D3" s="295">
        <v>1389318</v>
      </c>
      <c r="E3" s="391">
        <v>731112</v>
      </c>
    </row>
    <row r="4" spans="1:5" customFormat="1" x14ac:dyDescent="0.3">
      <c r="A4" s="97" t="s">
        <v>4</v>
      </c>
      <c r="B4" s="295">
        <v>15296502</v>
      </c>
      <c r="C4" s="295">
        <v>12990696</v>
      </c>
      <c r="D4" s="295">
        <v>1452711</v>
      </c>
      <c r="E4" s="391">
        <v>853095</v>
      </c>
    </row>
    <row r="5" spans="1:5" customFormat="1" x14ac:dyDescent="0.3">
      <c r="A5" s="97" t="s">
        <v>5</v>
      </c>
      <c r="B5" s="295">
        <v>14938875.340000002</v>
      </c>
      <c r="C5" s="295">
        <v>12703043.320000002</v>
      </c>
      <c r="D5" s="295">
        <v>1410258.5300000003</v>
      </c>
      <c r="E5" s="391">
        <v>825573.48999999976</v>
      </c>
    </row>
    <row r="6" spans="1:5" customFormat="1" x14ac:dyDescent="0.3">
      <c r="A6" s="97" t="s">
        <v>6</v>
      </c>
      <c r="B6" s="295">
        <v>15101071.629999995</v>
      </c>
      <c r="C6" s="295">
        <v>12862841.819954129</v>
      </c>
      <c r="D6" s="295">
        <v>1423772.9863014489</v>
      </c>
      <c r="E6" s="391">
        <v>814456.82374441868</v>
      </c>
    </row>
    <row r="7" spans="1:5" customFormat="1" x14ac:dyDescent="0.3">
      <c r="A7" s="97" t="s">
        <v>7</v>
      </c>
      <c r="B7" s="295">
        <v>17588486</v>
      </c>
      <c r="C7" s="295">
        <v>13493151</v>
      </c>
      <c r="D7" s="295">
        <v>1462866</v>
      </c>
      <c r="E7" s="391">
        <v>2632469</v>
      </c>
    </row>
    <row r="8" spans="1:5" customFormat="1" x14ac:dyDescent="0.3">
      <c r="A8" s="97" t="s">
        <v>8</v>
      </c>
      <c r="B8" s="295">
        <v>19566127</v>
      </c>
      <c r="C8" s="295">
        <v>15214350</v>
      </c>
      <c r="D8" s="295">
        <v>1452712</v>
      </c>
      <c r="E8" s="391">
        <v>2899065</v>
      </c>
    </row>
    <row r="9" spans="1:5" customFormat="1" x14ac:dyDescent="0.3">
      <c r="A9" s="97" t="s">
        <v>9</v>
      </c>
      <c r="B9" s="295">
        <v>15360628.199999999</v>
      </c>
      <c r="C9" s="295">
        <v>13016499.67</v>
      </c>
      <c r="D9" s="295">
        <v>1420168.94</v>
      </c>
      <c r="E9" s="391">
        <v>923959.59000000055</v>
      </c>
    </row>
    <row r="10" spans="1:5" customFormat="1" x14ac:dyDescent="0.3">
      <c r="A10" s="97" t="s">
        <v>10</v>
      </c>
      <c r="B10" s="295">
        <v>15949733.829999998</v>
      </c>
      <c r="C10" s="295">
        <v>13523562.606809573</v>
      </c>
      <c r="D10" s="295">
        <v>1493144.6071010022</v>
      </c>
      <c r="E10" s="391">
        <v>933026.61608942237</v>
      </c>
    </row>
    <row r="11" spans="1:5" customFormat="1" x14ac:dyDescent="0.3">
      <c r="A11" s="97" t="s">
        <v>11</v>
      </c>
      <c r="B11" s="295">
        <v>17233555.150000002</v>
      </c>
      <c r="C11" s="295">
        <v>14886615.426844692</v>
      </c>
      <c r="D11" s="295">
        <v>1402834.7202157234</v>
      </c>
      <c r="E11" s="391">
        <v>944105.00293958839</v>
      </c>
    </row>
    <row r="12" spans="1:5" customFormat="1" x14ac:dyDescent="0.3">
      <c r="A12" s="97" t="s">
        <v>12</v>
      </c>
      <c r="B12" s="295">
        <v>16730086.789999997</v>
      </c>
      <c r="C12" s="295">
        <v>14146537.537638485</v>
      </c>
      <c r="D12" s="295">
        <v>1515791.6707034879</v>
      </c>
      <c r="E12" s="391">
        <v>1067757.5816580239</v>
      </c>
    </row>
    <row r="13" spans="1:5" customFormat="1" x14ac:dyDescent="0.3">
      <c r="A13" s="97" t="s">
        <v>13</v>
      </c>
      <c r="B13" s="295">
        <v>15875496.280000001</v>
      </c>
      <c r="C13" s="295">
        <v>13399842.911771338</v>
      </c>
      <c r="D13" s="295">
        <v>1486716.0825158418</v>
      </c>
      <c r="E13" s="391">
        <v>988937.28571282024</v>
      </c>
    </row>
    <row r="14" spans="1:5" customFormat="1" x14ac:dyDescent="0.3">
      <c r="A14" s="98" t="s">
        <v>25</v>
      </c>
      <c r="B14" s="635">
        <v>10359753.869999999</v>
      </c>
      <c r="C14" s="422">
        <v>8761807.4985842258</v>
      </c>
      <c r="D14" s="422">
        <v>967128.41064631834</v>
      </c>
      <c r="E14" s="636">
        <v>630817.96076945518</v>
      </c>
    </row>
    <row r="15" spans="1:5" customFormat="1" x14ac:dyDescent="0.3">
      <c r="A15" s="101" t="s">
        <v>31</v>
      </c>
      <c r="B15" s="372">
        <v>188542093.09</v>
      </c>
      <c r="C15" s="372">
        <v>157420294.79160243</v>
      </c>
      <c r="D15" s="372">
        <v>16877422.947483823</v>
      </c>
      <c r="E15" s="392">
        <v>14244375.35091373</v>
      </c>
    </row>
    <row r="16" spans="1:5" customFormat="1" x14ac:dyDescent="0.3">
      <c r="A16" s="89" t="s">
        <v>32</v>
      </c>
      <c r="B16" s="295">
        <v>205322088</v>
      </c>
      <c r="C16" s="295">
        <v>173060881</v>
      </c>
      <c r="D16" s="295">
        <v>18185401</v>
      </c>
      <c r="E16" s="391">
        <v>14075806</v>
      </c>
    </row>
    <row r="17" spans="1:8" customFormat="1" ht="16.2" thickBot="1" x14ac:dyDescent="0.35">
      <c r="A17" s="102" t="s">
        <v>23</v>
      </c>
      <c r="B17" s="393">
        <v>16779995</v>
      </c>
      <c r="C17" s="393">
        <v>15640586</v>
      </c>
      <c r="D17" s="393">
        <v>1307978</v>
      </c>
      <c r="E17" s="651">
        <v>-168569</v>
      </c>
    </row>
    <row r="18" spans="1:8" customFormat="1" ht="12.75" customHeight="1" x14ac:dyDescent="0.25">
      <c r="A18" s="549" t="s">
        <v>24</v>
      </c>
      <c r="B18" s="550"/>
      <c r="C18" s="550"/>
      <c r="D18" s="550"/>
      <c r="E18" s="551"/>
    </row>
    <row r="19" spans="1:8" ht="15.75" customHeight="1" x14ac:dyDescent="0.3">
      <c r="A19" s="482" t="s">
        <v>345</v>
      </c>
      <c r="B19" s="483"/>
      <c r="C19" s="483"/>
      <c r="D19" s="483"/>
      <c r="E19" s="484"/>
      <c r="F19"/>
      <c r="G19"/>
      <c r="H19" s="266" t="s">
        <v>262</v>
      </c>
    </row>
    <row r="20" spans="1:8" s="59" customFormat="1" ht="39.75" customHeight="1" thickBot="1" x14ac:dyDescent="0.35">
      <c r="A20" s="488" t="s">
        <v>346</v>
      </c>
      <c r="B20" s="489"/>
      <c r="C20" s="489"/>
      <c r="D20" s="489"/>
      <c r="E20" s="490"/>
      <c r="F20"/>
      <c r="G20"/>
      <c r="H20" s="266" t="s">
        <v>258</v>
      </c>
    </row>
    <row r="21" spans="1:8" x14ac:dyDescent="0.3">
      <c r="F21" s="266"/>
    </row>
    <row r="22" spans="1:8" customFormat="1" ht="13.2" x14ac:dyDescent="0.25"/>
    <row r="23" spans="1:8" ht="27" customHeight="1" x14ac:dyDescent="0.3">
      <c r="F23" s="266"/>
    </row>
    <row r="62" ht="37.5" customHeight="1" x14ac:dyDescent="0.3"/>
  </sheetData>
  <mergeCells count="4">
    <mergeCell ref="A1:E1"/>
    <mergeCell ref="A18:E18"/>
    <mergeCell ref="A20:E20"/>
    <mergeCell ref="A19:E19"/>
  </mergeCells>
  <printOptions horizontalCentered="1" gridLines="1"/>
  <pageMargins left="0.28999999999999998" right="0.28999999999999998" top="0.7" bottom="0.43" header="0.3" footer="0.27"/>
  <pageSetup scale="89" firstPageNumber="6"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Premiums Expend</vt:lpstr>
      <vt:lpstr>Premiums Approp</vt:lpstr>
      <vt:lpstr>Hospital Supplemental Payments</vt:lpstr>
      <vt:lpstr>Medicaid Caseload</vt:lpstr>
      <vt:lpstr>Caseload by Program</vt:lpstr>
      <vt:lpstr>ACC RAE County</vt:lpstr>
      <vt:lpstr>BH Expend</vt:lpstr>
      <vt:lpstr>BH by RAE</vt:lpstr>
      <vt:lpstr>CBHP Expend</vt:lpstr>
      <vt:lpstr>CBHP Caseload</vt:lpstr>
      <vt:lpstr>DiDD Expend and Caseload</vt:lpstr>
      <vt:lpstr>OAP Expend and Caseload</vt:lpstr>
      <vt:lpstr>MMA Expend and Caseload</vt:lpstr>
      <vt:lpstr>Expansion Expenditure</vt:lpstr>
      <vt:lpstr>Graph for Web- DO NOT PRINT</vt:lpstr>
      <vt:lpstr>'ACC RAE County'!Print_Area</vt:lpstr>
      <vt:lpstr>'BH by RAE'!Print_Area</vt:lpstr>
      <vt:lpstr>'BH Expend'!Print_Area</vt:lpstr>
      <vt:lpstr>'Caseload by Program'!Print_Area</vt:lpstr>
      <vt:lpstr>'CBHP Caseload'!Print_Area</vt:lpstr>
      <vt:lpstr>'CBHP Expend'!Print_Area</vt:lpstr>
      <vt:lpstr>'DiDD Expend and Caseload'!Print_Area</vt:lpstr>
      <vt:lpstr>'Expansion Expenditure'!Print_Area</vt:lpstr>
      <vt:lpstr>'Hospital Supplemental Payments'!Print_Area</vt:lpstr>
      <vt:lpstr>'Medicaid Caseload'!Print_Area</vt:lpstr>
      <vt:lpstr>'MMA Expend and Caseload'!Print_Area</vt:lpstr>
      <vt:lpstr>'OAP Expend and Caseload'!Print_Area</vt:lpstr>
      <vt:lpstr>'Premiums Approp'!Print_Area</vt:lpstr>
      <vt:lpstr>'Premiums Expend'!Print_Area</vt:lpstr>
      <vt:lpstr>'ACC RAE County'!Print_Titles</vt:lpstr>
      <vt:lpstr>'Caseload by Program'!Print_Titles</vt:lpstr>
    </vt:vector>
  </TitlesOfParts>
  <Company>Dept. of Health Care Policy &amp; Financing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Vera Schneider</dc:creator>
  <cp:lastModifiedBy>Donahoo, Jeffrey</cp:lastModifiedBy>
  <cp:lastPrinted>2019-07-15T16:13:51Z</cp:lastPrinted>
  <dcterms:created xsi:type="dcterms:W3CDTF">2003-06-04T15:46:14Z</dcterms:created>
  <dcterms:modified xsi:type="dcterms:W3CDTF">2019-07-15T16:14:19Z</dcterms:modified>
</cp:coreProperties>
</file>