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damarc\Downloads\documentsformprracaccessibilityreview\"/>
    </mc:Choice>
  </mc:AlternateContent>
  <xr:revisionPtr revIDLastSave="0" documentId="13_ncr:1_{196D53DC-60A5-4AF0-882A-1C4687ECBC0B}" xr6:coauthVersionLast="47" xr6:coauthVersionMax="47" xr10:uidLastSave="{00000000-0000-0000-0000-000000000000}"/>
  <bookViews>
    <workbookView xWindow="-110" yWindow="-110" windowWidth="19420" windowHeight="10300" firstSheet="1" activeTab="2" xr2:uid="{00000000-000D-0000-FFFF-FFFF00000000}"/>
  </bookViews>
  <sheets>
    <sheet name="Benchmark State Summary" sheetId="1" r:id="rId1"/>
    <sheet name="Data for Each Benchmark State" sheetId="2" r:id="rId2"/>
    <sheet name="Louisiana Supplemental"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3" l="1"/>
  <c r="D16" i="3"/>
  <c r="D18" i="3" s="1"/>
  <c r="D19" i="3" s="1"/>
  <c r="D15" i="3"/>
  <c r="C15" i="3"/>
  <c r="C14" i="3"/>
  <c r="C13" i="3"/>
  <c r="L6" i="2"/>
  <c r="K5" i="1"/>
  <c r="C24" i="3" l="1"/>
  <c r="C27" i="3" s="1"/>
  <c r="C23" i="3"/>
</calcChain>
</file>

<file path=xl/sharedStrings.xml><?xml version="1.0" encoding="utf-8"?>
<sst xmlns="http://schemas.openxmlformats.org/spreadsheetml/2006/main" count="202" uniqueCount="122">
  <si>
    <t>Benchmark State Rate Comparison</t>
  </si>
  <si>
    <t>Other States' Medicaid Rates (Normalized to Colorado Cost of Living)</t>
  </si>
  <si>
    <t>Benchmark State Repriced (After TPL/Copay)</t>
  </si>
  <si>
    <t>Benchmark Ratio</t>
  </si>
  <si>
    <t>Service Category</t>
  </si>
  <si>
    <t>Service Subcategory</t>
  </si>
  <si>
    <t>Procedure Code + Modifier</t>
  </si>
  <si>
    <t xml:space="preserve">Description </t>
  </si>
  <si>
    <t>Colorado Medicaid
FFS Rate 
(July 2024)</t>
  </si>
  <si>
    <t>CO Repriced
(less TPL &amp; Copay Amount)</t>
  </si>
  <si>
    <t>Louisianna</t>
  </si>
  <si>
    <t>Maine</t>
  </si>
  <si>
    <t>Massachusetts</t>
  </si>
  <si>
    <t>Montana</t>
  </si>
  <si>
    <t>Average Rate of Other States</t>
  </si>
  <si>
    <t>Targeted Case Management</t>
  </si>
  <si>
    <t>Case Managment</t>
  </si>
  <si>
    <t>T2023HI</t>
  </si>
  <si>
    <t>TCM Monthly</t>
  </si>
  <si>
    <t>Cost-of-Living Adjustment (CoLA) Index</t>
  </si>
  <si>
    <t>Rank</t>
  </si>
  <si>
    <t>State</t>
  </si>
  <si>
    <t>Index</t>
  </si>
  <si>
    <t>Louisiana</t>
  </si>
  <si>
    <t>Notes:</t>
  </si>
  <si>
    <t>1. All rates from benchmark states are normalized to Colorado's cost of living index ensuring the rates reflect the economic conditions in each state.</t>
  </si>
  <si>
    <r>
      <rPr>
        <sz val="11"/>
        <rFont val="Calibri"/>
      </rPr>
      <t xml:space="preserve">CoLA rates obtained here </t>
    </r>
    <r>
      <rPr>
        <u/>
        <sz val="11"/>
        <color rgb="FF1155CC"/>
        <rFont val="Calibri"/>
      </rPr>
      <t>https://www.c2er.org/</t>
    </r>
  </si>
  <si>
    <t>2. Louisiana's (LA) monthly case management rate covers quarterly monitoring visits in addition to case management activities Colorado covers under T2023 HI, for this reason we seperated LA's rate into two rates under the assumption that if LA were to seperate reimbusement.</t>
  </si>
  <si>
    <t>Colorado</t>
  </si>
  <si>
    <t>LA Rate 1: The service covered by T2023HI are calculated to be 183.20 before CoLA adjustment</t>
  </si>
  <si>
    <t>LA Rate 2: The service covered by T2024HI are calculated to be 122.39 before CoLA adjustment</t>
  </si>
  <si>
    <t>3. CO Repriced: The Colorado July 2024 rates applied to the SFY24 utilization data and then reduced by Third Party Liability (TPL) payments and copay amounts.</t>
  </si>
  <si>
    <t>4. Benchmark State Repriced: The average benchmark rates, normalized to Colorado Cost of Living, applied to the SFY24 utilization data and then reduced by Third Party Liability (TPL) payments and copay amounts.</t>
  </si>
  <si>
    <r>
      <rPr>
        <sz val="11"/>
        <color theme="1"/>
        <rFont val="Calibri"/>
      </rPr>
      <t xml:space="preserve">5. Benchmark Ratio: </t>
    </r>
    <r>
      <rPr>
        <sz val="11"/>
        <color theme="1"/>
        <rFont val="Calibri"/>
      </rPr>
      <t>This is the ratio related to Medicaid payment only, which is after TPL payments and Copay amount.</t>
    </r>
  </si>
  <si>
    <t>It is calculated by dividing the CO Repriced value by the Benchmark Repriced value.</t>
  </si>
  <si>
    <t>Fee Schedules for these states were downloaded early March, 2025</t>
  </si>
  <si>
    <t>HCPS+MOD</t>
  </si>
  <si>
    <t>Service Description</t>
  </si>
  <si>
    <t>Unit</t>
  </si>
  <si>
    <t>HCPCS code</t>
  </si>
  <si>
    <t>Description</t>
  </si>
  <si>
    <t>Waiver Service (If Applicable)</t>
  </si>
  <si>
    <t>Monthly Rate</t>
  </si>
  <si>
    <t>Split rate units</t>
  </si>
  <si>
    <t>Monthly Rate split between Case Management and Monitoring visits</t>
  </si>
  <si>
    <t>Monthly Rate  after CoLA</t>
  </si>
  <si>
    <t xml:space="preserve">Targeted Case Management -
Per Member, Per Month </t>
  </si>
  <si>
    <t>Monthly</t>
  </si>
  <si>
    <t>T2023</t>
  </si>
  <si>
    <t>Support Coordination: Targeted Case Management</t>
  </si>
  <si>
    <t>Community Choices Waiver</t>
  </si>
  <si>
    <t>T2024HI</t>
  </si>
  <si>
    <t xml:space="preserve">Targeted Case Management -
Monitoring Visit
</t>
  </si>
  <si>
    <t>Quarterly</t>
  </si>
  <si>
    <t>Link</t>
  </si>
  <si>
    <t>https://www.lamedicaid.com/provweb1/fee_schedules/CommChoWaiverBillingCodesRate_Current.pdf</t>
  </si>
  <si>
    <t>The fee schedule we are using is for Louisiana's community choices waiver.</t>
  </si>
  <si>
    <t>Louisiana pays Support Coordinators (LA's case managers) 1 monthly rate for all case management services, included in this rate are quarterly in person monitoring visits.</t>
  </si>
  <si>
    <t>Since Colorado reimburses for monitoring visits seperately we split Louisiana's rate into a case management and monitoring components.</t>
  </si>
  <si>
    <t>See Lousiana supplemental sheet for the details of how Louisiana's rate was separated</t>
  </si>
  <si>
    <t>Supporting Coordination description: https://ldh.la.gov/page/support-coordination</t>
  </si>
  <si>
    <t>Rate / 15 minutes</t>
  </si>
  <si>
    <t>Converted Monthly Rate</t>
  </si>
  <si>
    <t>Rate /hour, after CoLA</t>
  </si>
  <si>
    <t>T1017</t>
  </si>
  <si>
    <t>15 Minute</t>
  </si>
  <si>
    <t>Case Management Services</t>
  </si>
  <si>
    <t>N/A</t>
  </si>
  <si>
    <t>https://www.maine.gov/dhhs/oms/providers/provider-bulletins/targeted-case-management-tcm-services-provided-section-9-indian-health-services-ihs-2024-01</t>
  </si>
  <si>
    <t>Maine has the same 15 minute for all case management services regardless of the population being served.</t>
  </si>
  <si>
    <t>Colorado Health First designed the monthly rate of T2023HI based on a 2.13 hours duration estimate of case management services per member per month.</t>
  </si>
  <si>
    <t>This allows us to convert Maines 15 minute to Colorado's monthly rate using the following math:</t>
  </si>
  <si>
    <t>(Maines 15 minute rate) * (hours Colorado expects providers to spend providing case management services each month per member)*(15 minute intervals in an hour)</t>
  </si>
  <si>
    <t>25.17 * 2.13 * 4 = 214.45</t>
  </si>
  <si>
    <t>Monthly Rate 
/15 mins</t>
  </si>
  <si>
    <t>Case Management</t>
  </si>
  <si>
    <t>Developmental Disabilities
1915© 0208 Home and Community Based Services (HCBS) Comprehensive Waiver</t>
  </si>
  <si>
    <t>https://dphhs.mt.gov/assets/BHDD/DDP/RatesInformation/TCMRateManualEffJuly2024.pdf</t>
  </si>
  <si>
    <t>Montana was a state suggested when we reached out to providers for feedback on which benchmark states to use.</t>
  </si>
  <si>
    <t>The reasoning given for using Montana as a benchmark state was that it had a DD waiver that included case management, this is why the rate from the DD waiver is being used for our analysis.</t>
  </si>
  <si>
    <t>Rate 
/15 mins</t>
  </si>
  <si>
    <t xml:space="preserve">Targeted case management, per month. (Coordinating Aligned, Relationship-centered, Enhanced
Support (CARES) program services for members younger than 21 years of age)
</t>
  </si>
  <si>
    <t>https://www.mass.gov/doc/rates-for-medicine-services-effective-january-1-2025-0/download</t>
  </si>
  <si>
    <t>Massachusetts case management rate comes from the above fee schedule from 2025, the service descirption comes from a letter announcing a new rate, T2023, in 2023</t>
  </si>
  <si>
    <t>https://www.mass.gov/doc/administrative-bulletin-23-16-101-cmr-31700-rates-for-medicine-services-addition-of-a-certain-targeted-case-management-code-effective-july-7-2023-0/download</t>
  </si>
  <si>
    <t xml:space="preserve">Link to find Massachusetts fee schedules </t>
  </si>
  <si>
    <t>https://www.mass.gov/regulations/101-CMR-31700-rates-for-medicine-services</t>
  </si>
  <si>
    <t>TCM - Case Management</t>
  </si>
  <si>
    <t>STATE</t>
  </si>
  <si>
    <t>PROC CD</t>
  </si>
  <si>
    <t>MODIFIERS</t>
  </si>
  <si>
    <t>DESCRIPTION</t>
  </si>
  <si>
    <t>RATE</t>
  </si>
  <si>
    <t>EFF DATE</t>
  </si>
  <si>
    <t>COMMENTS</t>
  </si>
  <si>
    <t>CO</t>
  </si>
  <si>
    <t>A0170</t>
  </si>
  <si>
    <t>HI</t>
  </si>
  <si>
    <t>TCM - Monitoring Visit, rural add-on - allowable for agencies designated as rural or frontier by HCPF</t>
  </si>
  <si>
    <t>1 unit, max of 4 per service plan year (* may not be billed with TCM telephone visit)</t>
  </si>
  <si>
    <t>modifier = HI</t>
  </si>
  <si>
    <t>TCM - PMPM</t>
  </si>
  <si>
    <t>1 unit, max of 12 per service plan year</t>
  </si>
  <si>
    <t>T2024</t>
  </si>
  <si>
    <t>TCM - Monitoring Visit (in-person)</t>
  </si>
  <si>
    <t>1 unit, max of 4 per service plan year</t>
  </si>
  <si>
    <t>HI, GT</t>
  </si>
  <si>
    <t>TCM - Monitoring Visit (phone or video)</t>
  </si>
  <si>
    <t>modifier = HI and GT</t>
  </si>
  <si>
    <t>LA</t>
  </si>
  <si>
    <t>HCPF has said that this rate is a combination of T2023 and T2024 with the same limitations as those shown for CO</t>
  </si>
  <si>
    <t>CO Monthly Rates</t>
  </si>
  <si>
    <t>T2024HIGT</t>
  </si>
  <si>
    <t>T2024 blended rate:</t>
  </si>
  <si>
    <t>% monthly PMPM:</t>
  </si>
  <si>
    <t>% monthly monitoring:</t>
  </si>
  <si>
    <t>LA Monthly Rates:</t>
  </si>
  <si>
    <t>LA Rate:</t>
  </si>
  <si>
    <t>PMPM:</t>
  </si>
  <si>
    <t>Monitoring:</t>
  </si>
  <si>
    <t>LA Quarterly Rates:</t>
  </si>
  <si>
    <t>Support Coordination | La Dept. of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</si>
</sst>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quot;$&quot;* #,##0_);_(&quot;$&quot;* \(#,##0\);_(&quot;$&quot;* &quot;-&quot;??_);_(@_)"/>
    <numFmt numFmtId="165" formatCode="&quot;$&quot;#,##0"/>
    <numFmt numFmtId="166" formatCode="#,##0.0%"/>
    <numFmt numFmtId="167" formatCode="0.000"/>
    <numFmt numFmtId="168" formatCode="0.0%"/>
  </numFmts>
  <fonts count="28" x14ac:knownFonts="1">
    <font>
      <sz val="11"/>
      <color theme="1"/>
      <name val="Calibri"/>
      <scheme val="minor"/>
    </font>
    <font>
      <sz val="11"/>
      <color theme="1"/>
      <name val="Calibri"/>
    </font>
    <font>
      <sz val="10"/>
      <color theme="1"/>
      <name val="Calibri"/>
    </font>
    <font>
      <sz val="11"/>
      <color theme="1"/>
      <name val="Calibri"/>
    </font>
    <font>
      <b/>
      <sz val="10"/>
      <color rgb="FFFFFFFF"/>
      <name val="Calibri"/>
    </font>
    <font>
      <sz val="11"/>
      <name val="Calibri"/>
    </font>
    <font>
      <b/>
      <sz val="10"/>
      <color rgb="FF000000"/>
      <name val="Calibri"/>
    </font>
    <font>
      <sz val="10"/>
      <color rgb="FF000000"/>
      <name val="Calibri"/>
    </font>
    <font>
      <sz val="11"/>
      <color rgb="FF000000"/>
      <name val="Calibri"/>
    </font>
    <font>
      <b/>
      <sz val="10"/>
      <color theme="1"/>
      <name val="Calibri"/>
    </font>
    <font>
      <sz val="11"/>
      <color rgb="FF000000"/>
      <name val="Calibri"/>
    </font>
    <font>
      <b/>
      <sz val="11"/>
      <color rgb="FFFFFFFF"/>
      <name val="Calibri"/>
    </font>
    <font>
      <b/>
      <sz val="9"/>
      <color rgb="FFFFFFFF"/>
      <name val="Calibri"/>
    </font>
    <font>
      <sz val="9"/>
      <color theme="1"/>
      <name val="Calibri"/>
    </font>
    <font>
      <u/>
      <sz val="11"/>
      <color rgb="FF0000FF"/>
      <name val="Calibri"/>
    </font>
    <font>
      <sz val="11"/>
      <color rgb="FFFF0000"/>
      <name val="Calibri"/>
    </font>
    <font>
      <b/>
      <sz val="11"/>
      <color theme="1"/>
      <name val="Calibri"/>
    </font>
    <font>
      <b/>
      <sz val="11"/>
      <color rgb="FFFF0000"/>
      <name val="Calibri"/>
    </font>
    <font>
      <sz val="11"/>
      <color rgb="FF7030A0"/>
      <name val="Calibri"/>
    </font>
    <font>
      <u/>
      <sz val="11"/>
      <color theme="10"/>
      <name val="Calibri"/>
    </font>
    <font>
      <sz val="11"/>
      <color theme="10"/>
      <name val="Calibri"/>
    </font>
    <font>
      <sz val="11"/>
      <color theme="1"/>
      <name val="Calibri"/>
      <scheme val="minor"/>
    </font>
    <font>
      <u/>
      <sz val="11"/>
      <color rgb="FF0000FF"/>
      <name val="Calibri"/>
    </font>
    <font>
      <b/>
      <sz val="9"/>
      <color theme="1"/>
      <name val="Calibri"/>
    </font>
    <font>
      <b/>
      <sz val="9"/>
      <color theme="0"/>
      <name val="Calibri"/>
    </font>
    <font>
      <sz val="10"/>
      <color theme="10"/>
      <name val="Calibri"/>
    </font>
    <font>
      <u/>
      <sz val="10"/>
      <color theme="10"/>
      <name val="Calibri"/>
    </font>
    <font>
      <u/>
      <sz val="11"/>
      <color rgb="FF1155CC"/>
      <name val="Calibri"/>
    </font>
  </fonts>
  <fills count="14">
    <fill>
      <patternFill patternType="none"/>
    </fill>
    <fill>
      <patternFill patternType="gray125"/>
    </fill>
    <fill>
      <patternFill patternType="solid">
        <fgColor rgb="FF8EA9DB"/>
        <bgColor rgb="FF8EA9DB"/>
      </patternFill>
    </fill>
    <fill>
      <patternFill patternType="solid">
        <fgColor rgb="FFD9D9D9"/>
        <bgColor rgb="FFD9D9D9"/>
      </patternFill>
    </fill>
    <fill>
      <patternFill patternType="solid">
        <fgColor rgb="FF305496"/>
        <bgColor rgb="FF305496"/>
      </patternFill>
    </fill>
    <fill>
      <patternFill patternType="solid">
        <fgColor rgb="FFBF4F14"/>
        <bgColor rgb="FFBF4F14"/>
      </patternFill>
    </fill>
    <fill>
      <patternFill patternType="solid">
        <fgColor rgb="FFFFFFFF"/>
        <bgColor rgb="FFFFFFFF"/>
      </patternFill>
    </fill>
    <fill>
      <patternFill patternType="solid">
        <fgColor rgb="FFFFFF00"/>
        <bgColor rgb="FFFFFF00"/>
      </patternFill>
    </fill>
    <fill>
      <patternFill patternType="solid">
        <fgColor rgb="FF0F4861"/>
        <bgColor rgb="FF0F4861"/>
      </patternFill>
    </fill>
    <fill>
      <patternFill patternType="solid">
        <fgColor theme="0"/>
        <bgColor theme="0"/>
      </patternFill>
    </fill>
    <fill>
      <patternFill patternType="solid">
        <fgColor rgb="FF275317"/>
        <bgColor rgb="FF275317"/>
      </patternFill>
    </fill>
    <fill>
      <patternFill patternType="solid">
        <fgColor rgb="FF1F3864"/>
        <bgColor rgb="FF1F3864"/>
      </patternFill>
    </fill>
    <fill>
      <patternFill patternType="solid">
        <fgColor rgb="FFDEEAF6"/>
        <bgColor rgb="FFDEEAF6"/>
      </patternFill>
    </fill>
    <fill>
      <patternFill patternType="solid">
        <fgColor rgb="FFFEF2CB"/>
        <bgColor rgb="FFFEF2CB"/>
      </patternFill>
    </fill>
  </fills>
  <borders count="2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diagonal/>
    </border>
  </borders>
  <cellStyleXfs count="1">
    <xf numFmtId="0" fontId="0" fillId="0" borderId="0"/>
  </cellStyleXfs>
  <cellXfs count="101">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6"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7" fillId="0" borderId="5" xfId="0" applyFont="1" applyBorder="1" applyAlignment="1">
      <alignment horizontal="center" vertical="center"/>
    </xf>
    <xf numFmtId="0" fontId="8" fillId="0" borderId="5" xfId="0" applyFont="1" applyBorder="1" applyAlignment="1">
      <alignment horizontal="left" vertical="center"/>
    </xf>
    <xf numFmtId="44" fontId="7" fillId="0" borderId="5" xfId="0" applyNumberFormat="1" applyFont="1" applyBorder="1" applyAlignment="1">
      <alignment vertical="center"/>
    </xf>
    <xf numFmtId="164" fontId="9" fillId="0" borderId="5" xfId="0" applyNumberFormat="1" applyFont="1" applyBorder="1" applyAlignment="1">
      <alignment horizontal="center" vertical="center"/>
    </xf>
    <xf numFmtId="44" fontId="7" fillId="0" borderId="5" xfId="0" applyNumberFormat="1" applyFont="1" applyBorder="1" applyAlignment="1">
      <alignment horizontal="center" vertical="center"/>
    </xf>
    <xf numFmtId="44" fontId="9" fillId="0" borderId="5" xfId="0" applyNumberFormat="1" applyFont="1" applyBorder="1" applyAlignment="1">
      <alignment horizontal="center" vertical="center"/>
    </xf>
    <xf numFmtId="165" fontId="10" fillId="0" borderId="5" xfId="0" applyNumberFormat="1" applyFont="1" applyBorder="1" applyAlignment="1">
      <alignment horizontal="center" vertical="center"/>
    </xf>
    <xf numFmtId="10" fontId="10" fillId="0" borderId="5" xfId="0" applyNumberFormat="1" applyFont="1" applyBorder="1" applyAlignment="1">
      <alignment horizontal="center" vertical="center"/>
    </xf>
    <xf numFmtId="166" fontId="2" fillId="0" borderId="0" xfId="0" applyNumberFormat="1" applyFont="1" applyAlignment="1">
      <alignment horizontal="center" vertical="center"/>
    </xf>
    <xf numFmtId="0" fontId="12" fillId="4" borderId="5" xfId="0" applyFont="1" applyFill="1" applyBorder="1" applyAlignment="1">
      <alignment horizontal="center" vertical="center" wrapText="1"/>
    </xf>
    <xf numFmtId="0" fontId="13" fillId="0" borderId="5" xfId="0" applyFont="1" applyBorder="1" applyAlignment="1">
      <alignment horizontal="center" vertical="center" wrapText="1"/>
    </xf>
    <xf numFmtId="167" fontId="13" fillId="0" borderId="5" xfId="0" applyNumberFormat="1" applyFont="1" applyBorder="1" applyAlignment="1">
      <alignment horizontal="center" vertical="center" wrapText="1"/>
    </xf>
    <xf numFmtId="0" fontId="1" fillId="0" borderId="7" xfId="0" applyFont="1" applyBorder="1"/>
    <xf numFmtId="0" fontId="1" fillId="0" borderId="8" xfId="0" applyFont="1" applyBorder="1"/>
    <xf numFmtId="0" fontId="1" fillId="0" borderId="8"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1" fillId="0" borderId="10" xfId="0" applyFont="1" applyBorder="1"/>
    <xf numFmtId="0" fontId="1" fillId="0" borderId="0" xfId="0" applyFont="1"/>
    <xf numFmtId="0" fontId="1" fillId="0" borderId="11" xfId="0" applyFont="1" applyBorder="1" applyAlignment="1">
      <alignment vertical="center"/>
    </xf>
    <xf numFmtId="0" fontId="14" fillId="0" borderId="0" xfId="0" applyFont="1"/>
    <xf numFmtId="0" fontId="1" fillId="0" borderId="0" xfId="0" applyFont="1" applyAlignment="1">
      <alignment horizontal="center" vertical="center"/>
    </xf>
    <xf numFmtId="0" fontId="3" fillId="0" borderId="11" xfId="0" applyFont="1" applyBorder="1" applyAlignment="1">
      <alignment vertical="center"/>
    </xf>
    <xf numFmtId="0" fontId="1" fillId="0" borderId="12" xfId="0" applyFont="1" applyBorder="1"/>
    <xf numFmtId="0" fontId="1" fillId="0" borderId="13" xfId="0" applyFont="1" applyBorder="1"/>
    <xf numFmtId="0" fontId="1" fillId="0" borderId="13" xfId="0" applyFont="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15" fillId="0" borderId="0" xfId="0" applyFont="1"/>
    <xf numFmtId="0" fontId="16" fillId="0" borderId="0" xfId="0" applyFont="1" applyAlignment="1">
      <alignment vertical="center"/>
    </xf>
    <xf numFmtId="0" fontId="17" fillId="0" borderId="0" xfId="0" applyFont="1" applyAlignment="1">
      <alignment vertical="center"/>
    </xf>
    <xf numFmtId="0" fontId="11" fillId="4" borderId="5"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8" fillId="0" borderId="4" xfId="0" applyFont="1" applyBorder="1" applyAlignment="1">
      <alignment horizontal="center" vertical="center" wrapText="1"/>
    </xf>
    <xf numFmtId="44" fontId="1" fillId="6" borderId="5" xfId="0" applyNumberFormat="1" applyFont="1" applyFill="1" applyBorder="1" applyAlignment="1">
      <alignment horizontal="center" vertical="center" wrapText="1"/>
    </xf>
    <xf numFmtId="44" fontId="1" fillId="7" borderId="5" xfId="0" applyNumberFormat="1" applyFont="1" applyFill="1" applyBorder="1" applyAlignment="1">
      <alignment horizontal="center" vertical="center" wrapText="1"/>
    </xf>
    <xf numFmtId="0" fontId="18" fillId="0" borderId="5" xfId="0" applyFont="1" applyBorder="1" applyAlignment="1">
      <alignment horizontal="center" vertical="center" wrapText="1"/>
    </xf>
    <xf numFmtId="0" fontId="3" fillId="0" borderId="0" xfId="0" applyFont="1"/>
    <xf numFmtId="0" fontId="19" fillId="0" borderId="0" xfId="0" applyFont="1"/>
    <xf numFmtId="0" fontId="20" fillId="0" borderId="0" xfId="0" applyFont="1"/>
    <xf numFmtId="0" fontId="13" fillId="0" borderId="0" xfId="0" applyFont="1" applyAlignment="1">
      <alignment horizontal="center" vertical="center" wrapText="1"/>
    </xf>
    <xf numFmtId="0" fontId="21" fillId="0" borderId="0" xfId="0" applyFont="1"/>
    <xf numFmtId="0" fontId="11" fillId="4" borderId="17"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 fillId="0" borderId="5" xfId="0" applyFont="1" applyBorder="1" applyAlignment="1">
      <alignment horizontal="center" vertical="center" wrapText="1"/>
    </xf>
    <xf numFmtId="44" fontId="1" fillId="0" borderId="5" xfId="0" applyNumberFormat="1" applyFont="1" applyBorder="1" applyAlignment="1">
      <alignment horizontal="center" vertical="center" wrapText="1"/>
    </xf>
    <xf numFmtId="0" fontId="21" fillId="9" borderId="0" xfId="0" applyFont="1" applyFill="1"/>
    <xf numFmtId="0" fontId="11" fillId="4" borderId="18"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22" fillId="0" borderId="0" xfId="0" applyFont="1"/>
    <xf numFmtId="0" fontId="13" fillId="0" borderId="0" xfId="0" applyFont="1"/>
    <xf numFmtId="0" fontId="23" fillId="0" borderId="0" xfId="0" applyFont="1"/>
    <xf numFmtId="0" fontId="24" fillId="11" borderId="5" xfId="0" applyFont="1" applyFill="1" applyBorder="1"/>
    <xf numFmtId="0" fontId="13" fillId="12" borderId="5" xfId="0" applyFont="1" applyFill="1" applyBorder="1"/>
    <xf numFmtId="0" fontId="13" fillId="12" borderId="5" xfId="0" quotePrefix="1" applyFont="1" applyFill="1" applyBorder="1" applyAlignment="1">
      <alignment horizontal="left" wrapText="1"/>
    </xf>
    <xf numFmtId="44" fontId="13" fillId="12" borderId="5" xfId="0" applyNumberFormat="1" applyFont="1" applyFill="1" applyBorder="1"/>
    <xf numFmtId="14" fontId="13" fillId="12" borderId="5" xfId="0" applyNumberFormat="1" applyFont="1" applyFill="1" applyBorder="1"/>
    <xf numFmtId="14" fontId="13" fillId="12" borderId="5" xfId="0" quotePrefix="1" applyNumberFormat="1" applyFont="1" applyFill="1" applyBorder="1" applyAlignment="1">
      <alignment horizontal="left"/>
    </xf>
    <xf numFmtId="0" fontId="13" fillId="12" borderId="5" xfId="0" applyFont="1" applyFill="1" applyBorder="1" applyAlignment="1">
      <alignment wrapText="1"/>
    </xf>
    <xf numFmtId="0" fontId="13" fillId="0" borderId="5" xfId="0" applyFont="1" applyBorder="1"/>
    <xf numFmtId="0" fontId="13" fillId="0" borderId="5" xfId="0" applyFont="1" applyBorder="1" applyAlignment="1">
      <alignment wrapText="1"/>
    </xf>
    <xf numFmtId="44" fontId="13" fillId="0" borderId="5" xfId="0" applyNumberFormat="1" applyFont="1" applyBorder="1"/>
    <xf numFmtId="14" fontId="13" fillId="0" borderId="5" xfId="0" applyNumberFormat="1" applyFont="1" applyBorder="1"/>
    <xf numFmtId="44" fontId="13" fillId="0" borderId="0" xfId="0" applyNumberFormat="1" applyFont="1"/>
    <xf numFmtId="9" fontId="13" fillId="13" borderId="19" xfId="0" applyNumberFormat="1" applyFont="1" applyFill="1" applyBorder="1"/>
    <xf numFmtId="168" fontId="13" fillId="0" borderId="0" xfId="0" applyNumberFormat="1" applyFont="1"/>
    <xf numFmtId="0" fontId="23" fillId="0" borderId="0" xfId="0" quotePrefix="1" applyFont="1" applyAlignment="1">
      <alignment horizontal="left"/>
    </xf>
    <xf numFmtId="0" fontId="13" fillId="0" borderId="0" xfId="0" quotePrefix="1" applyFont="1" applyAlignment="1">
      <alignment horizontal="left"/>
    </xf>
    <xf numFmtId="0" fontId="25" fillId="0" borderId="0" xfId="0" applyFont="1"/>
    <xf numFmtId="0" fontId="26" fillId="0" borderId="0" xfId="0" applyFont="1"/>
    <xf numFmtId="0" fontId="4" fillId="2" borderId="1" xfId="0" applyFont="1" applyFill="1" applyBorder="1" applyAlignment="1">
      <alignment horizontal="center" vertical="center"/>
    </xf>
    <xf numFmtId="0" fontId="5" fillId="0" borderId="2" xfId="0" applyFont="1" applyBorder="1"/>
    <xf numFmtId="0" fontId="5" fillId="0" borderId="3" xfId="0" applyFont="1" applyBorder="1"/>
    <xf numFmtId="0" fontId="4" fillId="2" borderId="4" xfId="0" applyFont="1" applyFill="1" applyBorder="1" applyAlignment="1">
      <alignment horizontal="center" vertical="center" wrapText="1"/>
    </xf>
    <xf numFmtId="0" fontId="5" fillId="0" borderId="6" xfId="0" applyFont="1" applyBorder="1"/>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5" fillId="0" borderId="9" xfId="0" applyFont="1" applyBorder="1"/>
    <xf numFmtId="0" fontId="5" fillId="0" borderId="12" xfId="0" applyFont="1" applyBorder="1"/>
    <xf numFmtId="0" fontId="5" fillId="0" borderId="14" xfId="0" applyFont="1" applyBorder="1"/>
    <xf numFmtId="0" fontId="11" fillId="10" borderId="15" xfId="0" applyFont="1" applyFill="1" applyBorder="1" applyAlignment="1">
      <alignment horizontal="center" vertical="center" wrapText="1"/>
    </xf>
    <xf numFmtId="0" fontId="5" fillId="0" borderId="16" xfId="0" applyFont="1" applyBorder="1"/>
    <xf numFmtId="0" fontId="11" fillId="1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1" fillId="5" borderId="15" xfId="0" applyFont="1" applyFill="1" applyBorder="1" applyAlignment="1">
      <alignment horizontal="center" vertical="center" wrapText="1"/>
    </xf>
    <xf numFmtId="44" fontId="1" fillId="0" borderId="4" xfId="0" applyNumberFormat="1" applyFont="1" applyBorder="1" applyAlignment="1">
      <alignment horizontal="center" vertical="center" wrapText="1"/>
    </xf>
    <xf numFmtId="0" fontId="0" fillId="0" borderId="0" xfId="0"/>
    <xf numFmtId="0" fontId="11" fillId="8" borderId="15" xfId="0" applyFont="1" applyFill="1" applyBorder="1" applyAlignment="1">
      <alignment horizontal="center" vertical="center" wrapText="1"/>
    </xf>
    <xf numFmtId="0" fontId="11" fillId="8"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2er.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phhs.mt.gov/assets/BHDD/DDP/RatesInformation/TCMRateManualEffJuly2024.pdf" TargetMode="External"/><Relationship Id="rId2" Type="http://schemas.openxmlformats.org/officeDocument/2006/relationships/hyperlink" Target="https://www.maine.gov/dhhs/oms/providers/provider-bulletins/targeted-case-management-tcm-services-provided-section-9-indian-health-services-ihs-2024-01" TargetMode="External"/><Relationship Id="rId1" Type="http://schemas.openxmlformats.org/officeDocument/2006/relationships/hyperlink" Target="https://www.lamedicaid.com/provweb1/fee_schedules/CommChoWaiverBillingCodesRate_Current.pdf" TargetMode="External"/><Relationship Id="rId6" Type="http://schemas.openxmlformats.org/officeDocument/2006/relationships/hyperlink" Target="https://www.mass.gov/regulations/101-CMR-31700-rates-for-medicine-services" TargetMode="External"/><Relationship Id="rId5" Type="http://schemas.openxmlformats.org/officeDocument/2006/relationships/hyperlink" Target="https://www.mass.gov/doc/administrative-bulletin-23-16-101-cmr-31700-rates-for-medicine-services-addition-of-a-certain-targeted-case-management-code-effective-july-7-2023-0/download" TargetMode="External"/><Relationship Id="rId4" Type="http://schemas.openxmlformats.org/officeDocument/2006/relationships/hyperlink" Target="https://www.mass.gov/doc/rates-for-medicine-services-effective-january-1-2025-0/download"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ldh.la.gov/page/support-coordin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4"/>
  <sheetViews>
    <sheetView workbookViewId="0"/>
  </sheetViews>
  <sheetFormatPr defaultColWidth="14.453125" defaultRowHeight="15" customHeight="1" x14ac:dyDescent="0.35"/>
  <cols>
    <col min="1" max="1" width="24" customWidth="1"/>
    <col min="2" max="2" width="23.08984375" customWidth="1"/>
    <col min="3" max="3" width="17.7265625" customWidth="1"/>
    <col min="4" max="4" width="24.81640625" customWidth="1"/>
    <col min="5" max="5" width="13.453125" customWidth="1"/>
    <col min="6" max="6" width="20.08984375" customWidth="1"/>
    <col min="7" max="7" width="10.26953125" customWidth="1"/>
    <col min="8" max="8" width="13" customWidth="1"/>
    <col min="9" max="9" width="17.54296875" customWidth="1"/>
    <col min="10" max="11" width="12.81640625" customWidth="1"/>
    <col min="12" max="12" width="17.7265625" customWidth="1"/>
    <col min="13" max="14" width="15.81640625" customWidth="1"/>
    <col min="15" max="15" width="8.7265625" customWidth="1"/>
    <col min="16" max="16" width="16.7265625" customWidth="1"/>
    <col min="17" max="28" width="8.7265625" customWidth="1"/>
  </cols>
  <sheetData>
    <row r="1" spans="1:28" ht="14.5" x14ac:dyDescent="0.35">
      <c r="A1" s="1"/>
      <c r="B1" s="1"/>
      <c r="C1" s="1"/>
      <c r="D1" s="1"/>
      <c r="E1" s="2"/>
      <c r="F1" s="3"/>
      <c r="G1" s="3"/>
      <c r="H1" s="3"/>
      <c r="I1" s="3"/>
      <c r="J1" s="3"/>
      <c r="K1" s="3"/>
      <c r="L1" s="3"/>
      <c r="M1" s="3"/>
      <c r="N1" s="4"/>
      <c r="O1" s="4"/>
      <c r="P1" s="4"/>
      <c r="Q1" s="4"/>
      <c r="R1" s="4"/>
      <c r="S1" s="4"/>
      <c r="T1" s="4"/>
      <c r="U1" s="4"/>
      <c r="V1" s="4"/>
      <c r="W1" s="4"/>
      <c r="X1" s="4"/>
      <c r="Y1" s="4"/>
      <c r="Z1" s="4"/>
      <c r="AA1" s="4"/>
    </row>
    <row r="2" spans="1:28" ht="14.5" x14ac:dyDescent="0.35">
      <c r="A2" s="1"/>
      <c r="B2" s="1"/>
      <c r="C2" s="1"/>
      <c r="D2" s="1"/>
      <c r="E2" s="2"/>
      <c r="F2" s="3"/>
      <c r="G2" s="80" t="s">
        <v>0</v>
      </c>
      <c r="H2" s="81"/>
      <c r="I2" s="81"/>
      <c r="J2" s="81"/>
      <c r="K2" s="81"/>
      <c r="L2" s="81"/>
      <c r="M2" s="82"/>
      <c r="N2" s="4"/>
      <c r="O2" s="4"/>
      <c r="P2" s="4"/>
      <c r="Q2" s="4"/>
      <c r="R2" s="4"/>
      <c r="S2" s="4"/>
      <c r="T2" s="4"/>
      <c r="U2" s="4"/>
      <c r="V2" s="4"/>
      <c r="W2" s="4"/>
      <c r="X2" s="4"/>
      <c r="Y2" s="4"/>
      <c r="Z2" s="4"/>
      <c r="AA2" s="4"/>
    </row>
    <row r="3" spans="1:28" ht="14.5" x14ac:dyDescent="0.35">
      <c r="A3" s="1"/>
      <c r="B3" s="1"/>
      <c r="C3" s="1"/>
      <c r="D3" s="1"/>
      <c r="E3" s="2"/>
      <c r="F3" s="3"/>
      <c r="G3" s="80" t="s">
        <v>1</v>
      </c>
      <c r="H3" s="81"/>
      <c r="I3" s="81"/>
      <c r="J3" s="81"/>
      <c r="K3" s="82"/>
      <c r="L3" s="83" t="s">
        <v>2</v>
      </c>
      <c r="M3" s="83" t="s">
        <v>3</v>
      </c>
      <c r="N3" s="4"/>
      <c r="O3" s="4"/>
      <c r="P3" s="4"/>
      <c r="Q3" s="4"/>
      <c r="R3" s="4"/>
      <c r="S3" s="4"/>
      <c r="T3" s="4"/>
      <c r="U3" s="4"/>
      <c r="V3" s="4"/>
      <c r="W3" s="4"/>
      <c r="X3" s="4"/>
      <c r="Y3" s="4"/>
      <c r="Z3" s="4"/>
      <c r="AA3" s="4"/>
    </row>
    <row r="4" spans="1:28" ht="52" x14ac:dyDescent="0.35">
      <c r="A4" s="5" t="s">
        <v>4</v>
      </c>
      <c r="B4" s="5" t="s">
        <v>5</v>
      </c>
      <c r="C4" s="5" t="s">
        <v>6</v>
      </c>
      <c r="D4" s="5" t="s">
        <v>7</v>
      </c>
      <c r="E4" s="5" t="s">
        <v>8</v>
      </c>
      <c r="F4" s="6" t="s">
        <v>9</v>
      </c>
      <c r="G4" s="7" t="s">
        <v>10</v>
      </c>
      <c r="H4" s="7" t="s">
        <v>11</v>
      </c>
      <c r="I4" s="7" t="s">
        <v>12</v>
      </c>
      <c r="J4" s="7" t="s">
        <v>13</v>
      </c>
      <c r="K4" s="7" t="s">
        <v>14</v>
      </c>
      <c r="L4" s="84"/>
      <c r="M4" s="84"/>
      <c r="N4" s="4"/>
      <c r="O4" s="4"/>
      <c r="P4" s="4"/>
      <c r="Q4" s="4"/>
      <c r="R4" s="4"/>
      <c r="S4" s="4"/>
      <c r="T4" s="4"/>
      <c r="U4" s="4"/>
      <c r="V4" s="4"/>
      <c r="W4" s="4"/>
      <c r="X4" s="4"/>
      <c r="Y4" s="4"/>
      <c r="Z4" s="4"/>
      <c r="AA4" s="4"/>
    </row>
    <row r="5" spans="1:28" ht="14.5" x14ac:dyDescent="0.35">
      <c r="A5" s="8" t="s">
        <v>15</v>
      </c>
      <c r="B5" s="8" t="s">
        <v>16</v>
      </c>
      <c r="C5" s="8" t="s">
        <v>17</v>
      </c>
      <c r="D5" s="9" t="s">
        <v>18</v>
      </c>
      <c r="E5" s="10">
        <v>156.72</v>
      </c>
      <c r="F5" s="11">
        <v>51621578</v>
      </c>
      <c r="G5" s="12">
        <v>201.23</v>
      </c>
      <c r="H5" s="12">
        <v>194.04</v>
      </c>
      <c r="I5" s="12">
        <v>169.1</v>
      </c>
      <c r="J5" s="12">
        <v>179.63</v>
      </c>
      <c r="K5" s="13">
        <f>IFERROR(IF(AND(COUNT(G5:J5)&gt;1,COUNTIF(G5:J5,"&gt;0")&gt;1),AVERAGEIFS(G5:J5,G5:J5,"&lt;&gt;N/A",G5:J5,"&lt;&gt;0"),"N/A"),"N/A")</f>
        <v>186</v>
      </c>
      <c r="L5" s="14">
        <v>59167102</v>
      </c>
      <c r="M5" s="15">
        <v>0.872</v>
      </c>
      <c r="N5" s="4"/>
      <c r="O5" s="4"/>
      <c r="P5" s="85" t="s">
        <v>19</v>
      </c>
      <c r="Q5" s="81"/>
      <c r="R5" s="82"/>
      <c r="S5" s="4"/>
      <c r="T5" s="4"/>
      <c r="U5" s="4"/>
      <c r="V5" s="4"/>
      <c r="W5" s="4"/>
      <c r="X5" s="4"/>
      <c r="Y5" s="4"/>
      <c r="Z5" s="4"/>
      <c r="AA5" s="4"/>
    </row>
    <row r="6" spans="1:28" ht="14.5" x14ac:dyDescent="0.35">
      <c r="A6" s="4"/>
      <c r="B6" s="4"/>
      <c r="C6" s="4"/>
      <c r="D6" s="4"/>
      <c r="E6" s="4"/>
      <c r="F6" s="4"/>
      <c r="G6" s="1"/>
      <c r="H6" s="1"/>
      <c r="I6" s="1"/>
      <c r="J6" s="1"/>
      <c r="K6" s="1"/>
      <c r="L6" s="16"/>
      <c r="M6" s="4"/>
      <c r="N6" s="4"/>
      <c r="O6" s="4"/>
      <c r="P6" s="17" t="s">
        <v>20</v>
      </c>
      <c r="Q6" s="17" t="s">
        <v>21</v>
      </c>
      <c r="R6" s="17" t="s">
        <v>22</v>
      </c>
      <c r="S6" s="4"/>
      <c r="T6" s="4"/>
      <c r="U6" s="4"/>
      <c r="V6" s="4"/>
      <c r="W6" s="4"/>
      <c r="X6" s="4"/>
      <c r="Y6" s="4"/>
      <c r="Z6" s="4"/>
      <c r="AA6" s="4"/>
    </row>
    <row r="7" spans="1:28" ht="14.5" x14ac:dyDescent="0.35">
      <c r="A7" s="4"/>
      <c r="B7" s="4"/>
      <c r="C7" s="4"/>
      <c r="D7" s="4"/>
      <c r="E7" s="4"/>
      <c r="F7" s="4"/>
      <c r="G7" s="4"/>
      <c r="H7" s="4"/>
      <c r="I7" s="4"/>
      <c r="J7" s="4"/>
      <c r="K7" s="4"/>
      <c r="L7" s="4"/>
      <c r="M7" s="4"/>
      <c r="N7" s="4"/>
      <c r="O7" s="4"/>
      <c r="P7" s="18">
        <v>19</v>
      </c>
      <c r="Q7" s="18" t="s">
        <v>23</v>
      </c>
      <c r="R7" s="19">
        <v>1.0980000000000001</v>
      </c>
      <c r="S7" s="4"/>
      <c r="T7" s="4"/>
      <c r="U7" s="4"/>
      <c r="V7" s="4"/>
      <c r="W7" s="4"/>
      <c r="X7" s="4"/>
      <c r="Y7" s="4"/>
      <c r="Z7" s="4"/>
      <c r="AA7" s="4"/>
      <c r="AB7" s="4"/>
    </row>
    <row r="8" spans="1:28" ht="15" customHeight="1" x14ac:dyDescent="0.35">
      <c r="A8" s="20" t="s">
        <v>24</v>
      </c>
      <c r="B8" s="21"/>
      <c r="C8" s="21"/>
      <c r="D8" s="21"/>
      <c r="E8" s="21"/>
      <c r="F8" s="21"/>
      <c r="G8" s="21"/>
      <c r="H8" s="21"/>
      <c r="I8" s="22"/>
      <c r="J8" s="22"/>
      <c r="K8" s="22"/>
      <c r="L8" s="23"/>
      <c r="M8" s="23"/>
      <c r="N8" s="24"/>
      <c r="O8" s="4"/>
      <c r="P8" s="18">
        <v>43</v>
      </c>
      <c r="Q8" s="18" t="s">
        <v>11</v>
      </c>
      <c r="R8" s="19">
        <v>0.90500000000000003</v>
      </c>
      <c r="S8" s="4"/>
      <c r="T8" s="4"/>
      <c r="U8" s="4"/>
      <c r="V8" s="4"/>
      <c r="W8" s="4"/>
      <c r="X8" s="4"/>
      <c r="Y8" s="4"/>
      <c r="Z8" s="4"/>
      <c r="AA8" s="4"/>
      <c r="AB8" s="4"/>
    </row>
    <row r="9" spans="1:28" ht="24" x14ac:dyDescent="0.35">
      <c r="A9" s="25" t="s">
        <v>25</v>
      </c>
      <c r="B9" s="26"/>
      <c r="C9" s="26"/>
      <c r="D9" s="26"/>
      <c r="E9" s="26"/>
      <c r="F9" s="26"/>
      <c r="G9" s="26"/>
      <c r="H9" s="26"/>
      <c r="I9" s="1"/>
      <c r="J9" s="1"/>
      <c r="K9" s="1"/>
      <c r="L9" s="1"/>
      <c r="M9" s="1"/>
      <c r="N9" s="27"/>
      <c r="O9" s="4"/>
      <c r="P9" s="18">
        <v>51</v>
      </c>
      <c r="Q9" s="18" t="s">
        <v>12</v>
      </c>
      <c r="R9" s="19">
        <v>0.69899999999999995</v>
      </c>
      <c r="S9" s="1"/>
      <c r="T9" s="4"/>
      <c r="U9" s="4"/>
      <c r="V9" s="4"/>
      <c r="W9" s="4"/>
      <c r="X9" s="4"/>
      <c r="Y9" s="4"/>
      <c r="Z9" s="4"/>
      <c r="AA9" s="4"/>
      <c r="AB9" s="4"/>
    </row>
    <row r="10" spans="1:28" ht="14.5" x14ac:dyDescent="0.35">
      <c r="A10" s="25"/>
      <c r="B10" s="28" t="s">
        <v>26</v>
      </c>
      <c r="C10" s="26"/>
      <c r="D10" s="26"/>
      <c r="E10" s="26"/>
      <c r="F10" s="26"/>
      <c r="G10" s="26"/>
      <c r="H10" s="26"/>
      <c r="I10" s="29"/>
      <c r="J10" s="29"/>
      <c r="K10" s="29"/>
      <c r="L10" s="4"/>
      <c r="M10" s="4"/>
      <c r="N10" s="30"/>
      <c r="O10" s="4"/>
      <c r="P10" s="18">
        <v>20</v>
      </c>
      <c r="Q10" s="18" t="s">
        <v>13</v>
      </c>
      <c r="R10" s="19">
        <v>1.093</v>
      </c>
      <c r="S10" s="4"/>
      <c r="T10" s="4"/>
      <c r="U10" s="4"/>
      <c r="V10" s="4"/>
      <c r="W10" s="4"/>
      <c r="X10" s="4"/>
      <c r="Y10" s="4"/>
      <c r="Z10" s="4"/>
      <c r="AA10" s="4"/>
      <c r="AB10" s="4"/>
    </row>
    <row r="11" spans="1:28" ht="14.5" x14ac:dyDescent="0.35">
      <c r="A11" s="25" t="s">
        <v>27</v>
      </c>
      <c r="B11" s="26"/>
      <c r="C11" s="26"/>
      <c r="D11" s="26"/>
      <c r="E11" s="26"/>
      <c r="F11" s="26"/>
      <c r="G11" s="26"/>
      <c r="H11" s="26"/>
      <c r="I11" s="29"/>
      <c r="J11" s="29"/>
      <c r="K11" s="29"/>
      <c r="L11" s="4"/>
      <c r="M11" s="4"/>
      <c r="N11" s="30"/>
      <c r="O11" s="4"/>
      <c r="P11" s="18">
        <v>36</v>
      </c>
      <c r="Q11" s="18" t="s">
        <v>28</v>
      </c>
      <c r="R11" s="19">
        <v>1</v>
      </c>
      <c r="S11" s="4"/>
      <c r="T11" s="4"/>
      <c r="U11" s="4"/>
      <c r="V11" s="4"/>
      <c r="W11" s="4"/>
      <c r="X11" s="4"/>
      <c r="Y11" s="4"/>
      <c r="Z11" s="4"/>
      <c r="AA11" s="4"/>
      <c r="AB11" s="4"/>
    </row>
    <row r="12" spans="1:28" ht="14.5" x14ac:dyDescent="0.35">
      <c r="A12" s="25"/>
      <c r="B12" s="26" t="s">
        <v>29</v>
      </c>
      <c r="C12" s="26"/>
      <c r="D12" s="26"/>
      <c r="E12" s="26"/>
      <c r="F12" s="26"/>
      <c r="G12" s="26"/>
      <c r="H12" s="26"/>
      <c r="I12" s="29"/>
      <c r="J12" s="29"/>
      <c r="K12" s="29"/>
      <c r="L12" s="4"/>
      <c r="M12" s="4"/>
      <c r="N12" s="30"/>
      <c r="O12" s="4"/>
      <c r="P12" s="4"/>
      <c r="Q12" s="4"/>
      <c r="R12" s="4"/>
      <c r="S12" s="4"/>
      <c r="T12" s="4"/>
      <c r="U12" s="4"/>
      <c r="V12" s="4"/>
      <c r="W12" s="4"/>
      <c r="X12" s="4"/>
      <c r="Y12" s="4"/>
      <c r="Z12" s="4"/>
      <c r="AA12" s="4"/>
      <c r="AB12" s="4"/>
    </row>
    <row r="13" spans="1:28" ht="14.5" x14ac:dyDescent="0.35">
      <c r="A13" s="25"/>
      <c r="B13" s="26" t="s">
        <v>30</v>
      </c>
      <c r="C13" s="26"/>
      <c r="D13" s="26"/>
      <c r="E13" s="26"/>
      <c r="F13" s="26"/>
      <c r="G13" s="26"/>
      <c r="H13" s="26"/>
      <c r="I13" s="29"/>
      <c r="J13" s="29"/>
      <c r="K13" s="29"/>
      <c r="L13" s="4"/>
      <c r="M13" s="4"/>
      <c r="N13" s="30"/>
      <c r="O13" s="4"/>
      <c r="P13" s="4"/>
      <c r="Q13" s="4"/>
      <c r="R13" s="4"/>
      <c r="S13" s="4"/>
      <c r="T13" s="4"/>
      <c r="U13" s="4"/>
      <c r="V13" s="4"/>
      <c r="W13" s="4"/>
      <c r="X13" s="4"/>
      <c r="Y13" s="4"/>
      <c r="Z13" s="4"/>
      <c r="AA13" s="4"/>
      <c r="AB13" s="4"/>
    </row>
    <row r="14" spans="1:28" ht="14.5" x14ac:dyDescent="0.35">
      <c r="A14" s="25" t="s">
        <v>31</v>
      </c>
      <c r="B14" s="26"/>
      <c r="C14" s="26"/>
      <c r="D14" s="26"/>
      <c r="E14" s="26"/>
      <c r="F14" s="26"/>
      <c r="G14" s="26"/>
      <c r="H14" s="26"/>
      <c r="I14" s="29"/>
      <c r="J14" s="29"/>
      <c r="K14" s="29"/>
      <c r="L14" s="4"/>
      <c r="M14" s="4"/>
      <c r="N14" s="30"/>
      <c r="O14" s="4"/>
      <c r="P14" s="4"/>
      <c r="Q14" s="4"/>
      <c r="R14" s="4"/>
      <c r="S14" s="4"/>
      <c r="T14" s="4"/>
      <c r="U14" s="4"/>
      <c r="V14" s="4"/>
      <c r="W14" s="4"/>
      <c r="X14" s="4"/>
      <c r="Y14" s="4"/>
      <c r="Z14" s="4"/>
      <c r="AA14" s="4"/>
      <c r="AB14" s="4"/>
    </row>
    <row r="15" spans="1:28" ht="14.5" x14ac:dyDescent="0.35">
      <c r="A15" s="25"/>
      <c r="B15" s="26"/>
      <c r="C15" s="26"/>
      <c r="D15" s="26"/>
      <c r="E15" s="26"/>
      <c r="F15" s="26"/>
      <c r="G15" s="26"/>
      <c r="H15" s="26"/>
      <c r="I15" s="29"/>
      <c r="J15" s="29"/>
      <c r="K15" s="29"/>
      <c r="L15" s="4"/>
      <c r="M15" s="4"/>
      <c r="N15" s="30"/>
      <c r="O15" s="4"/>
      <c r="P15" s="4"/>
      <c r="Q15" s="4"/>
      <c r="R15" s="4"/>
      <c r="S15" s="4"/>
      <c r="T15" s="4"/>
      <c r="U15" s="4"/>
      <c r="V15" s="4"/>
      <c r="W15" s="4"/>
      <c r="X15" s="4"/>
      <c r="Y15" s="4"/>
      <c r="Z15" s="4"/>
      <c r="AA15" s="4"/>
      <c r="AB15" s="4"/>
    </row>
    <row r="16" spans="1:28" ht="14.5" x14ac:dyDescent="0.35">
      <c r="A16" s="25" t="s">
        <v>32</v>
      </c>
      <c r="B16" s="26"/>
      <c r="C16" s="26"/>
      <c r="D16" s="26"/>
      <c r="E16" s="26"/>
      <c r="F16" s="26"/>
      <c r="G16" s="26"/>
      <c r="H16" s="26"/>
      <c r="I16" s="29"/>
      <c r="J16" s="29"/>
      <c r="K16" s="29"/>
      <c r="L16" s="4"/>
      <c r="M16" s="4"/>
      <c r="N16" s="30"/>
      <c r="O16" s="4"/>
      <c r="P16" s="4"/>
      <c r="Q16" s="4"/>
      <c r="R16" s="4"/>
      <c r="S16" s="4"/>
      <c r="T16" s="4"/>
      <c r="U16" s="4"/>
      <c r="V16" s="4"/>
      <c r="W16" s="4"/>
      <c r="X16" s="4"/>
      <c r="Y16" s="4"/>
      <c r="Z16" s="4"/>
      <c r="AA16" s="4"/>
      <c r="AB16" s="4"/>
    </row>
    <row r="17" spans="1:28" ht="14.5" x14ac:dyDescent="0.35">
      <c r="A17" s="25"/>
      <c r="B17" s="26"/>
      <c r="C17" s="26"/>
      <c r="D17" s="26"/>
      <c r="E17" s="26"/>
      <c r="F17" s="26"/>
      <c r="G17" s="26"/>
      <c r="H17" s="26"/>
      <c r="I17" s="29"/>
      <c r="J17" s="29"/>
      <c r="K17" s="29"/>
      <c r="L17" s="4"/>
      <c r="M17" s="4"/>
      <c r="N17" s="30"/>
      <c r="O17" s="4"/>
      <c r="P17" s="4"/>
      <c r="Q17" s="4"/>
      <c r="R17" s="4"/>
      <c r="S17" s="4"/>
      <c r="T17" s="4"/>
      <c r="U17" s="4"/>
      <c r="V17" s="4"/>
      <c r="W17" s="4"/>
      <c r="X17" s="4"/>
      <c r="Y17" s="4"/>
      <c r="Z17" s="4"/>
      <c r="AA17" s="4"/>
      <c r="AB17" s="4"/>
    </row>
    <row r="18" spans="1:28" ht="14.5" x14ac:dyDescent="0.35">
      <c r="A18" s="25" t="s">
        <v>33</v>
      </c>
      <c r="B18" s="26"/>
      <c r="C18" s="26"/>
      <c r="D18" s="26"/>
      <c r="E18" s="26"/>
      <c r="F18" s="26"/>
      <c r="G18" s="26"/>
      <c r="H18" s="26"/>
      <c r="I18" s="29"/>
      <c r="J18" s="29"/>
      <c r="K18" s="29"/>
      <c r="L18" s="4"/>
      <c r="M18" s="4"/>
      <c r="N18" s="30"/>
      <c r="O18" s="4"/>
      <c r="P18" s="4"/>
      <c r="Q18" s="4"/>
      <c r="R18" s="4"/>
      <c r="S18" s="4"/>
      <c r="T18" s="4"/>
      <c r="U18" s="4"/>
      <c r="V18" s="4"/>
      <c r="W18" s="4"/>
      <c r="X18" s="4"/>
      <c r="Y18" s="4"/>
      <c r="Z18" s="4"/>
      <c r="AA18" s="4"/>
      <c r="AB18" s="4"/>
    </row>
    <row r="19" spans="1:28" ht="14.5" x14ac:dyDescent="0.35">
      <c r="A19" s="25"/>
      <c r="B19" s="26" t="s">
        <v>34</v>
      </c>
      <c r="C19" s="26"/>
      <c r="D19" s="26"/>
      <c r="E19" s="26"/>
      <c r="F19" s="26"/>
      <c r="G19" s="26"/>
      <c r="H19" s="26"/>
      <c r="I19" s="29"/>
      <c r="J19" s="29"/>
      <c r="K19" s="29"/>
      <c r="L19" s="4"/>
      <c r="M19" s="4"/>
      <c r="N19" s="30"/>
      <c r="O19" s="4"/>
      <c r="P19" s="4"/>
      <c r="Q19" s="4"/>
      <c r="R19" s="4"/>
      <c r="S19" s="4"/>
      <c r="T19" s="4"/>
      <c r="U19" s="4"/>
      <c r="V19" s="4"/>
      <c r="W19" s="4"/>
      <c r="X19" s="4"/>
      <c r="Y19" s="4"/>
      <c r="Z19" s="4"/>
      <c r="AA19" s="4"/>
      <c r="AB19" s="4"/>
    </row>
    <row r="20" spans="1:28" ht="14.5" x14ac:dyDescent="0.35">
      <c r="A20" s="31"/>
      <c r="B20" s="32"/>
      <c r="C20" s="32"/>
      <c r="D20" s="32"/>
      <c r="E20" s="32"/>
      <c r="F20" s="32"/>
      <c r="G20" s="32"/>
      <c r="H20" s="32"/>
      <c r="I20" s="33"/>
      <c r="J20" s="33"/>
      <c r="K20" s="33"/>
      <c r="L20" s="34"/>
      <c r="M20" s="34"/>
      <c r="N20" s="35"/>
      <c r="O20" s="4"/>
      <c r="P20" s="4"/>
      <c r="Q20" s="4"/>
      <c r="R20" s="4"/>
      <c r="S20" s="4"/>
      <c r="T20" s="4"/>
      <c r="U20" s="4"/>
      <c r="V20" s="4"/>
      <c r="W20" s="4"/>
      <c r="X20" s="4"/>
      <c r="Y20" s="4"/>
      <c r="Z20" s="4"/>
      <c r="AA20" s="4"/>
      <c r="AB20" s="4"/>
    </row>
    <row r="21" spans="1:28" ht="14.5" x14ac:dyDescent="0.35">
      <c r="A21" s="26"/>
      <c r="B21" s="26"/>
      <c r="C21" s="26"/>
      <c r="D21" s="26"/>
      <c r="E21" s="26"/>
      <c r="F21" s="26"/>
      <c r="G21" s="26"/>
      <c r="H21" s="26"/>
      <c r="I21" s="29"/>
      <c r="J21" s="29"/>
      <c r="K21" s="29"/>
      <c r="L21" s="4"/>
      <c r="M21" s="4"/>
      <c r="N21" s="4"/>
      <c r="O21" s="4"/>
      <c r="P21" s="4"/>
      <c r="Q21" s="4"/>
      <c r="R21" s="4"/>
      <c r="S21" s="4"/>
      <c r="T21" s="4"/>
      <c r="U21" s="4"/>
      <c r="V21" s="4"/>
      <c r="W21" s="4"/>
      <c r="X21" s="4"/>
      <c r="Y21" s="4"/>
      <c r="Z21" s="4"/>
      <c r="AA21" s="4"/>
      <c r="AB21" s="4"/>
    </row>
    <row r="22" spans="1:28" ht="14.5" x14ac:dyDescent="0.35">
      <c r="A22" s="26"/>
      <c r="B22" s="26"/>
      <c r="C22" s="26"/>
      <c r="D22" s="26"/>
      <c r="E22" s="26"/>
      <c r="F22" s="26"/>
      <c r="G22" s="26"/>
      <c r="H22" s="26"/>
      <c r="I22" s="29"/>
      <c r="J22" s="29"/>
      <c r="K22" s="29"/>
      <c r="L22" s="4"/>
      <c r="M22" s="4"/>
      <c r="N22" s="4"/>
      <c r="O22" s="4"/>
      <c r="P22" s="4"/>
      <c r="Q22" s="4"/>
      <c r="R22" s="4"/>
      <c r="S22" s="4"/>
      <c r="T22" s="4"/>
      <c r="U22" s="4"/>
      <c r="V22" s="4"/>
      <c r="W22" s="4"/>
      <c r="X22" s="4"/>
      <c r="Y22" s="4"/>
      <c r="Z22" s="4"/>
      <c r="AA22" s="4"/>
      <c r="AB22" s="4"/>
    </row>
    <row r="23" spans="1:28" ht="14.5" x14ac:dyDescent="0.35">
      <c r="A23" s="26"/>
      <c r="B23" s="36"/>
      <c r="C23" s="26"/>
      <c r="D23" s="26"/>
      <c r="E23" s="26"/>
      <c r="F23" s="26"/>
      <c r="G23" s="26"/>
      <c r="H23" s="26"/>
      <c r="I23" s="4"/>
      <c r="J23" s="4"/>
      <c r="K23" s="4"/>
      <c r="L23" s="4"/>
      <c r="M23" s="4"/>
      <c r="N23" s="4"/>
      <c r="O23" s="4"/>
      <c r="P23" s="4"/>
      <c r="Q23" s="4"/>
      <c r="R23" s="4"/>
      <c r="S23" s="4"/>
      <c r="T23" s="4"/>
      <c r="U23" s="4"/>
      <c r="V23" s="4"/>
      <c r="W23" s="4"/>
      <c r="X23" s="4"/>
      <c r="Y23" s="4"/>
      <c r="Z23" s="4"/>
      <c r="AA23" s="4"/>
      <c r="AB23" s="4"/>
    </row>
    <row r="24" spans="1:28" ht="14.5" x14ac:dyDescent="0.35">
      <c r="A24" s="4"/>
      <c r="B24" s="37"/>
      <c r="C24" s="1"/>
      <c r="D24" s="1"/>
      <c r="E24" s="4"/>
      <c r="F24" s="4"/>
      <c r="G24" s="4"/>
      <c r="H24" s="4"/>
      <c r="I24" s="4"/>
      <c r="J24" s="4"/>
      <c r="K24" s="4"/>
      <c r="L24" s="4"/>
      <c r="M24" s="4"/>
      <c r="N24" s="4"/>
      <c r="O24" s="4"/>
      <c r="P24" s="4"/>
      <c r="Q24" s="4"/>
      <c r="R24" s="4"/>
      <c r="S24" s="4"/>
      <c r="T24" s="4"/>
      <c r="U24" s="4"/>
      <c r="V24" s="4"/>
      <c r="W24" s="4"/>
      <c r="X24" s="4"/>
      <c r="Y24" s="4"/>
      <c r="Z24" s="4"/>
      <c r="AA24" s="4"/>
      <c r="AB24" s="4"/>
    </row>
    <row r="25" spans="1:28" ht="15.75" customHeight="1" x14ac:dyDescent="0.35">
      <c r="A25" s="4"/>
      <c r="B25" s="1"/>
      <c r="C25" s="1"/>
      <c r="D25" s="1"/>
      <c r="E25" s="4"/>
      <c r="F25" s="4"/>
      <c r="G25" s="4"/>
      <c r="H25" s="4"/>
      <c r="I25" s="4"/>
      <c r="J25" s="4"/>
      <c r="K25" s="4"/>
      <c r="L25" s="4"/>
      <c r="M25" s="4"/>
      <c r="N25" s="4"/>
      <c r="O25" s="4"/>
      <c r="P25" s="4"/>
      <c r="Q25" s="4"/>
      <c r="R25" s="4"/>
      <c r="S25" s="4"/>
      <c r="T25" s="4"/>
      <c r="U25" s="4"/>
      <c r="V25" s="4"/>
      <c r="W25" s="4"/>
      <c r="X25" s="4"/>
      <c r="Y25" s="4"/>
      <c r="Z25" s="4"/>
      <c r="AA25" s="4"/>
      <c r="AB25" s="4"/>
    </row>
    <row r="26" spans="1:28" ht="15.75" customHeight="1" x14ac:dyDescent="0.35">
      <c r="A26" s="4"/>
      <c r="B26" s="37"/>
      <c r="C26" s="1"/>
      <c r="D26" s="1"/>
      <c r="E26" s="4"/>
      <c r="F26" s="4"/>
      <c r="G26" s="4"/>
      <c r="H26" s="4"/>
      <c r="I26" s="4"/>
      <c r="J26" s="4"/>
      <c r="K26" s="4"/>
      <c r="L26" s="4"/>
      <c r="M26" s="4"/>
      <c r="N26" s="4"/>
      <c r="O26" s="4"/>
      <c r="P26" s="4"/>
      <c r="Q26" s="4"/>
      <c r="R26" s="4"/>
      <c r="S26" s="4"/>
      <c r="T26" s="4"/>
      <c r="U26" s="4"/>
      <c r="V26" s="4"/>
      <c r="W26" s="4"/>
      <c r="X26" s="4"/>
      <c r="Y26" s="4"/>
      <c r="Z26" s="4"/>
      <c r="AA26" s="4"/>
      <c r="AB26" s="4"/>
    </row>
    <row r="27" spans="1:28" ht="15.75" customHeight="1" x14ac:dyDescent="0.35">
      <c r="A27" s="4"/>
      <c r="B27" s="1"/>
      <c r="C27" s="1"/>
      <c r="D27" s="1"/>
      <c r="E27" s="4"/>
      <c r="F27" s="4"/>
      <c r="G27" s="4"/>
      <c r="H27" s="4"/>
      <c r="I27" s="4"/>
      <c r="J27" s="4"/>
      <c r="K27" s="4"/>
      <c r="L27" s="4"/>
      <c r="M27" s="4"/>
      <c r="N27" s="4"/>
      <c r="O27" s="4"/>
      <c r="P27" s="4"/>
      <c r="Q27" s="4"/>
      <c r="R27" s="4"/>
      <c r="S27" s="4"/>
      <c r="T27" s="4"/>
      <c r="U27" s="4"/>
      <c r="V27" s="4"/>
      <c r="W27" s="4"/>
      <c r="X27" s="4"/>
      <c r="Y27" s="4"/>
      <c r="Z27" s="4"/>
      <c r="AA27" s="4"/>
      <c r="AB27" s="4"/>
    </row>
    <row r="28" spans="1:28" ht="15.75" customHeight="1" x14ac:dyDescent="0.35">
      <c r="A28" s="4"/>
      <c r="B28" s="37"/>
      <c r="C28" s="1"/>
      <c r="D28" s="1"/>
      <c r="E28" s="4"/>
      <c r="F28" s="4"/>
      <c r="G28" s="4"/>
      <c r="H28" s="4"/>
      <c r="I28" s="4"/>
      <c r="J28" s="4"/>
      <c r="K28" s="4"/>
      <c r="L28" s="4"/>
      <c r="M28" s="4"/>
      <c r="N28" s="4"/>
      <c r="O28" s="4"/>
      <c r="P28" s="4"/>
      <c r="Q28" s="4"/>
      <c r="R28" s="4"/>
      <c r="S28" s="4"/>
      <c r="T28" s="4"/>
      <c r="U28" s="4"/>
      <c r="V28" s="4"/>
      <c r="W28" s="4"/>
      <c r="X28" s="4"/>
      <c r="Y28" s="4"/>
      <c r="Z28" s="4"/>
      <c r="AA28" s="4"/>
      <c r="AB28" s="4"/>
    </row>
    <row r="29" spans="1:28" ht="15.75" customHeight="1" x14ac:dyDescent="0.35">
      <c r="A29" s="4"/>
      <c r="B29" s="1"/>
      <c r="C29" s="1"/>
      <c r="D29" s="1"/>
      <c r="E29" s="4"/>
      <c r="F29" s="4"/>
      <c r="G29" s="4"/>
      <c r="H29" s="4"/>
      <c r="I29" s="4"/>
      <c r="J29" s="4"/>
      <c r="K29" s="4"/>
      <c r="L29" s="4"/>
      <c r="M29" s="4"/>
      <c r="N29" s="4"/>
      <c r="O29" s="4"/>
      <c r="P29" s="4"/>
      <c r="Q29" s="4"/>
      <c r="R29" s="4"/>
      <c r="S29" s="4"/>
      <c r="T29" s="4"/>
      <c r="U29" s="4"/>
      <c r="V29" s="4"/>
      <c r="W29" s="4"/>
      <c r="X29" s="4"/>
      <c r="Y29" s="4"/>
      <c r="Z29" s="4"/>
      <c r="AA29" s="4"/>
      <c r="AB29" s="4"/>
    </row>
    <row r="30" spans="1:28" ht="15.75" customHeight="1" x14ac:dyDescent="0.3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row>
    <row r="31" spans="1:28" ht="15.75" customHeight="1" x14ac:dyDescent="0.3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row>
    <row r="32" spans="1:28" ht="15.75" customHeight="1" x14ac:dyDescent="0.3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row>
    <row r="33" spans="1:28" ht="15.75" customHeight="1" x14ac:dyDescent="0.3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1:28" ht="15.75" customHeight="1" x14ac:dyDescent="0.3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row>
    <row r="35" spans="1:28" ht="15.75" customHeight="1" x14ac:dyDescent="0.3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28" ht="15.75" customHeight="1" x14ac:dyDescent="0.3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row>
    <row r="37" spans="1:28" ht="15.75" customHeight="1" x14ac:dyDescent="0.3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1:28" ht="15.75" customHeight="1" x14ac:dyDescent="0.3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28" ht="15.75" customHeight="1" x14ac:dyDescent="0.3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row>
    <row r="40" spans="1:28" ht="15.75" customHeight="1"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row>
    <row r="41" spans="1:28" ht="15.75" customHeight="1"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row>
    <row r="42" spans="1:28" ht="15.75" customHeight="1"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row>
    <row r="43" spans="1:28" ht="15.75" customHeight="1"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28" ht="15.75" customHeight="1"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1:28" ht="15.75" customHeight="1"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row>
    <row r="46" spans="1:28" ht="15.75" customHeight="1"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1:28" ht="15.75" customHeight="1"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28" ht="15.75" customHeight="1"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row>
    <row r="49" spans="1:28" ht="15.75" customHeight="1"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row>
    <row r="50" spans="1:28" ht="15.75" customHeight="1" x14ac:dyDescent="0.3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row>
    <row r="51" spans="1:28" ht="15.75" customHeight="1"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spans="1:28" ht="15.75" customHeight="1" x14ac:dyDescent="0.3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row>
    <row r="53" spans="1:28" ht="15.75" customHeight="1" x14ac:dyDescent="0.3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spans="1:28" ht="15.75" customHeight="1" x14ac:dyDescent="0.3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row>
    <row r="55" spans="1:28" ht="15.75" customHeight="1"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row>
    <row r="56" spans="1:28" ht="15.75" customHeight="1" x14ac:dyDescent="0.3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row>
    <row r="57" spans="1:28" ht="15.75" customHeight="1" x14ac:dyDescent="0.3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row>
    <row r="58" spans="1:28" ht="15.75" customHeight="1" x14ac:dyDescent="0.3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spans="1:28" ht="15.75" customHeight="1" x14ac:dyDescent="0.3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28" ht="15.75" customHeight="1" x14ac:dyDescent="0.3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spans="1:28" ht="15.75" customHeight="1" x14ac:dyDescent="0.3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8" ht="15.75" customHeight="1" x14ac:dyDescent="0.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ht="15.75" customHeight="1" x14ac:dyDescent="0.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row>
    <row r="64" spans="1:28" ht="15.75" customHeight="1" x14ac:dyDescent="0.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row>
    <row r="65" spans="1:28" ht="15.75" customHeight="1" x14ac:dyDescent="0.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1:28" ht="15.75" customHeight="1" x14ac:dyDescent="0.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spans="1:28" ht="15.75" customHeight="1" x14ac:dyDescent="0.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row>
    <row r="68" spans="1:28" ht="15.75" customHeight="1" x14ac:dyDescent="0.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spans="1:28" ht="15.75" customHeight="1" x14ac:dyDescent="0.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spans="1:28" ht="15.75" customHeight="1" x14ac:dyDescent="0.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spans="1:28" ht="15.75" customHeight="1"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28" ht="15.75" customHeight="1" x14ac:dyDescent="0.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spans="1:28" ht="15.75" customHeight="1" x14ac:dyDescent="0.3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spans="1:28" ht="15.75" customHeight="1" x14ac:dyDescent="0.3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spans="1:28" ht="15.75" customHeight="1" x14ac:dyDescent="0.3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1:28" ht="15.75" customHeight="1" x14ac:dyDescent="0.3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1:28" ht="15.75" customHeight="1" x14ac:dyDescent="0.3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spans="1:28" ht="15.75" customHeight="1" x14ac:dyDescent="0.3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spans="1:28" ht="15.75" customHeight="1" x14ac:dyDescent="0.3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spans="1:28" ht="15.75" customHeight="1" x14ac:dyDescent="0.3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spans="1:28" ht="15.75" customHeight="1" x14ac:dyDescent="0.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spans="1:28" ht="15.75" customHeight="1" x14ac:dyDescent="0.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1:28" ht="15.75" customHeight="1" x14ac:dyDescent="0.3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1:28" ht="15.75" customHeight="1" x14ac:dyDescent="0.3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ht="15.75" customHeight="1" x14ac:dyDescent="0.3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1:28" ht="15.75" customHeight="1" x14ac:dyDescent="0.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1:28" ht="15.75" customHeight="1" x14ac:dyDescent="0.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1:28" ht="15.75" customHeight="1" x14ac:dyDescent="0.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1:28" ht="15.75" customHeight="1" x14ac:dyDescent="0.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ht="15.75" customHeight="1" x14ac:dyDescent="0.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ht="15.75" customHeight="1" x14ac:dyDescent="0.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1:28" ht="15.75" customHeight="1" x14ac:dyDescent="0.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1:28" ht="15.75" customHeight="1" x14ac:dyDescent="0.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ht="15.75" customHeight="1" x14ac:dyDescent="0.3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1:28" ht="15.75" customHeight="1" x14ac:dyDescent="0.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ht="15.75" customHeight="1" x14ac:dyDescent="0.3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1:28" ht="15.75" customHeight="1" x14ac:dyDescent="0.3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spans="1:28" ht="15.75" customHeight="1" x14ac:dyDescent="0.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1:28" ht="15.75" customHeight="1" x14ac:dyDescent="0.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1:28" ht="15.75" customHeight="1"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15.75" customHeight="1"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15.75" customHeight="1"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15.75" customHeight="1"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15.75" customHeight="1"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15.75" customHeight="1"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15.75" customHeight="1"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15.75" customHeight="1"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15.75" customHeight="1"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ht="15.75" customHeight="1"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15.75" customHeight="1"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15.75" customHeight="1"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15.75" customHeight="1"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15.75" customHeight="1"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15.75" customHeight="1"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15.75" customHeight="1"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15.75" customHeight="1"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ht="15.75" customHeight="1"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15.75" customHeight="1"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15.75" customHeight="1"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ht="15.75" customHeight="1"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15.75" customHeight="1"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15.75" customHeight="1"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15.75" customHeight="1"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1:28" ht="15.75" customHeight="1"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15.75" customHeight="1"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15.75" customHeight="1"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ht="15.75" customHeight="1"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15.75" customHeight="1"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15.75" customHeight="1"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1:28" ht="15.75" customHeight="1"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1:28" ht="15.75" customHeight="1"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15.75" customHeight="1"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ht="15.75" customHeight="1"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15.75" customHeight="1"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1:28" ht="15.75" customHeight="1"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15.75" customHeight="1"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15.75" customHeight="1"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1:28" ht="15.75" customHeight="1"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15.75" customHeight="1"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ht="15.75" customHeight="1"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15.75" customHeight="1"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15.75" customHeight="1"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15.75" customHeight="1"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15.75" customHeight="1"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15.75" customHeight="1"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15.75" customHeight="1"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15.75" customHeight="1"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ht="15.75" customHeight="1"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15.75" customHeight="1"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ht="15.75" customHeight="1"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ht="15.75" customHeight="1"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15.75" customHeight="1"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15.75" customHeight="1"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ht="15.75" customHeight="1"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15.75" customHeight="1"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15.75" customHeight="1"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15.75" customHeight="1"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ht="15.75" customHeight="1"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15.75" customHeight="1"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15.75" customHeight="1"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15.75" customHeight="1"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ht="15.75" customHeight="1"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ht="15.75" customHeight="1"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ht="15.75" customHeight="1"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ht="15.75" customHeight="1"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ht="15.75" customHeight="1"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15.75" customHeight="1"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15.75" customHeight="1"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15.75" customHeight="1"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ht="15.75" customHeight="1"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ht="15.75" customHeight="1"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ht="15.75" customHeight="1"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15.75" customHeight="1"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ht="15.75" customHeight="1"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15.75" customHeight="1"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ht="15.75" customHeight="1"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ht="15.75" customHeight="1"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ht="15.75" customHeight="1"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ht="15.75" customHeight="1"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15.75" customHeight="1"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ht="15.75" customHeight="1"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ht="15.75" customHeight="1"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ht="15.75" customHeight="1"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ht="15.75" customHeight="1"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15.75" customHeight="1"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15.75" customHeight="1"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ht="15.75" customHeight="1"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ht="15.75" customHeight="1"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ht="15.75" customHeight="1"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ht="15.75" customHeight="1"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ht="15.75" customHeight="1"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ht="15.75" customHeight="1"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ht="15.75" customHeight="1" x14ac:dyDescent="0.3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ht="15.75" customHeight="1" x14ac:dyDescent="0.3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ht="15.75" customHeight="1" x14ac:dyDescent="0.3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ht="15.75" customHeight="1" x14ac:dyDescent="0.3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ht="15.75" customHeight="1" x14ac:dyDescent="0.3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ht="15.75" customHeight="1" x14ac:dyDescent="0.3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ht="15.75" customHeight="1" x14ac:dyDescent="0.3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ht="15.75" customHeight="1" x14ac:dyDescent="0.3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ht="15.75" customHeight="1" x14ac:dyDescent="0.3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15.75" customHeight="1" x14ac:dyDescent="0.3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15.75" customHeight="1" x14ac:dyDescent="0.3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15.75" customHeight="1" x14ac:dyDescent="0.3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15.75" customHeight="1" x14ac:dyDescent="0.3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15.75" customHeight="1" x14ac:dyDescent="0.3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ht="15.75" customHeight="1" x14ac:dyDescent="0.3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ht="15.75" customHeight="1" x14ac:dyDescent="0.3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ht="15.75" customHeight="1" x14ac:dyDescent="0.3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15.75" customHeight="1" x14ac:dyDescent="0.3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ht="15.75" customHeight="1" x14ac:dyDescent="0.3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ht="15.75" customHeight="1" x14ac:dyDescent="0.3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ht="15.75" customHeight="1" x14ac:dyDescent="0.3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ht="15.75" customHeight="1" x14ac:dyDescent="0.3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15.75" customHeight="1" x14ac:dyDescent="0.3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15.75" customHeight="1" x14ac:dyDescent="0.3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ht="15.75" customHeight="1" x14ac:dyDescent="0.3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ht="15.75" customHeight="1" x14ac:dyDescent="0.3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ht="15.75" customHeight="1" x14ac:dyDescent="0.3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ht="15.75" customHeight="1" x14ac:dyDescent="0.3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ht="15.75" customHeight="1" x14ac:dyDescent="0.3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ht="15.75" customHeight="1" x14ac:dyDescent="0.3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ht="15.75" customHeight="1" x14ac:dyDescent="0.3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ht="15.75" customHeight="1" x14ac:dyDescent="0.3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ht="15.75" customHeight="1" x14ac:dyDescent="0.3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ht="15.75" customHeight="1" x14ac:dyDescent="0.3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ht="15.75" customHeight="1" x14ac:dyDescent="0.3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ht="15.75" customHeight="1" x14ac:dyDescent="0.3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ht="15.75" customHeight="1" x14ac:dyDescent="0.3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ht="15.75" customHeight="1" x14ac:dyDescent="0.3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1:28" ht="15.75" customHeight="1" x14ac:dyDescent="0.3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1:28" ht="15.75" customHeight="1" x14ac:dyDescent="0.3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1:28" ht="15.75" customHeight="1" x14ac:dyDescent="0.3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1:28" ht="15.75" customHeight="1" x14ac:dyDescent="0.3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1:28" ht="15.75" customHeight="1" x14ac:dyDescent="0.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1:28" ht="15.75" customHeight="1" x14ac:dyDescent="0.3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8" ht="15.75" customHeight="1" x14ac:dyDescent="0.3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1:28" ht="15.75" customHeight="1" x14ac:dyDescent="0.3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spans="1:28" ht="15.75" customHeight="1" x14ac:dyDescent="0.3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spans="1:28" ht="15.75" customHeight="1" x14ac:dyDescent="0.3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spans="1:28" ht="15.75" customHeight="1" x14ac:dyDescent="0.3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spans="1:28" ht="15.75" customHeight="1" x14ac:dyDescent="0.3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spans="1:28" ht="15.75" customHeight="1" x14ac:dyDescent="0.3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spans="1:28" ht="15.75" customHeight="1" x14ac:dyDescent="0.3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spans="1:28" ht="15.75" customHeight="1" x14ac:dyDescent="0.3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spans="1:28" ht="15.75" customHeight="1" x14ac:dyDescent="0.3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spans="1:28" ht="15.75" customHeight="1" x14ac:dyDescent="0.3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spans="1:28" ht="15.75" customHeight="1" x14ac:dyDescent="0.3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spans="1:28" ht="15.75" customHeight="1" x14ac:dyDescent="0.3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spans="1:28" ht="15.75" customHeight="1" x14ac:dyDescent="0.3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spans="1:28" ht="15.75" customHeight="1" x14ac:dyDescent="0.3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spans="1:28" ht="15.75" customHeight="1" x14ac:dyDescent="0.3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spans="1:28" ht="15.75" customHeight="1" x14ac:dyDescent="0.3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spans="1:28" ht="15.75" customHeight="1" x14ac:dyDescent="0.3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spans="1:28" ht="15.75" customHeight="1" x14ac:dyDescent="0.3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spans="1:28" ht="15.75" customHeight="1" x14ac:dyDescent="0.3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spans="1:28" ht="15.75" customHeight="1" x14ac:dyDescent="0.3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spans="1:28" ht="15.75" customHeight="1" x14ac:dyDescent="0.3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spans="1:28" ht="15.75" customHeight="1" x14ac:dyDescent="0.3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spans="1:28" ht="15.75" customHeight="1" x14ac:dyDescent="0.3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spans="1:28" ht="15.75" customHeight="1" x14ac:dyDescent="0.3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spans="1:28" ht="15.75" customHeight="1" x14ac:dyDescent="0.3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spans="1:28" ht="15.75" customHeight="1" x14ac:dyDescent="0.3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spans="1:28" ht="15.75" customHeight="1" x14ac:dyDescent="0.3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spans="1:28" ht="15.75" customHeight="1" x14ac:dyDescent="0.3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spans="1:28" ht="15.75" customHeight="1" x14ac:dyDescent="0.3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spans="1:28" ht="15.75" customHeight="1" x14ac:dyDescent="0.3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spans="1:28" ht="15.75" customHeight="1" x14ac:dyDescent="0.3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spans="1:28" ht="15.75" customHeight="1" x14ac:dyDescent="0.3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spans="1:28" ht="15.75" customHeight="1" x14ac:dyDescent="0.3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spans="1:28" ht="15.75" customHeight="1" x14ac:dyDescent="0.3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spans="1:28" ht="15.75" customHeight="1" x14ac:dyDescent="0.3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spans="1:28" ht="15.75" customHeight="1" x14ac:dyDescent="0.3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spans="1:28" ht="15.75" customHeight="1" x14ac:dyDescent="0.3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spans="1:28" ht="15.75" customHeight="1" x14ac:dyDescent="0.3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spans="1:28" ht="15.75" customHeight="1" x14ac:dyDescent="0.3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spans="1:28" ht="15.75" customHeight="1" x14ac:dyDescent="0.3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spans="1:28" ht="15.75" customHeight="1" x14ac:dyDescent="0.3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spans="1:28" ht="15.75" customHeight="1" x14ac:dyDescent="0.3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spans="1:28" ht="15.75" customHeight="1" x14ac:dyDescent="0.3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spans="1:28" ht="15.75" customHeight="1" x14ac:dyDescent="0.3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spans="1:28" ht="15.75" customHeight="1" x14ac:dyDescent="0.3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spans="1:28" ht="15.75" customHeight="1" x14ac:dyDescent="0.3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spans="1:28" ht="15.75" customHeight="1" x14ac:dyDescent="0.3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spans="1:28" ht="15.75" customHeight="1" x14ac:dyDescent="0.3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spans="1:28" ht="15.75" customHeight="1" x14ac:dyDescent="0.3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spans="1:28" ht="15.75" customHeight="1" x14ac:dyDescent="0.3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spans="1:28" ht="15.75" customHeight="1" x14ac:dyDescent="0.3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spans="1:28" ht="15.75" customHeight="1" x14ac:dyDescent="0.3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spans="1:28" ht="15.75" customHeight="1" x14ac:dyDescent="0.3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spans="1:28" ht="15.75" customHeight="1" x14ac:dyDescent="0.3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spans="1:28" ht="15.75" customHeight="1" x14ac:dyDescent="0.3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spans="1:28" ht="15.75" customHeight="1" x14ac:dyDescent="0.3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spans="1:28" ht="15.75" customHeight="1" x14ac:dyDescent="0.3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spans="1:28" ht="15.75" customHeight="1" x14ac:dyDescent="0.3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spans="1:28" ht="15.75" customHeight="1" x14ac:dyDescent="0.3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spans="1:28" ht="15.75" customHeight="1" x14ac:dyDescent="0.3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spans="1:28" ht="15.75" customHeight="1" x14ac:dyDescent="0.3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spans="1:28" ht="15.75" customHeight="1" x14ac:dyDescent="0.3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spans="1:28" ht="15.75" customHeight="1" x14ac:dyDescent="0.3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spans="1:28" ht="15.75" customHeight="1" x14ac:dyDescent="0.3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1:28" ht="15.75" customHeight="1" x14ac:dyDescent="0.3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spans="1:28" ht="15.75" customHeight="1" x14ac:dyDescent="0.3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spans="1:28" ht="15.75" customHeight="1" x14ac:dyDescent="0.3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spans="1:28" ht="15.75" customHeight="1" x14ac:dyDescent="0.3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spans="1:28" ht="15.75" customHeight="1" x14ac:dyDescent="0.3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spans="1:28" ht="15.75" customHeight="1" x14ac:dyDescent="0.3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spans="1:28" ht="15.75" customHeight="1" x14ac:dyDescent="0.3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spans="1:28" ht="15.75" customHeight="1" x14ac:dyDescent="0.3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spans="1:28" ht="15.75" customHeight="1" x14ac:dyDescent="0.3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spans="1:28" ht="15.75" customHeight="1" x14ac:dyDescent="0.3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spans="1:28" ht="15.75" customHeight="1" x14ac:dyDescent="0.3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spans="1:28" ht="15.75" customHeight="1" x14ac:dyDescent="0.3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spans="1:28" ht="15.75" customHeight="1" x14ac:dyDescent="0.3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spans="1:28" ht="15.75" customHeight="1" x14ac:dyDescent="0.3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spans="1:28" ht="15.75" customHeight="1" x14ac:dyDescent="0.3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spans="1:28" ht="15.75" customHeight="1" x14ac:dyDescent="0.3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spans="1:28" ht="15.75" customHeight="1" x14ac:dyDescent="0.3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spans="1:28" ht="15.75" customHeight="1" x14ac:dyDescent="0.3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spans="1:28" ht="15.75" customHeight="1" x14ac:dyDescent="0.3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spans="1:28" ht="15.75" customHeight="1" x14ac:dyDescent="0.3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spans="1:28" ht="15.75" customHeight="1" x14ac:dyDescent="0.3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spans="1:28" ht="15.75" customHeight="1" x14ac:dyDescent="0.3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spans="1:28" ht="15.75" customHeight="1" x14ac:dyDescent="0.3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spans="1:28" ht="15.75" customHeight="1" x14ac:dyDescent="0.3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spans="1:28" ht="15.75" customHeight="1" x14ac:dyDescent="0.3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spans="1:28" ht="15.75" customHeight="1" x14ac:dyDescent="0.3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spans="1:28" ht="15.75" customHeight="1" x14ac:dyDescent="0.3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spans="1:28" ht="15.75" customHeight="1" x14ac:dyDescent="0.3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spans="1:28" ht="15.75" customHeight="1" x14ac:dyDescent="0.3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spans="1:28" ht="15.75" customHeight="1" x14ac:dyDescent="0.3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spans="1:28" ht="15.75" customHeight="1" x14ac:dyDescent="0.3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spans="1:28" ht="15.75" customHeight="1" x14ac:dyDescent="0.3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spans="1:28" ht="15.75" customHeight="1" x14ac:dyDescent="0.3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spans="1:28" ht="15.75" customHeight="1" x14ac:dyDescent="0.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spans="1:28" ht="15.75" customHeight="1" x14ac:dyDescent="0.3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spans="1:28" ht="15.75" customHeight="1" x14ac:dyDescent="0.3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spans="1:28" ht="15.75" customHeight="1" x14ac:dyDescent="0.3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spans="1:28" ht="15.75" customHeight="1" x14ac:dyDescent="0.3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spans="1:28" ht="15.75" customHeight="1" x14ac:dyDescent="0.3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spans="1:28" ht="15.75" customHeight="1" x14ac:dyDescent="0.3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spans="1:28" ht="15.75" customHeight="1" x14ac:dyDescent="0.3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spans="1:28" ht="15.75" customHeight="1" x14ac:dyDescent="0.3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spans="1:28" ht="15.75" customHeight="1" x14ac:dyDescent="0.3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spans="1:28" ht="15.75" customHeight="1" x14ac:dyDescent="0.3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spans="1:28" ht="15.75" customHeight="1" x14ac:dyDescent="0.3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spans="1:28" ht="15.75" customHeight="1" x14ac:dyDescent="0.3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spans="1:28" ht="15.75" customHeight="1" x14ac:dyDescent="0.3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spans="1:28" ht="15.75" customHeight="1" x14ac:dyDescent="0.3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spans="1:28" ht="15.75" customHeight="1" x14ac:dyDescent="0.3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spans="1:28" ht="15.75" customHeight="1" x14ac:dyDescent="0.3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spans="1:28" ht="15.75" customHeight="1" x14ac:dyDescent="0.3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spans="1:28" ht="15.75" customHeight="1" x14ac:dyDescent="0.3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spans="1:28" ht="15.75" customHeight="1" x14ac:dyDescent="0.3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spans="1:28" ht="15.75" customHeight="1" x14ac:dyDescent="0.3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spans="1:28" ht="15.75" customHeight="1" x14ac:dyDescent="0.3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spans="1:28" ht="15.75" customHeight="1" x14ac:dyDescent="0.3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spans="1:28" ht="15.75" customHeight="1" x14ac:dyDescent="0.3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spans="1:28" ht="15.75" customHeight="1" x14ac:dyDescent="0.3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spans="1:28" ht="15.75" customHeight="1" x14ac:dyDescent="0.3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spans="1:28" ht="15.75" customHeight="1" x14ac:dyDescent="0.3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spans="1:28" ht="15.75" customHeight="1" x14ac:dyDescent="0.3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spans="1:28" ht="15.75" customHeight="1" x14ac:dyDescent="0.3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spans="1:28" ht="15.75" customHeight="1" x14ac:dyDescent="0.3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spans="1:28" ht="15.75" customHeight="1" x14ac:dyDescent="0.3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spans="1:28" ht="15.75" customHeight="1" x14ac:dyDescent="0.3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spans="1:28" ht="15.75" customHeight="1" x14ac:dyDescent="0.3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spans="1:28" ht="15.75" customHeight="1" x14ac:dyDescent="0.3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spans="1:28" ht="15.75" customHeight="1" x14ac:dyDescent="0.3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spans="1:28" ht="15.75" customHeight="1" x14ac:dyDescent="0.3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spans="1:28" ht="15.75" customHeight="1" x14ac:dyDescent="0.3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spans="1:28" ht="15.75" customHeight="1" x14ac:dyDescent="0.3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spans="1:28" ht="15.75" customHeight="1" x14ac:dyDescent="0.3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spans="1:28" ht="15.75" customHeight="1" x14ac:dyDescent="0.3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spans="1:28" ht="15.75" customHeight="1" x14ac:dyDescent="0.3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spans="1:28" ht="15.75" customHeight="1" x14ac:dyDescent="0.3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spans="1:28" ht="15.75" customHeight="1" x14ac:dyDescent="0.3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spans="1:28" ht="15.75" customHeight="1" x14ac:dyDescent="0.3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spans="1:28" ht="15.75" customHeight="1" x14ac:dyDescent="0.3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spans="1:28" ht="15.75" customHeight="1" x14ac:dyDescent="0.3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spans="1:28" ht="15.75" customHeight="1" x14ac:dyDescent="0.3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spans="1:28" ht="15.75" customHeight="1" x14ac:dyDescent="0.3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spans="1:28" ht="15.75" customHeight="1" x14ac:dyDescent="0.3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spans="1:28" ht="15.75" customHeight="1" x14ac:dyDescent="0.3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spans="1:28" ht="15.75" customHeight="1" x14ac:dyDescent="0.3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spans="1:28" ht="15.75" customHeight="1" x14ac:dyDescent="0.3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spans="1:28" ht="15.75" customHeight="1" x14ac:dyDescent="0.3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spans="1:28" ht="15.75" customHeight="1" x14ac:dyDescent="0.3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spans="1:28" ht="15.75" customHeight="1" x14ac:dyDescent="0.3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spans="1:28" ht="15.75" customHeight="1" x14ac:dyDescent="0.3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spans="1:28" ht="15.75" customHeight="1" x14ac:dyDescent="0.3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spans="1:28" ht="15.75" customHeight="1" x14ac:dyDescent="0.3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spans="1:28" ht="15.75" customHeight="1" x14ac:dyDescent="0.3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spans="1:28" ht="15.75" customHeight="1" x14ac:dyDescent="0.3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spans="1:28" ht="15.75" customHeight="1" x14ac:dyDescent="0.3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spans="1:28" ht="15.75" customHeight="1" x14ac:dyDescent="0.3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spans="1:28" ht="15.75" customHeight="1" x14ac:dyDescent="0.3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spans="1:28" ht="15.75" customHeight="1" x14ac:dyDescent="0.3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spans="1:28" ht="15.75" customHeight="1" x14ac:dyDescent="0.3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spans="1:28" ht="15.75" customHeight="1" x14ac:dyDescent="0.3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spans="1:28" ht="15.75" customHeight="1" x14ac:dyDescent="0.3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spans="1:28" ht="15.75" customHeight="1" x14ac:dyDescent="0.3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spans="1:28" ht="15.75" customHeight="1" x14ac:dyDescent="0.3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spans="1:28" ht="15.75" customHeight="1" x14ac:dyDescent="0.3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spans="1:28" ht="15.75" customHeight="1" x14ac:dyDescent="0.3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spans="1:28" ht="15.75" customHeight="1" x14ac:dyDescent="0.3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spans="1:28" ht="15.75" customHeight="1" x14ac:dyDescent="0.3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spans="1:28" ht="15.75" customHeight="1" x14ac:dyDescent="0.3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spans="1:28" ht="15.75" customHeight="1" x14ac:dyDescent="0.3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spans="1:28" ht="15.75" customHeight="1" x14ac:dyDescent="0.3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spans="1:28" ht="15.75" customHeight="1" x14ac:dyDescent="0.3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spans="1:28" ht="15.75" customHeight="1" x14ac:dyDescent="0.3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spans="1:28" ht="15.75" customHeight="1" x14ac:dyDescent="0.3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spans="1:28" ht="15.75" customHeight="1" x14ac:dyDescent="0.3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spans="1:28" ht="15.75" customHeight="1" x14ac:dyDescent="0.3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row r="416" spans="1:28" ht="15.75" customHeight="1" x14ac:dyDescent="0.3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row>
    <row r="417" spans="1:28" ht="15.75" customHeight="1" x14ac:dyDescent="0.3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row>
    <row r="418" spans="1:28" ht="15.75" customHeight="1" x14ac:dyDescent="0.3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row>
    <row r="419" spans="1:28" ht="15.75" customHeight="1" x14ac:dyDescent="0.3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row>
    <row r="420" spans="1:28" ht="15.75" customHeight="1" x14ac:dyDescent="0.3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row>
    <row r="421" spans="1:28" ht="15.75" customHeight="1" x14ac:dyDescent="0.3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row>
    <row r="422" spans="1:28" ht="15.75" customHeight="1" x14ac:dyDescent="0.3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row>
    <row r="423" spans="1:28" ht="15.75" customHeight="1" x14ac:dyDescent="0.3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row>
    <row r="424" spans="1:28" ht="15.75" customHeight="1" x14ac:dyDescent="0.3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row>
    <row r="425" spans="1:28" ht="15.75" customHeight="1" x14ac:dyDescent="0.3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row>
    <row r="426" spans="1:28" ht="15.75" customHeight="1" x14ac:dyDescent="0.3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row>
    <row r="427" spans="1:28" ht="15.75" customHeight="1" x14ac:dyDescent="0.3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row>
    <row r="428" spans="1:28" ht="15.75" customHeight="1" x14ac:dyDescent="0.3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row>
    <row r="429" spans="1:28" ht="15.75" customHeight="1" x14ac:dyDescent="0.3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row>
    <row r="430" spans="1:28" ht="15.75" customHeight="1" x14ac:dyDescent="0.3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row>
    <row r="431" spans="1:28" ht="15.75" customHeight="1" x14ac:dyDescent="0.3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row>
    <row r="432" spans="1:28" ht="15.75" customHeight="1" x14ac:dyDescent="0.3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row>
    <row r="433" spans="1:28" ht="15.75" customHeight="1" x14ac:dyDescent="0.3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row>
    <row r="434" spans="1:28" ht="15.75" customHeight="1" x14ac:dyDescent="0.3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row>
    <row r="435" spans="1:28" ht="15.75" customHeight="1" x14ac:dyDescent="0.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row>
    <row r="436" spans="1:28" ht="15.75" customHeight="1" x14ac:dyDescent="0.3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row>
    <row r="437" spans="1:28" ht="15.75" customHeight="1" x14ac:dyDescent="0.3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row>
    <row r="438" spans="1:28" ht="15.75" customHeight="1" x14ac:dyDescent="0.3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row>
    <row r="439" spans="1:28" ht="15.75" customHeight="1" x14ac:dyDescent="0.3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row>
    <row r="440" spans="1:28" ht="15.75" customHeight="1" x14ac:dyDescent="0.3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row>
    <row r="441" spans="1:28" ht="15.75" customHeight="1" x14ac:dyDescent="0.3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row>
    <row r="442" spans="1:28" ht="15.75" customHeight="1" x14ac:dyDescent="0.3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row>
    <row r="443" spans="1:28" ht="15.75" customHeight="1" x14ac:dyDescent="0.3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row>
    <row r="444" spans="1:28" ht="15.75" customHeight="1" x14ac:dyDescent="0.3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row>
    <row r="445" spans="1:28" ht="15.75" customHeight="1" x14ac:dyDescent="0.3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row>
    <row r="446" spans="1:28" ht="15.75" customHeight="1" x14ac:dyDescent="0.3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row>
    <row r="447" spans="1:28" ht="15.75" customHeight="1" x14ac:dyDescent="0.3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row>
    <row r="448" spans="1:28" ht="15.75" customHeight="1" x14ac:dyDescent="0.3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row>
    <row r="449" spans="1:28" ht="15.75" customHeight="1" x14ac:dyDescent="0.3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row>
    <row r="450" spans="1:28" ht="15.75" customHeight="1" x14ac:dyDescent="0.3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row>
    <row r="451" spans="1:28" ht="15.75" customHeight="1" x14ac:dyDescent="0.3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row>
    <row r="452" spans="1:28" ht="15.75" customHeight="1" x14ac:dyDescent="0.3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row>
    <row r="453" spans="1:28" ht="15.75" customHeight="1" x14ac:dyDescent="0.3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row>
    <row r="454" spans="1:28" ht="15.75" customHeight="1" x14ac:dyDescent="0.3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row>
    <row r="455" spans="1:28" ht="15.75" customHeight="1" x14ac:dyDescent="0.3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row>
    <row r="456" spans="1:28" ht="15.75" customHeight="1" x14ac:dyDescent="0.3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row>
    <row r="457" spans="1:28" ht="15.75" customHeight="1" x14ac:dyDescent="0.3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row>
    <row r="458" spans="1:28" ht="15.75" customHeight="1" x14ac:dyDescent="0.3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row>
    <row r="459" spans="1:28" ht="15.75" customHeight="1" x14ac:dyDescent="0.3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row>
    <row r="460" spans="1:28" ht="15.75" customHeight="1" x14ac:dyDescent="0.3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row>
    <row r="461" spans="1:28" ht="15.75" customHeight="1" x14ac:dyDescent="0.3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row>
    <row r="462" spans="1:28" ht="15.75" customHeight="1" x14ac:dyDescent="0.3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row>
    <row r="463" spans="1:28" ht="15.75" customHeight="1" x14ac:dyDescent="0.3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row>
    <row r="464" spans="1:28" ht="15.75" customHeight="1" x14ac:dyDescent="0.3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row>
    <row r="465" spans="1:28" ht="15.75" customHeight="1" x14ac:dyDescent="0.3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row>
    <row r="466" spans="1:28" ht="15.75" customHeight="1" x14ac:dyDescent="0.3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row>
    <row r="467" spans="1:28" ht="15.75" customHeight="1" x14ac:dyDescent="0.3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row>
    <row r="468" spans="1:28" ht="15.75" customHeight="1" x14ac:dyDescent="0.3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row>
    <row r="469" spans="1:28" ht="15.75" customHeight="1" x14ac:dyDescent="0.3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row>
    <row r="470" spans="1:28" ht="15.75" customHeight="1" x14ac:dyDescent="0.3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row>
    <row r="471" spans="1:28" ht="15.75" customHeight="1" x14ac:dyDescent="0.3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row>
    <row r="472" spans="1:28" ht="15.75" customHeight="1" x14ac:dyDescent="0.3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row>
    <row r="473" spans="1:28" ht="15.75" customHeight="1" x14ac:dyDescent="0.3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row>
    <row r="474" spans="1:28" ht="15.75" customHeight="1" x14ac:dyDescent="0.3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row>
    <row r="475" spans="1:28" ht="15.75" customHeight="1" x14ac:dyDescent="0.3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row>
    <row r="476" spans="1:28" ht="15.75" customHeight="1" x14ac:dyDescent="0.3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row>
    <row r="477" spans="1:28" ht="15.75" customHeight="1" x14ac:dyDescent="0.3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row>
    <row r="478" spans="1:28" ht="15.75" customHeight="1" x14ac:dyDescent="0.3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row>
    <row r="479" spans="1:28" ht="15.75" customHeight="1" x14ac:dyDescent="0.3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row>
    <row r="480" spans="1:28" ht="15.75" customHeight="1" x14ac:dyDescent="0.3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row>
    <row r="481" spans="1:28" ht="15.75" customHeight="1" x14ac:dyDescent="0.3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row>
    <row r="482" spans="1:28" ht="15.75" customHeight="1" x14ac:dyDescent="0.3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row>
    <row r="483" spans="1:28" ht="15.75" customHeight="1" x14ac:dyDescent="0.3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row>
    <row r="484" spans="1:28" ht="15.75" customHeight="1" x14ac:dyDescent="0.3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row>
    <row r="485" spans="1:28" ht="15.75" customHeight="1" x14ac:dyDescent="0.3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row>
    <row r="486" spans="1:28" ht="15.75" customHeight="1" x14ac:dyDescent="0.3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row>
    <row r="487" spans="1:28" ht="15.75" customHeight="1" x14ac:dyDescent="0.3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row>
    <row r="488" spans="1:28" ht="15.75" customHeight="1" x14ac:dyDescent="0.3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row>
    <row r="489" spans="1:28" ht="15.75" customHeight="1" x14ac:dyDescent="0.3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row>
    <row r="490" spans="1:28" ht="15.75" customHeight="1" x14ac:dyDescent="0.3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row>
    <row r="491" spans="1:28" ht="15.75" customHeight="1" x14ac:dyDescent="0.3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row>
    <row r="492" spans="1:28" ht="15.75" customHeight="1" x14ac:dyDescent="0.3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row>
    <row r="493" spans="1:28" ht="15.75" customHeight="1" x14ac:dyDescent="0.3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row>
    <row r="494" spans="1:28" ht="15.75" customHeight="1" x14ac:dyDescent="0.3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row>
    <row r="495" spans="1:28" ht="15.75" customHeight="1" x14ac:dyDescent="0.3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row>
    <row r="496" spans="1:28" ht="15.75" customHeight="1" x14ac:dyDescent="0.3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row>
    <row r="497" spans="1:28" ht="15.75" customHeight="1" x14ac:dyDescent="0.3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row>
    <row r="498" spans="1:28" ht="15.75" customHeight="1" x14ac:dyDescent="0.3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row>
    <row r="499" spans="1:28" ht="15.75" customHeight="1" x14ac:dyDescent="0.3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row>
    <row r="500" spans="1:28" ht="15.75" customHeight="1" x14ac:dyDescent="0.3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row>
    <row r="501" spans="1:28" ht="15.75" customHeight="1" x14ac:dyDescent="0.3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row>
    <row r="502" spans="1:28" ht="15.75" customHeight="1" x14ac:dyDescent="0.3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row>
    <row r="503" spans="1:28" ht="15.75" customHeight="1" x14ac:dyDescent="0.3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row>
    <row r="504" spans="1:28" ht="15.75" customHeight="1" x14ac:dyDescent="0.3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row>
    <row r="505" spans="1:28" ht="15.75" customHeight="1" x14ac:dyDescent="0.3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row>
    <row r="506" spans="1:28" ht="15.75" customHeight="1" x14ac:dyDescent="0.3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row>
    <row r="507" spans="1:28" ht="15.75" customHeight="1" x14ac:dyDescent="0.3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row>
    <row r="508" spans="1:28" ht="15.75" customHeight="1" x14ac:dyDescent="0.3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row>
    <row r="509" spans="1:28" ht="15.75" customHeight="1" x14ac:dyDescent="0.3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row>
    <row r="510" spans="1:28" ht="15.75" customHeight="1" x14ac:dyDescent="0.3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row>
    <row r="511" spans="1:28" ht="15.75" customHeight="1" x14ac:dyDescent="0.3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row>
    <row r="512" spans="1:28" ht="15.75" customHeight="1" x14ac:dyDescent="0.3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row>
    <row r="513" spans="1:28" ht="15.75" customHeight="1" x14ac:dyDescent="0.3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row>
    <row r="514" spans="1:28" ht="15.75" customHeight="1" x14ac:dyDescent="0.3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row>
    <row r="515" spans="1:28" ht="15.75" customHeight="1" x14ac:dyDescent="0.3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row>
    <row r="516" spans="1:28" ht="15.75" customHeight="1" x14ac:dyDescent="0.3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row>
    <row r="517" spans="1:28" ht="15.75" customHeight="1" x14ac:dyDescent="0.3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row>
    <row r="518" spans="1:28" ht="15.75" customHeight="1" x14ac:dyDescent="0.3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row>
    <row r="519" spans="1:28" ht="15.75" customHeight="1" x14ac:dyDescent="0.3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row>
    <row r="520" spans="1:28" ht="15.75" customHeight="1" x14ac:dyDescent="0.3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row>
    <row r="521" spans="1:28" ht="15.75" customHeight="1" x14ac:dyDescent="0.3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row>
    <row r="522" spans="1:28" ht="15.75" customHeight="1" x14ac:dyDescent="0.3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row>
    <row r="523" spans="1:28" ht="15.75" customHeight="1" x14ac:dyDescent="0.3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row>
    <row r="524" spans="1:28" ht="15.75" customHeight="1" x14ac:dyDescent="0.3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row>
    <row r="525" spans="1:28" ht="15.75" customHeight="1" x14ac:dyDescent="0.3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row>
    <row r="526" spans="1:28" ht="15.75" customHeight="1" x14ac:dyDescent="0.3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row>
    <row r="527" spans="1:28" ht="15.75" customHeight="1" x14ac:dyDescent="0.3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row>
    <row r="528" spans="1:28" ht="15.75" customHeight="1" x14ac:dyDescent="0.3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row>
    <row r="529" spans="1:28" ht="15.75" customHeight="1" x14ac:dyDescent="0.3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row>
    <row r="530" spans="1:28" ht="15.75" customHeight="1" x14ac:dyDescent="0.3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row>
    <row r="531" spans="1:28" ht="15.75" customHeight="1" x14ac:dyDescent="0.3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row>
    <row r="532" spans="1:28" ht="15.75" customHeight="1" x14ac:dyDescent="0.3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row>
    <row r="533" spans="1:28" ht="15.75" customHeight="1" x14ac:dyDescent="0.3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row>
    <row r="534" spans="1:28" ht="15.75" customHeight="1" x14ac:dyDescent="0.3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row>
    <row r="535" spans="1:28" ht="15.75" customHeight="1" x14ac:dyDescent="0.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row>
    <row r="536" spans="1:28" ht="15.75" customHeight="1" x14ac:dyDescent="0.3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row>
    <row r="537" spans="1:28" ht="15.75" customHeight="1" x14ac:dyDescent="0.3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row>
    <row r="538" spans="1:28" ht="15.75" customHeight="1" x14ac:dyDescent="0.3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row>
    <row r="539" spans="1:28" ht="15.75" customHeight="1" x14ac:dyDescent="0.3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row>
    <row r="540" spans="1:28" ht="15.75" customHeight="1" x14ac:dyDescent="0.3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row>
    <row r="541" spans="1:28" ht="15.75" customHeight="1" x14ac:dyDescent="0.3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row>
    <row r="542" spans="1:28" ht="15.75" customHeight="1" x14ac:dyDescent="0.3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row>
    <row r="543" spans="1:28" ht="15.75" customHeight="1" x14ac:dyDescent="0.3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row>
    <row r="544" spans="1:28" ht="15.75" customHeight="1" x14ac:dyDescent="0.3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row>
    <row r="545" spans="1:28" ht="15.75" customHeight="1" x14ac:dyDescent="0.3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row>
    <row r="546" spans="1:28" ht="15.75" customHeight="1" x14ac:dyDescent="0.3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row>
    <row r="547" spans="1:28" ht="15.75" customHeight="1" x14ac:dyDescent="0.3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row>
    <row r="548" spans="1:28" ht="15.75" customHeight="1" x14ac:dyDescent="0.3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row>
    <row r="549" spans="1:28" ht="15.75" customHeight="1" x14ac:dyDescent="0.3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row>
    <row r="550" spans="1:28" ht="15.75" customHeight="1" x14ac:dyDescent="0.3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row>
    <row r="551" spans="1:28" ht="15.75" customHeight="1" x14ac:dyDescent="0.3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row>
    <row r="552" spans="1:28" ht="15.75" customHeight="1" x14ac:dyDescent="0.3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row>
    <row r="553" spans="1:28" ht="15.75" customHeight="1" x14ac:dyDescent="0.3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row>
    <row r="554" spans="1:28" ht="15.75" customHeight="1" x14ac:dyDescent="0.3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row>
    <row r="555" spans="1:28" ht="15.75" customHeight="1" x14ac:dyDescent="0.3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row>
    <row r="556" spans="1:28" ht="15.75" customHeight="1" x14ac:dyDescent="0.3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row>
    <row r="557" spans="1:28" ht="15.75" customHeight="1" x14ac:dyDescent="0.3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row>
    <row r="558" spans="1:28" ht="15.75" customHeight="1" x14ac:dyDescent="0.3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row>
    <row r="559" spans="1:28" ht="15.75" customHeight="1" x14ac:dyDescent="0.3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row>
    <row r="560" spans="1:28" ht="15.75" customHeight="1" x14ac:dyDescent="0.3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row>
    <row r="561" spans="1:28" ht="15.75" customHeight="1" x14ac:dyDescent="0.3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row>
    <row r="562" spans="1:28" ht="15.75" customHeight="1" x14ac:dyDescent="0.3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row>
    <row r="563" spans="1:28" ht="15.75" customHeight="1" x14ac:dyDescent="0.3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row>
    <row r="564" spans="1:28" ht="15.75" customHeight="1" x14ac:dyDescent="0.3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row>
    <row r="565" spans="1:28" ht="15.75" customHeight="1" x14ac:dyDescent="0.3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row>
    <row r="566" spans="1:28" ht="15.75" customHeight="1" x14ac:dyDescent="0.3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row>
    <row r="567" spans="1:28" ht="15.75" customHeight="1" x14ac:dyDescent="0.3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row>
    <row r="568" spans="1:28" ht="15.75" customHeight="1" x14ac:dyDescent="0.3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row>
    <row r="569" spans="1:28" ht="15.75" customHeight="1" x14ac:dyDescent="0.3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row>
    <row r="570" spans="1:28" ht="15.75" customHeight="1" x14ac:dyDescent="0.3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row>
    <row r="571" spans="1:28" ht="15.75" customHeight="1" x14ac:dyDescent="0.3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row>
    <row r="572" spans="1:28" ht="15.75" customHeight="1" x14ac:dyDescent="0.3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row>
    <row r="573" spans="1:28" ht="15.75" customHeight="1" x14ac:dyDescent="0.3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row>
    <row r="574" spans="1:28" ht="15.75" customHeight="1" x14ac:dyDescent="0.3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row>
    <row r="575" spans="1:28" ht="15.75" customHeight="1" x14ac:dyDescent="0.3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row>
    <row r="576" spans="1:28" ht="15.75" customHeight="1" x14ac:dyDescent="0.3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row>
    <row r="577" spans="1:28" ht="15.75" customHeight="1" x14ac:dyDescent="0.3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row>
    <row r="578" spans="1:28" ht="15.75" customHeight="1" x14ac:dyDescent="0.3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row>
    <row r="579" spans="1:28" ht="15.75" customHeight="1" x14ac:dyDescent="0.3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row>
    <row r="580" spans="1:28" ht="15.75" customHeight="1" x14ac:dyDescent="0.3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row>
    <row r="581" spans="1:28" ht="15.75" customHeight="1" x14ac:dyDescent="0.3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row>
    <row r="582" spans="1:28" ht="15.75" customHeight="1" x14ac:dyDescent="0.3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row>
    <row r="583" spans="1:28" ht="15.75" customHeight="1" x14ac:dyDescent="0.3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row>
    <row r="584" spans="1:28" ht="15.75" customHeight="1" x14ac:dyDescent="0.3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row>
    <row r="585" spans="1:28" ht="15.75" customHeight="1" x14ac:dyDescent="0.3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row>
    <row r="586" spans="1:28" ht="15.75" customHeight="1" x14ac:dyDescent="0.3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row>
    <row r="587" spans="1:28" ht="15.75" customHeight="1" x14ac:dyDescent="0.3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row>
    <row r="588" spans="1:28" ht="15.75" customHeight="1" x14ac:dyDescent="0.3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row>
    <row r="589" spans="1:28" ht="15.75" customHeight="1" x14ac:dyDescent="0.3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row>
    <row r="590" spans="1:28" ht="15.75" customHeight="1" x14ac:dyDescent="0.3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row>
    <row r="591" spans="1:28" ht="15.75" customHeight="1" x14ac:dyDescent="0.3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row>
    <row r="592" spans="1:28" ht="15.75" customHeight="1" x14ac:dyDescent="0.3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row>
    <row r="593" spans="1:28" ht="15.75" customHeight="1" x14ac:dyDescent="0.3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row>
    <row r="594" spans="1:28" ht="15.75" customHeight="1" x14ac:dyDescent="0.3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row>
    <row r="595" spans="1:28" ht="15.75" customHeight="1" x14ac:dyDescent="0.3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row>
    <row r="596" spans="1:28" ht="15.75" customHeight="1" x14ac:dyDescent="0.3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row>
    <row r="597" spans="1:28" ht="15.75" customHeight="1" x14ac:dyDescent="0.3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row>
    <row r="598" spans="1:28" ht="15.75" customHeight="1" x14ac:dyDescent="0.3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row>
    <row r="599" spans="1:28" ht="15.75" customHeight="1" x14ac:dyDescent="0.3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row>
    <row r="600" spans="1:28" ht="15.75" customHeight="1" x14ac:dyDescent="0.3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row>
    <row r="601" spans="1:28" ht="15.75" customHeight="1" x14ac:dyDescent="0.3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row>
    <row r="602" spans="1:28" ht="15.75" customHeight="1" x14ac:dyDescent="0.3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row>
    <row r="603" spans="1:28" ht="15.75" customHeight="1" x14ac:dyDescent="0.3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row>
    <row r="604" spans="1:28" ht="15.75" customHeight="1" x14ac:dyDescent="0.3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row>
    <row r="605" spans="1:28" ht="15.75" customHeight="1" x14ac:dyDescent="0.3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row>
    <row r="606" spans="1:28" ht="15.75" customHeight="1" x14ac:dyDescent="0.3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row>
    <row r="607" spans="1:28" ht="15.75" customHeight="1" x14ac:dyDescent="0.3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row>
    <row r="608" spans="1:28" ht="15.75" customHeight="1" x14ac:dyDescent="0.3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row>
    <row r="609" spans="1:28" ht="15.75" customHeight="1" x14ac:dyDescent="0.3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row>
    <row r="610" spans="1:28" ht="15.75" customHeight="1" x14ac:dyDescent="0.3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row>
    <row r="611" spans="1:28" ht="15.75" customHeight="1" x14ac:dyDescent="0.3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row>
    <row r="612" spans="1:28" ht="15.75" customHeight="1" x14ac:dyDescent="0.3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row>
    <row r="613" spans="1:28" ht="15.75" customHeight="1" x14ac:dyDescent="0.3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row>
    <row r="614" spans="1:28" ht="15.75" customHeight="1" x14ac:dyDescent="0.3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row>
    <row r="615" spans="1:28" ht="15.75" customHeight="1" x14ac:dyDescent="0.3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row>
    <row r="616" spans="1:28" ht="15.75" customHeight="1" x14ac:dyDescent="0.3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row>
    <row r="617" spans="1:28" ht="15.75" customHeight="1" x14ac:dyDescent="0.3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row>
    <row r="618" spans="1:28" ht="15.75" customHeight="1" x14ac:dyDescent="0.3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row>
    <row r="619" spans="1:28" ht="15.75" customHeight="1" x14ac:dyDescent="0.3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row>
    <row r="620" spans="1:28" ht="15.75" customHeight="1" x14ac:dyDescent="0.3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row>
    <row r="621" spans="1:28" ht="15.75" customHeight="1" x14ac:dyDescent="0.3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row>
    <row r="622" spans="1:28" ht="15.75" customHeight="1" x14ac:dyDescent="0.3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row>
    <row r="623" spans="1:28" ht="15.75" customHeight="1" x14ac:dyDescent="0.3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row>
    <row r="624" spans="1:28" ht="15.75" customHeight="1" x14ac:dyDescent="0.3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row>
    <row r="625" spans="1:28" ht="15.75" customHeight="1" x14ac:dyDescent="0.3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row>
    <row r="626" spans="1:28" ht="15.75" customHeight="1" x14ac:dyDescent="0.3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row>
    <row r="627" spans="1:28" ht="15.75" customHeight="1" x14ac:dyDescent="0.3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row>
    <row r="628" spans="1:28" ht="15.75" customHeight="1" x14ac:dyDescent="0.3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row>
    <row r="629" spans="1:28" ht="15.75" customHeight="1" x14ac:dyDescent="0.3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row>
    <row r="630" spans="1:28" ht="15.75" customHeight="1" x14ac:dyDescent="0.3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row>
    <row r="631" spans="1:28" ht="15.75" customHeight="1" x14ac:dyDescent="0.3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row>
    <row r="632" spans="1:28" ht="15.75" customHeight="1" x14ac:dyDescent="0.3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row>
    <row r="633" spans="1:28" ht="15.75" customHeight="1" x14ac:dyDescent="0.3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row>
    <row r="634" spans="1:28" ht="15.75" customHeight="1" x14ac:dyDescent="0.3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row>
    <row r="635" spans="1:28" ht="15.75" customHeight="1" x14ac:dyDescent="0.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row>
    <row r="636" spans="1:28" ht="15.75" customHeight="1" x14ac:dyDescent="0.3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row>
    <row r="637" spans="1:28" ht="15.75" customHeight="1" x14ac:dyDescent="0.3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row>
    <row r="638" spans="1:28" ht="15.75" customHeight="1" x14ac:dyDescent="0.3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row>
    <row r="639" spans="1:28" ht="15.75" customHeight="1" x14ac:dyDescent="0.3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row>
    <row r="640" spans="1:28" ht="15.75" customHeight="1" x14ac:dyDescent="0.3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row>
    <row r="641" spans="1:28" ht="15.75" customHeight="1" x14ac:dyDescent="0.3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row>
    <row r="642" spans="1:28" ht="15.75" customHeight="1" x14ac:dyDescent="0.3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row>
    <row r="643" spans="1:28" ht="15.75" customHeight="1" x14ac:dyDescent="0.3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row>
    <row r="644" spans="1:28" ht="15.75" customHeight="1" x14ac:dyDescent="0.3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row>
    <row r="645" spans="1:28" ht="15.75" customHeight="1" x14ac:dyDescent="0.3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row>
    <row r="646" spans="1:28" ht="15.75" customHeight="1" x14ac:dyDescent="0.3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row>
    <row r="647" spans="1:28" ht="15.75" customHeight="1" x14ac:dyDescent="0.3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row>
    <row r="648" spans="1:28" ht="15.75" customHeight="1" x14ac:dyDescent="0.3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row>
    <row r="649" spans="1:28" ht="15.75" customHeight="1" x14ac:dyDescent="0.3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row>
    <row r="650" spans="1:28" ht="15.75" customHeight="1" x14ac:dyDescent="0.3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row>
    <row r="651" spans="1:28" ht="15.75" customHeight="1" x14ac:dyDescent="0.3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row>
    <row r="652" spans="1:28" ht="15.75" customHeight="1" x14ac:dyDescent="0.3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row>
    <row r="653" spans="1:28" ht="15.75" customHeight="1" x14ac:dyDescent="0.3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row>
    <row r="654" spans="1:28" ht="15.75" customHeight="1" x14ac:dyDescent="0.3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row>
    <row r="655" spans="1:28" ht="15.75" customHeight="1" x14ac:dyDescent="0.3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row>
    <row r="656" spans="1:28" ht="15.75" customHeight="1" x14ac:dyDescent="0.3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row>
    <row r="657" spans="1:28" ht="15.75" customHeight="1" x14ac:dyDescent="0.3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row>
    <row r="658" spans="1:28" ht="15.75" customHeight="1" x14ac:dyDescent="0.3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row>
    <row r="659" spans="1:28" ht="15.75" customHeight="1" x14ac:dyDescent="0.3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row>
    <row r="660" spans="1:28" ht="15.75" customHeight="1" x14ac:dyDescent="0.3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row>
    <row r="661" spans="1:28" ht="15.75" customHeight="1" x14ac:dyDescent="0.3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row>
    <row r="662" spans="1:28" ht="15.75" customHeight="1" x14ac:dyDescent="0.3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row>
    <row r="663" spans="1:28" ht="15.75" customHeight="1" x14ac:dyDescent="0.3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row>
    <row r="664" spans="1:28" ht="15.75" customHeight="1" x14ac:dyDescent="0.3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row>
    <row r="665" spans="1:28" ht="15.75" customHeight="1" x14ac:dyDescent="0.3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row>
    <row r="666" spans="1:28" ht="15.75" customHeight="1" x14ac:dyDescent="0.3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row>
    <row r="667" spans="1:28" ht="15.75" customHeight="1" x14ac:dyDescent="0.3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row>
    <row r="668" spans="1:28" ht="15.75" customHeight="1" x14ac:dyDescent="0.3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row>
    <row r="669" spans="1:28" ht="15.75" customHeight="1" x14ac:dyDescent="0.3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row>
    <row r="670" spans="1:28" ht="15.75" customHeight="1" x14ac:dyDescent="0.3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row>
    <row r="671" spans="1:28" ht="15.75" customHeight="1" x14ac:dyDescent="0.3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row>
    <row r="672" spans="1:28" ht="15.75" customHeight="1" x14ac:dyDescent="0.3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row>
    <row r="673" spans="1:28" ht="15.75" customHeight="1" x14ac:dyDescent="0.3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row>
    <row r="674" spans="1:28" ht="15.75" customHeight="1" x14ac:dyDescent="0.3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row>
    <row r="675" spans="1:28" ht="15.75" customHeight="1" x14ac:dyDescent="0.3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row>
    <row r="676" spans="1:28" ht="15.75" customHeight="1" x14ac:dyDescent="0.3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row>
    <row r="677" spans="1:28" ht="15.75" customHeight="1" x14ac:dyDescent="0.3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row>
    <row r="678" spans="1:28" ht="15.75" customHeight="1" x14ac:dyDescent="0.3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row>
    <row r="679" spans="1:28" ht="15.75" customHeight="1" x14ac:dyDescent="0.3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row>
    <row r="680" spans="1:28" ht="15.75" customHeight="1" x14ac:dyDescent="0.3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row>
    <row r="681" spans="1:28" ht="15.75" customHeight="1" x14ac:dyDescent="0.3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row>
    <row r="682" spans="1:28" ht="15.75" customHeight="1" x14ac:dyDescent="0.3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row>
    <row r="683" spans="1:28" ht="15.75" customHeight="1" x14ac:dyDescent="0.3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row>
    <row r="684" spans="1:28" ht="15.75" customHeight="1" x14ac:dyDescent="0.3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row>
    <row r="685" spans="1:28" ht="15.75" customHeight="1" x14ac:dyDescent="0.3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row>
    <row r="686" spans="1:28" ht="15.75" customHeight="1" x14ac:dyDescent="0.3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row>
    <row r="687" spans="1:28" ht="15.75" customHeight="1" x14ac:dyDescent="0.3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row>
    <row r="688" spans="1:28" ht="15.75" customHeight="1" x14ac:dyDescent="0.3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row>
    <row r="689" spans="1:28" ht="15.75" customHeight="1" x14ac:dyDescent="0.3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row>
    <row r="690" spans="1:28" ht="15.75" customHeight="1" x14ac:dyDescent="0.3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row>
    <row r="691" spans="1:28" ht="15.75" customHeight="1" x14ac:dyDescent="0.3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row>
    <row r="692" spans="1:28" ht="15.75" customHeight="1" x14ac:dyDescent="0.3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row>
    <row r="693" spans="1:28" ht="15.75" customHeight="1" x14ac:dyDescent="0.3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row>
    <row r="694" spans="1:28" ht="15.75" customHeight="1" x14ac:dyDescent="0.3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row>
    <row r="695" spans="1:28" ht="15.75" customHeight="1" x14ac:dyDescent="0.3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row>
    <row r="696" spans="1:28" ht="15.75" customHeight="1" x14ac:dyDescent="0.3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row>
    <row r="697" spans="1:28" ht="15.75" customHeight="1" x14ac:dyDescent="0.3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row>
    <row r="698" spans="1:28" ht="15.75" customHeight="1" x14ac:dyDescent="0.3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row>
    <row r="699" spans="1:28" ht="15.75" customHeight="1" x14ac:dyDescent="0.3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row>
    <row r="700" spans="1:28" ht="15.75" customHeight="1" x14ac:dyDescent="0.3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row>
    <row r="701" spans="1:28" ht="15.75" customHeight="1" x14ac:dyDescent="0.3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row>
    <row r="702" spans="1:28" ht="15.75" customHeight="1" x14ac:dyDescent="0.3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row>
    <row r="703" spans="1:28" ht="15.75" customHeight="1" x14ac:dyDescent="0.3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row>
    <row r="704" spans="1:28" ht="15.75" customHeight="1" x14ac:dyDescent="0.3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row>
    <row r="705" spans="1:28" ht="15.75" customHeight="1" x14ac:dyDescent="0.3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row>
    <row r="706" spans="1:28" ht="15.75" customHeight="1" x14ac:dyDescent="0.3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row>
    <row r="707" spans="1:28" ht="15.75" customHeight="1" x14ac:dyDescent="0.3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row>
    <row r="708" spans="1:28" ht="15.75" customHeight="1" x14ac:dyDescent="0.3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row>
    <row r="709" spans="1:28" ht="15.75" customHeight="1" x14ac:dyDescent="0.3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row>
    <row r="710" spans="1:28" ht="15.75" customHeight="1" x14ac:dyDescent="0.3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row>
    <row r="711" spans="1:28" ht="15.75" customHeight="1" x14ac:dyDescent="0.3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row>
    <row r="712" spans="1:28" ht="15.75" customHeight="1" x14ac:dyDescent="0.3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row>
    <row r="713" spans="1:28" ht="15.75" customHeight="1" x14ac:dyDescent="0.3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row>
    <row r="714" spans="1:28" ht="15.75" customHeight="1" x14ac:dyDescent="0.3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row>
    <row r="715" spans="1:28" ht="15.75" customHeight="1" x14ac:dyDescent="0.3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row>
    <row r="716" spans="1:28" ht="15.75" customHeight="1" x14ac:dyDescent="0.3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row>
    <row r="717" spans="1:28" ht="15.75" customHeight="1" x14ac:dyDescent="0.3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row>
    <row r="718" spans="1:28" ht="15.75" customHeight="1" x14ac:dyDescent="0.3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row>
    <row r="719" spans="1:28" ht="15.75" customHeight="1" x14ac:dyDescent="0.3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row>
    <row r="720" spans="1:28" ht="15.75" customHeight="1" x14ac:dyDescent="0.3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row>
    <row r="721" spans="1:28" ht="15.75" customHeight="1" x14ac:dyDescent="0.3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row>
    <row r="722" spans="1:28" ht="15.75" customHeight="1" x14ac:dyDescent="0.3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row>
    <row r="723" spans="1:28" ht="15.75" customHeight="1" x14ac:dyDescent="0.3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row>
    <row r="724" spans="1:28" ht="15.75" customHeight="1" x14ac:dyDescent="0.3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row>
    <row r="725" spans="1:28" ht="15.75" customHeight="1" x14ac:dyDescent="0.3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row>
    <row r="726" spans="1:28" ht="15.75" customHeight="1" x14ac:dyDescent="0.3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row>
    <row r="727" spans="1:28" ht="15.75" customHeight="1" x14ac:dyDescent="0.3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row>
    <row r="728" spans="1:28" ht="15.75" customHeight="1" x14ac:dyDescent="0.3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row>
    <row r="729" spans="1:28" ht="15.75" customHeight="1" x14ac:dyDescent="0.3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row>
    <row r="730" spans="1:28" ht="15.75" customHeight="1" x14ac:dyDescent="0.3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row>
    <row r="731" spans="1:28" ht="15.75" customHeight="1" x14ac:dyDescent="0.3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row>
    <row r="732" spans="1:28" ht="15.75" customHeight="1" x14ac:dyDescent="0.3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row>
    <row r="733" spans="1:28" ht="15.75" customHeight="1" x14ac:dyDescent="0.3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row>
    <row r="734" spans="1:28" ht="15.75" customHeight="1" x14ac:dyDescent="0.3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row>
    <row r="735" spans="1:28" ht="15.75" customHeight="1" x14ac:dyDescent="0.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row>
    <row r="736" spans="1:28" ht="15.75" customHeight="1" x14ac:dyDescent="0.3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row>
    <row r="737" spans="1:28" ht="15.75" customHeight="1" x14ac:dyDescent="0.3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row>
    <row r="738" spans="1:28" ht="15.75" customHeight="1" x14ac:dyDescent="0.3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row>
    <row r="739" spans="1:28" ht="15.75" customHeight="1" x14ac:dyDescent="0.3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row>
    <row r="740" spans="1:28" ht="15.75" customHeight="1" x14ac:dyDescent="0.3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row>
    <row r="741" spans="1:28" ht="15.75" customHeight="1" x14ac:dyDescent="0.3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row>
    <row r="742" spans="1:28" ht="15.75" customHeight="1" x14ac:dyDescent="0.3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row>
    <row r="743" spans="1:28" ht="15.75" customHeight="1" x14ac:dyDescent="0.3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row>
    <row r="744" spans="1:28" ht="15.75" customHeight="1" x14ac:dyDescent="0.3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row>
    <row r="745" spans="1:28" ht="15.75" customHeight="1" x14ac:dyDescent="0.3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row>
    <row r="746" spans="1:28" ht="15.75" customHeight="1" x14ac:dyDescent="0.3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row>
    <row r="747" spans="1:28" ht="15.75" customHeight="1" x14ac:dyDescent="0.3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row>
    <row r="748" spans="1:28" ht="15.75" customHeight="1" x14ac:dyDescent="0.3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row>
    <row r="749" spans="1:28" ht="15.75" customHeight="1" x14ac:dyDescent="0.3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row>
    <row r="750" spans="1:28" ht="15.75" customHeight="1" x14ac:dyDescent="0.3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row>
    <row r="751" spans="1:28" ht="15.75" customHeight="1" x14ac:dyDescent="0.3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row>
    <row r="752" spans="1:28" ht="15.75" customHeight="1" x14ac:dyDescent="0.3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row>
    <row r="753" spans="1:28" ht="15.75" customHeight="1" x14ac:dyDescent="0.3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row>
    <row r="754" spans="1:28" ht="15.75" customHeight="1" x14ac:dyDescent="0.3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row>
    <row r="755" spans="1:28" ht="15.75" customHeight="1" x14ac:dyDescent="0.3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row>
    <row r="756" spans="1:28" ht="15.75" customHeight="1" x14ac:dyDescent="0.3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row>
    <row r="757" spans="1:28" ht="15.75" customHeight="1" x14ac:dyDescent="0.3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row>
    <row r="758" spans="1:28" ht="15.75" customHeight="1" x14ac:dyDescent="0.3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row>
    <row r="759" spans="1:28" ht="15.75" customHeight="1" x14ac:dyDescent="0.3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row>
    <row r="760" spans="1:28" ht="15.75" customHeight="1" x14ac:dyDescent="0.3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row>
    <row r="761" spans="1:28" ht="15.75" customHeight="1" x14ac:dyDescent="0.3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row>
    <row r="762" spans="1:28" ht="15.75" customHeight="1" x14ac:dyDescent="0.3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row>
    <row r="763" spans="1:28" ht="15.75" customHeight="1" x14ac:dyDescent="0.3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row>
    <row r="764" spans="1:28" ht="15.75" customHeight="1" x14ac:dyDescent="0.3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row>
    <row r="765" spans="1:28" ht="15.75" customHeight="1" x14ac:dyDescent="0.3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row>
    <row r="766" spans="1:28" ht="15.75" customHeight="1" x14ac:dyDescent="0.3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row>
    <row r="767" spans="1:28" ht="15.75" customHeight="1" x14ac:dyDescent="0.3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row>
    <row r="768" spans="1:28" ht="15.75" customHeight="1" x14ac:dyDescent="0.3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row>
    <row r="769" spans="1:28" ht="15.75" customHeight="1" x14ac:dyDescent="0.3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row>
    <row r="770" spans="1:28" ht="15.75" customHeight="1" x14ac:dyDescent="0.3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row>
    <row r="771" spans="1:28" ht="15.75" customHeight="1" x14ac:dyDescent="0.3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row>
    <row r="772" spans="1:28" ht="15.75" customHeight="1" x14ac:dyDescent="0.3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row>
    <row r="773" spans="1:28" ht="15.75" customHeight="1" x14ac:dyDescent="0.3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row>
    <row r="774" spans="1:28" ht="15.75" customHeight="1" x14ac:dyDescent="0.3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row>
    <row r="775" spans="1:28" ht="15.75" customHeight="1" x14ac:dyDescent="0.3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row>
    <row r="776" spans="1:28" ht="15.75" customHeight="1" x14ac:dyDescent="0.3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row>
    <row r="777" spans="1:28" ht="15.75" customHeight="1" x14ac:dyDescent="0.3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row>
    <row r="778" spans="1:28" ht="15.75" customHeight="1" x14ac:dyDescent="0.3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row>
    <row r="779" spans="1:28" ht="15.75" customHeight="1" x14ac:dyDescent="0.3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row>
    <row r="780" spans="1:28" ht="15.75" customHeight="1" x14ac:dyDescent="0.3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row>
    <row r="781" spans="1:28" ht="15.75" customHeight="1" x14ac:dyDescent="0.3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row>
    <row r="782" spans="1:28" ht="15.75" customHeight="1" x14ac:dyDescent="0.3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row>
    <row r="783" spans="1:28" ht="15.75" customHeight="1" x14ac:dyDescent="0.3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row>
    <row r="784" spans="1:28" ht="15.75" customHeight="1" x14ac:dyDescent="0.3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row>
    <row r="785" spans="1:28" ht="15.75" customHeight="1" x14ac:dyDescent="0.3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row>
    <row r="786" spans="1:28" ht="15.75" customHeight="1" x14ac:dyDescent="0.3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row>
    <row r="787" spans="1:28" ht="15.75" customHeight="1" x14ac:dyDescent="0.3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row>
    <row r="788" spans="1:28" ht="15.75" customHeight="1" x14ac:dyDescent="0.3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row>
    <row r="789" spans="1:28" ht="15.75" customHeight="1" x14ac:dyDescent="0.3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row>
    <row r="790" spans="1:28" ht="15.75" customHeight="1" x14ac:dyDescent="0.3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row>
    <row r="791" spans="1:28" ht="15.75" customHeight="1" x14ac:dyDescent="0.3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row>
    <row r="792" spans="1:28" ht="15.75" customHeight="1" x14ac:dyDescent="0.3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row>
    <row r="793" spans="1:28" ht="15.75" customHeight="1" x14ac:dyDescent="0.3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row>
    <row r="794" spans="1:28" ht="15.75" customHeight="1" x14ac:dyDescent="0.3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row>
    <row r="795" spans="1:28" ht="15.75" customHeight="1" x14ac:dyDescent="0.3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row>
    <row r="796" spans="1:28" ht="15.75" customHeight="1" x14ac:dyDescent="0.3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row>
    <row r="797" spans="1:28" ht="15.75" customHeight="1" x14ac:dyDescent="0.3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row>
    <row r="798" spans="1:28" ht="15.75" customHeight="1" x14ac:dyDescent="0.3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row>
    <row r="799" spans="1:28" ht="15.75" customHeight="1" x14ac:dyDescent="0.3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row>
    <row r="800" spans="1:28" ht="15.75" customHeight="1" x14ac:dyDescent="0.3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row>
    <row r="801" spans="1:28" ht="15.75" customHeight="1" x14ac:dyDescent="0.3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row>
    <row r="802" spans="1:28" ht="15.75" customHeight="1" x14ac:dyDescent="0.3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row>
    <row r="803" spans="1:28" ht="15.75" customHeight="1" x14ac:dyDescent="0.3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row>
    <row r="804" spans="1:28" ht="15.75" customHeight="1" x14ac:dyDescent="0.3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row>
    <row r="805" spans="1:28" ht="15.75" customHeight="1" x14ac:dyDescent="0.3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row>
    <row r="806" spans="1:28" ht="15.75" customHeight="1" x14ac:dyDescent="0.3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row>
    <row r="807" spans="1:28" ht="15.75" customHeight="1" x14ac:dyDescent="0.3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row>
    <row r="808" spans="1:28" ht="15.75" customHeight="1" x14ac:dyDescent="0.3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row>
    <row r="809" spans="1:28" ht="15.75" customHeight="1" x14ac:dyDescent="0.3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row>
    <row r="810" spans="1:28" ht="15.75" customHeight="1" x14ac:dyDescent="0.3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row>
    <row r="811" spans="1:28" ht="15.75" customHeight="1" x14ac:dyDescent="0.3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row>
    <row r="812" spans="1:28" ht="15.75" customHeight="1" x14ac:dyDescent="0.3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row>
    <row r="813" spans="1:28" ht="15.75" customHeight="1" x14ac:dyDescent="0.3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row>
    <row r="814" spans="1:28" ht="15.75" customHeight="1" x14ac:dyDescent="0.3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row>
    <row r="815" spans="1:28" ht="15.75" customHeight="1" x14ac:dyDescent="0.3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row>
    <row r="816" spans="1:28" ht="15.75" customHeight="1" x14ac:dyDescent="0.3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row>
    <row r="817" spans="1:28" ht="15.75" customHeight="1" x14ac:dyDescent="0.3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row>
    <row r="818" spans="1:28" ht="15.75" customHeight="1" x14ac:dyDescent="0.3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row>
    <row r="819" spans="1:28" ht="15.75" customHeight="1" x14ac:dyDescent="0.3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row>
    <row r="820" spans="1:28" ht="15.75" customHeight="1" x14ac:dyDescent="0.3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row>
    <row r="821" spans="1:28" ht="15.75" customHeight="1" x14ac:dyDescent="0.3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row>
    <row r="822" spans="1:28" ht="15.75" customHeight="1" x14ac:dyDescent="0.3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row>
    <row r="823" spans="1:28" ht="15.75" customHeight="1" x14ac:dyDescent="0.3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row>
    <row r="824" spans="1:28" ht="15.75" customHeight="1" x14ac:dyDescent="0.3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row>
    <row r="825" spans="1:28" ht="15.75" customHeight="1" x14ac:dyDescent="0.3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row>
    <row r="826" spans="1:28" ht="15.75" customHeight="1" x14ac:dyDescent="0.3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row>
    <row r="827" spans="1:28" ht="15.75" customHeight="1" x14ac:dyDescent="0.3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row>
    <row r="828" spans="1:28" ht="15.75" customHeight="1" x14ac:dyDescent="0.3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row>
    <row r="829" spans="1:28" ht="15.75" customHeight="1" x14ac:dyDescent="0.3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row>
    <row r="830" spans="1:28" ht="15.75" customHeight="1" x14ac:dyDescent="0.3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row>
    <row r="831" spans="1:28" ht="15.75" customHeight="1" x14ac:dyDescent="0.3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row>
    <row r="832" spans="1:28" ht="15.75" customHeight="1" x14ac:dyDescent="0.3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row>
    <row r="833" spans="1:28" ht="15.75" customHeight="1" x14ac:dyDescent="0.3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row>
    <row r="834" spans="1:28" ht="15.75" customHeight="1" x14ac:dyDescent="0.3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row>
    <row r="835" spans="1:28" ht="15.75" customHeight="1" x14ac:dyDescent="0.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row>
    <row r="836" spans="1:28" ht="15.75" customHeight="1" x14ac:dyDescent="0.3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row>
    <row r="837" spans="1:28" ht="15.75" customHeight="1" x14ac:dyDescent="0.3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row>
    <row r="838" spans="1:28" ht="15.75" customHeight="1" x14ac:dyDescent="0.3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row>
    <row r="839" spans="1:28" ht="15.75" customHeight="1" x14ac:dyDescent="0.3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row>
    <row r="840" spans="1:28" ht="15.75" customHeight="1" x14ac:dyDescent="0.3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row>
    <row r="841" spans="1:28" ht="15.75" customHeight="1" x14ac:dyDescent="0.3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row>
    <row r="842" spans="1:28" ht="15.75" customHeight="1" x14ac:dyDescent="0.3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row>
    <row r="843" spans="1:28" ht="15.75" customHeight="1" x14ac:dyDescent="0.3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row>
    <row r="844" spans="1:28" ht="15.75" customHeight="1" x14ac:dyDescent="0.3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row>
    <row r="845" spans="1:28" ht="15.75" customHeight="1" x14ac:dyDescent="0.3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row>
    <row r="846" spans="1:28" ht="15.75" customHeight="1" x14ac:dyDescent="0.3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row>
    <row r="847" spans="1:28" ht="15.75" customHeight="1" x14ac:dyDescent="0.3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row>
    <row r="848" spans="1:28" ht="15.75" customHeight="1" x14ac:dyDescent="0.3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row>
    <row r="849" spans="1:28" ht="15.75" customHeight="1" x14ac:dyDescent="0.3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row>
    <row r="850" spans="1:28" ht="15.75" customHeight="1" x14ac:dyDescent="0.3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row>
    <row r="851" spans="1:28" ht="15.75" customHeight="1" x14ac:dyDescent="0.3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row>
    <row r="852" spans="1:28" ht="15.75" customHeight="1" x14ac:dyDescent="0.3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row>
    <row r="853" spans="1:28" ht="15.75" customHeight="1" x14ac:dyDescent="0.3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row>
    <row r="854" spans="1:28" ht="15.75" customHeight="1" x14ac:dyDescent="0.3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row>
    <row r="855" spans="1:28" ht="15.75" customHeight="1" x14ac:dyDescent="0.3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row>
    <row r="856" spans="1:28" ht="15.75" customHeight="1" x14ac:dyDescent="0.3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row>
    <row r="857" spans="1:28" ht="15.75" customHeight="1" x14ac:dyDescent="0.3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row>
    <row r="858" spans="1:28" ht="15.75" customHeight="1" x14ac:dyDescent="0.3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row>
    <row r="859" spans="1:28" ht="15.75" customHeight="1" x14ac:dyDescent="0.3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row>
    <row r="860" spans="1:28" ht="15.75" customHeight="1" x14ac:dyDescent="0.3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row>
    <row r="861" spans="1:28" ht="15.75" customHeight="1" x14ac:dyDescent="0.3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row>
    <row r="862" spans="1:28" ht="15.75" customHeight="1" x14ac:dyDescent="0.3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row>
    <row r="863" spans="1:28" ht="15.75" customHeight="1" x14ac:dyDescent="0.3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row>
    <row r="864" spans="1:28" ht="15.75" customHeight="1" x14ac:dyDescent="0.3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row>
    <row r="865" spans="1:28" ht="15.75" customHeight="1" x14ac:dyDescent="0.3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row>
    <row r="866" spans="1:28" ht="15.75" customHeight="1" x14ac:dyDescent="0.3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row>
    <row r="867" spans="1:28" ht="15.75" customHeight="1" x14ac:dyDescent="0.3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row>
    <row r="868" spans="1:28" ht="15.75" customHeight="1" x14ac:dyDescent="0.3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row>
    <row r="869" spans="1:28" ht="15.75" customHeight="1" x14ac:dyDescent="0.3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row>
    <row r="870" spans="1:28" ht="15.75" customHeight="1" x14ac:dyDescent="0.3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row>
    <row r="871" spans="1:28" ht="15.75" customHeight="1" x14ac:dyDescent="0.3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row>
    <row r="872" spans="1:28" ht="15.75" customHeight="1" x14ac:dyDescent="0.3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row>
    <row r="873" spans="1:28" ht="15.75" customHeight="1" x14ac:dyDescent="0.3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row>
    <row r="874" spans="1:28" ht="15.75" customHeight="1" x14ac:dyDescent="0.3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row>
    <row r="875" spans="1:28" ht="15.75" customHeight="1" x14ac:dyDescent="0.3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row>
    <row r="876" spans="1:28" ht="15.75" customHeight="1" x14ac:dyDescent="0.3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row>
    <row r="877" spans="1:28" ht="15.75" customHeight="1" x14ac:dyDescent="0.3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row>
    <row r="878" spans="1:28" ht="15.75" customHeight="1" x14ac:dyDescent="0.3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row>
    <row r="879" spans="1:28" ht="15.75" customHeight="1" x14ac:dyDescent="0.3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row>
    <row r="880" spans="1:28" ht="15.75" customHeight="1" x14ac:dyDescent="0.3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row>
    <row r="881" spans="1:28" ht="15.75" customHeight="1" x14ac:dyDescent="0.3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row>
    <row r="882" spans="1:28" ht="15.75" customHeight="1" x14ac:dyDescent="0.3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row>
    <row r="883" spans="1:28" ht="15.75" customHeight="1" x14ac:dyDescent="0.3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row>
    <row r="884" spans="1:28" ht="15.75" customHeight="1" x14ac:dyDescent="0.3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row>
    <row r="885" spans="1:28" ht="15.75" customHeight="1" x14ac:dyDescent="0.3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row>
    <row r="886" spans="1:28" ht="15.75" customHeight="1" x14ac:dyDescent="0.3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row>
    <row r="887" spans="1:28" ht="15.75" customHeight="1" x14ac:dyDescent="0.3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row>
    <row r="888" spans="1:28" ht="15.75" customHeight="1" x14ac:dyDescent="0.3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row>
    <row r="889" spans="1:28" ht="15.75" customHeight="1" x14ac:dyDescent="0.3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row>
    <row r="890" spans="1:28" ht="15.75" customHeight="1" x14ac:dyDescent="0.3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row>
    <row r="891" spans="1:28" ht="15.75" customHeight="1" x14ac:dyDescent="0.3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row>
    <row r="892" spans="1:28" ht="15.75" customHeight="1" x14ac:dyDescent="0.3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row>
    <row r="893" spans="1:28" ht="15.75" customHeight="1" x14ac:dyDescent="0.3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row>
    <row r="894" spans="1:28" ht="15.75" customHeight="1" x14ac:dyDescent="0.3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row>
    <row r="895" spans="1:28" ht="15.75" customHeight="1" x14ac:dyDescent="0.3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row>
    <row r="896" spans="1:28" ht="15.75" customHeight="1" x14ac:dyDescent="0.3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row>
    <row r="897" spans="1:28" ht="15.75" customHeight="1" x14ac:dyDescent="0.3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row>
    <row r="898" spans="1:28" ht="15.75" customHeight="1" x14ac:dyDescent="0.3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row>
    <row r="899" spans="1:28" ht="15.75" customHeight="1" x14ac:dyDescent="0.3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row>
    <row r="900" spans="1:28" ht="15.75" customHeight="1" x14ac:dyDescent="0.3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row>
    <row r="901" spans="1:28" ht="15.75" customHeight="1" x14ac:dyDescent="0.3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row>
    <row r="902" spans="1:28" ht="15.75" customHeight="1" x14ac:dyDescent="0.3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row>
    <row r="903" spans="1:28" ht="15.75" customHeight="1" x14ac:dyDescent="0.3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row>
    <row r="904" spans="1:28" ht="15.75" customHeight="1" x14ac:dyDescent="0.3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row>
    <row r="905" spans="1:28" ht="15.75" customHeight="1" x14ac:dyDescent="0.3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row>
    <row r="906" spans="1:28" ht="15.75" customHeight="1" x14ac:dyDescent="0.3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row>
    <row r="907" spans="1:28" ht="15.75" customHeight="1" x14ac:dyDescent="0.3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row>
    <row r="908" spans="1:28" ht="15.75" customHeight="1" x14ac:dyDescent="0.3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row>
    <row r="909" spans="1:28" ht="15.75" customHeight="1" x14ac:dyDescent="0.3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row>
    <row r="910" spans="1:28" ht="15.75" customHeight="1" x14ac:dyDescent="0.3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row>
    <row r="911" spans="1:28" ht="15.75" customHeight="1" x14ac:dyDescent="0.3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row>
    <row r="912" spans="1:28" ht="15.75" customHeight="1" x14ac:dyDescent="0.3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row>
    <row r="913" spans="1:28" ht="15.75" customHeight="1" x14ac:dyDescent="0.3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row>
    <row r="914" spans="1:28" ht="15.75" customHeight="1" x14ac:dyDescent="0.3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row>
    <row r="915" spans="1:28" ht="15.75" customHeight="1" x14ac:dyDescent="0.3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row>
    <row r="916" spans="1:28" ht="15.75" customHeight="1" x14ac:dyDescent="0.3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row>
    <row r="917" spans="1:28" ht="15.75" customHeight="1" x14ac:dyDescent="0.3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row>
    <row r="918" spans="1:28" ht="15.75" customHeight="1" x14ac:dyDescent="0.3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row>
    <row r="919" spans="1:28" ht="15.75" customHeight="1" x14ac:dyDescent="0.3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row>
    <row r="920" spans="1:28" ht="15.75" customHeight="1" x14ac:dyDescent="0.3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row>
    <row r="921" spans="1:28" ht="15.75" customHeight="1" x14ac:dyDescent="0.3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row>
    <row r="922" spans="1:28" ht="15.75" customHeight="1" x14ac:dyDescent="0.3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row>
    <row r="923" spans="1:28" ht="15.75" customHeight="1" x14ac:dyDescent="0.3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row>
    <row r="924" spans="1:28" ht="15.75" customHeight="1" x14ac:dyDescent="0.3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row>
    <row r="925" spans="1:28" ht="15.75" customHeight="1" x14ac:dyDescent="0.3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row>
    <row r="926" spans="1:28" ht="15.75" customHeight="1" x14ac:dyDescent="0.3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row>
    <row r="927" spans="1:28" ht="15.75" customHeight="1" x14ac:dyDescent="0.3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row>
    <row r="928" spans="1:28" ht="15.75" customHeight="1" x14ac:dyDescent="0.3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row>
    <row r="929" spans="1:28" ht="15.75" customHeight="1" x14ac:dyDescent="0.3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row>
    <row r="930" spans="1:28" ht="15.75" customHeight="1" x14ac:dyDescent="0.3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row>
    <row r="931" spans="1:28" ht="15.75" customHeight="1" x14ac:dyDescent="0.3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row>
    <row r="932" spans="1:28" ht="15.75" customHeight="1" x14ac:dyDescent="0.3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row>
    <row r="933" spans="1:28" ht="15.75" customHeight="1" x14ac:dyDescent="0.3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row>
    <row r="934" spans="1:28" ht="15.75" customHeight="1" x14ac:dyDescent="0.3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row>
    <row r="935" spans="1:28" ht="15.75" customHeight="1" x14ac:dyDescent="0.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row>
    <row r="936" spans="1:28" ht="15.75" customHeight="1" x14ac:dyDescent="0.3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row>
    <row r="937" spans="1:28" ht="15.75" customHeight="1" x14ac:dyDescent="0.3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row>
    <row r="938" spans="1:28" ht="15.75" customHeight="1" x14ac:dyDescent="0.3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row>
    <row r="939" spans="1:28" ht="15.75" customHeight="1" x14ac:dyDescent="0.3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row>
    <row r="940" spans="1:28" ht="15.75" customHeight="1" x14ac:dyDescent="0.3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row>
    <row r="941" spans="1:28" ht="15.75" customHeight="1" x14ac:dyDescent="0.3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row>
    <row r="942" spans="1:28" ht="15.75" customHeight="1" x14ac:dyDescent="0.3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row>
    <row r="943" spans="1:28" ht="15.75" customHeight="1" x14ac:dyDescent="0.3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row>
    <row r="944" spans="1:28" ht="15.75" customHeight="1" x14ac:dyDescent="0.3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row>
    <row r="945" spans="1:28" ht="15.75" customHeight="1" x14ac:dyDescent="0.3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row>
    <row r="946" spans="1:28" ht="15.75" customHeight="1" x14ac:dyDescent="0.3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row>
    <row r="947" spans="1:28" ht="15.75" customHeight="1" x14ac:dyDescent="0.3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row>
    <row r="948" spans="1:28" ht="15.75" customHeight="1" x14ac:dyDescent="0.3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row>
    <row r="949" spans="1:28" ht="15.75" customHeight="1" x14ac:dyDescent="0.3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row>
    <row r="950" spans="1:28" ht="15.75" customHeight="1" x14ac:dyDescent="0.3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row>
    <row r="951" spans="1:28" ht="15.75" customHeight="1" x14ac:dyDescent="0.3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row>
    <row r="952" spans="1:28" ht="15.75" customHeight="1" x14ac:dyDescent="0.3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row>
    <row r="953" spans="1:28" ht="15.75" customHeight="1" x14ac:dyDescent="0.3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row>
    <row r="954" spans="1:28" ht="15.75" customHeight="1" x14ac:dyDescent="0.3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row>
    <row r="955" spans="1:28" ht="15.75" customHeight="1" x14ac:dyDescent="0.3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row>
    <row r="956" spans="1:28" ht="15.75" customHeight="1" x14ac:dyDescent="0.3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row>
    <row r="957" spans="1:28" ht="15.75" customHeight="1" x14ac:dyDescent="0.3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row>
    <row r="958" spans="1:28" ht="15.75" customHeight="1" x14ac:dyDescent="0.3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row>
    <row r="959" spans="1:28" ht="15.75" customHeight="1" x14ac:dyDescent="0.3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row>
    <row r="960" spans="1:28" ht="15.75" customHeight="1" x14ac:dyDescent="0.3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row>
    <row r="961" spans="1:28" ht="15.75" customHeight="1" x14ac:dyDescent="0.3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row>
    <row r="962" spans="1:28" ht="15.75" customHeight="1" x14ac:dyDescent="0.3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row>
    <row r="963" spans="1:28" ht="15.75" customHeight="1" x14ac:dyDescent="0.3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row>
    <row r="964" spans="1:28" ht="15.75" customHeight="1" x14ac:dyDescent="0.3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row>
    <row r="965" spans="1:28" ht="15.75" customHeight="1" x14ac:dyDescent="0.3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row>
    <row r="966" spans="1:28" ht="15.75" customHeight="1" x14ac:dyDescent="0.3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row>
    <row r="967" spans="1:28" ht="15.75" customHeight="1" x14ac:dyDescent="0.3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row>
    <row r="968" spans="1:28" ht="15.75" customHeight="1" x14ac:dyDescent="0.3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row>
    <row r="969" spans="1:28" ht="15.75" customHeight="1" x14ac:dyDescent="0.3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row>
    <row r="970" spans="1:28" ht="15.75" customHeight="1" x14ac:dyDescent="0.3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row>
    <row r="971" spans="1:28" ht="15.75" customHeight="1" x14ac:dyDescent="0.3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row>
    <row r="972" spans="1:28" ht="15.75" customHeight="1" x14ac:dyDescent="0.3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row>
    <row r="973" spans="1:28" ht="15.75" customHeight="1" x14ac:dyDescent="0.3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row>
    <row r="974" spans="1:28" ht="15.75" customHeight="1" x14ac:dyDescent="0.3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row>
    <row r="975" spans="1:28" ht="15.75" customHeight="1" x14ac:dyDescent="0.3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row>
    <row r="976" spans="1:28" ht="15.75" customHeight="1" x14ac:dyDescent="0.3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row>
    <row r="977" spans="1:28" ht="15.75" customHeight="1" x14ac:dyDescent="0.3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row>
    <row r="978" spans="1:28" ht="15.75" customHeight="1" x14ac:dyDescent="0.3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row>
    <row r="979" spans="1:28" ht="15.75" customHeight="1" x14ac:dyDescent="0.3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row>
    <row r="980" spans="1:28" ht="15.75" customHeight="1" x14ac:dyDescent="0.3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row>
    <row r="981" spans="1:28" ht="15.75" customHeight="1" x14ac:dyDescent="0.3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row>
    <row r="982" spans="1:28" ht="15.75" customHeight="1" x14ac:dyDescent="0.3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row>
    <row r="983" spans="1:28" ht="15.75" customHeight="1" x14ac:dyDescent="0.3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row>
    <row r="984" spans="1:28" ht="15.75" customHeight="1" x14ac:dyDescent="0.3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row>
    <row r="985" spans="1:28" ht="15.75" customHeight="1" x14ac:dyDescent="0.3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row>
    <row r="986" spans="1:28" ht="15.75" customHeight="1" x14ac:dyDescent="0.3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row>
    <row r="987" spans="1:28" ht="15.75" customHeight="1" x14ac:dyDescent="0.3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row>
    <row r="988" spans="1:28" ht="15.75" customHeight="1" x14ac:dyDescent="0.3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row>
    <row r="989" spans="1:28" ht="15.75" customHeight="1" x14ac:dyDescent="0.3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row>
    <row r="990" spans="1:28" ht="15.75" customHeight="1" x14ac:dyDescent="0.3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row>
    <row r="991" spans="1:28" ht="15.75" customHeight="1" x14ac:dyDescent="0.3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row>
    <row r="992" spans="1:28" ht="15.75" customHeight="1" x14ac:dyDescent="0.3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row>
    <row r="993" spans="1:28" ht="15.75" customHeight="1" x14ac:dyDescent="0.3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row>
    <row r="994" spans="1:28" ht="15.75" customHeight="1" x14ac:dyDescent="0.3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row>
    <row r="995" spans="1:28" ht="15.75" customHeight="1" x14ac:dyDescent="0.3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row>
    <row r="996" spans="1:28" ht="15.75" customHeight="1" x14ac:dyDescent="0.3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row>
    <row r="997" spans="1:28" ht="15.75" customHeight="1" x14ac:dyDescent="0.3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row>
    <row r="998" spans="1:28" ht="15.75" customHeight="1" x14ac:dyDescent="0.3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row>
    <row r="999" spans="1:28" ht="15.75" customHeight="1" x14ac:dyDescent="0.3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row>
    <row r="1000" spans="1:28" ht="15.75" customHeight="1" x14ac:dyDescent="0.3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row>
    <row r="1001" spans="1:28" ht="15.75" customHeight="1" x14ac:dyDescent="0.35">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row>
    <row r="1002" spans="1:28" ht="15.75" customHeight="1" x14ac:dyDescent="0.35">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row>
    <row r="1003" spans="1:28" ht="15.75" customHeight="1" x14ac:dyDescent="0.35">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row>
    <row r="1004" spans="1:28" ht="15.75" customHeight="1" x14ac:dyDescent="0.35">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row>
  </sheetData>
  <mergeCells count="5">
    <mergeCell ref="G2:M2"/>
    <mergeCell ref="G3:K3"/>
    <mergeCell ref="L3:L4"/>
    <mergeCell ref="M3:M4"/>
    <mergeCell ref="P5:R5"/>
  </mergeCells>
  <hyperlinks>
    <hyperlink ref="B10"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8"/>
  <sheetViews>
    <sheetView workbookViewId="0">
      <selection activeCell="A34" sqref="A1:XFD1048576"/>
    </sheetView>
  </sheetViews>
  <sheetFormatPr defaultColWidth="14.453125" defaultRowHeight="14.5" x14ac:dyDescent="0.35"/>
  <cols>
    <col min="1" max="1" width="22.453125" customWidth="1"/>
    <col min="2" max="2" width="24" customWidth="1"/>
    <col min="3" max="3" width="16.26953125" customWidth="1"/>
    <col min="4" max="4" width="8.7265625" customWidth="1"/>
    <col min="5" max="5" width="14" customWidth="1"/>
    <col min="6" max="6" width="13.7265625" customWidth="1"/>
    <col min="7" max="7" width="6.54296875" customWidth="1"/>
    <col min="8" max="8" width="18.08984375" customWidth="1"/>
    <col min="9" max="9" width="16.54296875" customWidth="1"/>
    <col min="10" max="10" width="22.453125" customWidth="1"/>
    <col min="11" max="11" width="29.453125" customWidth="1"/>
    <col min="12" max="12" width="16.453125" customWidth="1"/>
    <col min="13" max="13" width="17.81640625" customWidth="1"/>
    <col min="14" max="14" width="14" customWidth="1"/>
    <col min="15" max="18" width="8.7265625" customWidth="1"/>
    <col min="19" max="19" width="15.08984375" customWidth="1"/>
    <col min="20" max="24" width="8.7265625" customWidth="1"/>
  </cols>
  <sheetData>
    <row r="1" spans="1:20" x14ac:dyDescent="0.35">
      <c r="A1" s="38" t="s">
        <v>35</v>
      </c>
    </row>
    <row r="3" spans="1:20" x14ac:dyDescent="0.35">
      <c r="A3" s="85" t="s">
        <v>28</v>
      </c>
      <c r="B3" s="81"/>
      <c r="C3" s="81"/>
      <c r="D3" s="86" t="s">
        <v>23</v>
      </c>
      <c r="E3" s="81"/>
      <c r="F3" s="81"/>
      <c r="G3" s="81"/>
      <c r="H3" s="81"/>
      <c r="I3" s="81"/>
      <c r="J3" s="81"/>
      <c r="K3" s="81"/>
      <c r="L3" s="81"/>
    </row>
    <row r="4" spans="1:20" ht="43.5" x14ac:dyDescent="0.35">
      <c r="A4" s="39" t="s">
        <v>36</v>
      </c>
      <c r="B4" s="39" t="s">
        <v>37</v>
      </c>
      <c r="C4" s="40" t="s">
        <v>38</v>
      </c>
      <c r="D4" s="41" t="s">
        <v>39</v>
      </c>
      <c r="E4" s="41" t="s">
        <v>38</v>
      </c>
      <c r="F4" s="86" t="s">
        <v>40</v>
      </c>
      <c r="G4" s="82"/>
      <c r="H4" s="41" t="s">
        <v>41</v>
      </c>
      <c r="I4" s="41" t="s">
        <v>42</v>
      </c>
      <c r="J4" s="41" t="s">
        <v>43</v>
      </c>
      <c r="K4" s="41" t="s">
        <v>44</v>
      </c>
      <c r="L4" s="41" t="s">
        <v>45</v>
      </c>
      <c r="R4" s="85" t="s">
        <v>19</v>
      </c>
      <c r="S4" s="81"/>
      <c r="T4" s="82"/>
    </row>
    <row r="5" spans="1:20" ht="43.5" x14ac:dyDescent="0.35">
      <c r="A5" s="42" t="s">
        <v>17</v>
      </c>
      <c r="B5" s="42" t="s">
        <v>46</v>
      </c>
      <c r="C5" s="42" t="s">
        <v>47</v>
      </c>
      <c r="D5" s="87" t="s">
        <v>48</v>
      </c>
      <c r="E5" s="87" t="s">
        <v>47</v>
      </c>
      <c r="F5" s="88" t="s">
        <v>49</v>
      </c>
      <c r="G5" s="89"/>
      <c r="H5" s="87" t="s">
        <v>50</v>
      </c>
      <c r="I5" s="97">
        <v>224</v>
      </c>
      <c r="J5" s="43" t="s">
        <v>47</v>
      </c>
      <c r="K5" s="43">
        <v>183.2</v>
      </c>
      <c r="L5" s="44">
        <v>201.23</v>
      </c>
      <c r="R5" s="17" t="s">
        <v>20</v>
      </c>
      <c r="S5" s="17" t="s">
        <v>21</v>
      </c>
      <c r="T5" s="17" t="s">
        <v>22</v>
      </c>
    </row>
    <row r="6" spans="1:20" ht="58" x14ac:dyDescent="0.35">
      <c r="A6" s="45" t="s">
        <v>51</v>
      </c>
      <c r="B6" s="45" t="s">
        <v>52</v>
      </c>
      <c r="C6" s="45" t="s">
        <v>53</v>
      </c>
      <c r="D6" s="84"/>
      <c r="E6" s="84"/>
      <c r="F6" s="90"/>
      <c r="G6" s="91"/>
      <c r="H6" s="84"/>
      <c r="I6" s="84"/>
      <c r="J6" s="43" t="s">
        <v>53</v>
      </c>
      <c r="K6" s="43">
        <v>122.39</v>
      </c>
      <c r="L6" s="44">
        <f>K6*T6</f>
        <v>134.38422</v>
      </c>
      <c r="R6" s="18">
        <v>19</v>
      </c>
      <c r="S6" s="18" t="s">
        <v>23</v>
      </c>
      <c r="T6" s="19">
        <v>1.0980000000000001</v>
      </c>
    </row>
    <row r="7" spans="1:20" x14ac:dyDescent="0.35">
      <c r="R7" s="18">
        <v>43</v>
      </c>
      <c r="S7" s="18" t="s">
        <v>11</v>
      </c>
      <c r="T7" s="19">
        <v>0.90500000000000003</v>
      </c>
    </row>
    <row r="8" spans="1:20" x14ac:dyDescent="0.35">
      <c r="D8" s="46" t="s">
        <v>54</v>
      </c>
      <c r="E8" s="47" t="s">
        <v>55</v>
      </c>
      <c r="R8" s="18">
        <v>51</v>
      </c>
      <c r="S8" s="18" t="s">
        <v>12</v>
      </c>
      <c r="T8" s="19">
        <v>0.69899999999999995</v>
      </c>
    </row>
    <row r="9" spans="1:20" x14ac:dyDescent="0.35">
      <c r="D9" s="46" t="s">
        <v>56</v>
      </c>
      <c r="E9" s="48"/>
      <c r="R9" s="18">
        <v>20</v>
      </c>
      <c r="S9" s="18" t="s">
        <v>13</v>
      </c>
      <c r="T9" s="19">
        <v>1.093</v>
      </c>
    </row>
    <row r="10" spans="1:20" x14ac:dyDescent="0.35">
      <c r="D10" s="46" t="s">
        <v>57</v>
      </c>
      <c r="E10" s="48"/>
      <c r="R10" s="18">
        <v>36</v>
      </c>
      <c r="S10" s="18" t="s">
        <v>28</v>
      </c>
      <c r="T10" s="19">
        <v>1</v>
      </c>
    </row>
    <row r="11" spans="1:20" x14ac:dyDescent="0.35">
      <c r="D11" s="46" t="s">
        <v>58</v>
      </c>
      <c r="R11" s="49"/>
      <c r="S11" s="49"/>
      <c r="T11" s="49"/>
    </row>
    <row r="12" spans="1:20" x14ac:dyDescent="0.35">
      <c r="D12" s="46" t="s">
        <v>59</v>
      </c>
      <c r="E12" s="46"/>
      <c r="R12" s="49"/>
      <c r="S12" s="49"/>
      <c r="T12" s="49"/>
    </row>
    <row r="13" spans="1:20" x14ac:dyDescent="0.35">
      <c r="D13" s="50" t="s">
        <v>60</v>
      </c>
      <c r="O13" s="98"/>
      <c r="R13" s="49"/>
      <c r="S13" s="49"/>
      <c r="T13" s="49"/>
    </row>
    <row r="14" spans="1:20" x14ac:dyDescent="0.35">
      <c r="O14" s="98"/>
      <c r="R14" s="49"/>
      <c r="S14" s="49"/>
      <c r="T14" s="49"/>
    </row>
    <row r="15" spans="1:20" x14ac:dyDescent="0.35">
      <c r="R15" s="49"/>
      <c r="S15" s="49"/>
      <c r="T15" s="49"/>
    </row>
    <row r="16" spans="1:20" x14ac:dyDescent="0.35">
      <c r="R16" s="49"/>
      <c r="S16" s="49"/>
    </row>
    <row r="17" spans="1:17" x14ac:dyDescent="0.35">
      <c r="A17" s="85" t="s">
        <v>28</v>
      </c>
      <c r="B17" s="81"/>
      <c r="C17" s="81"/>
      <c r="D17" s="99" t="s">
        <v>11</v>
      </c>
      <c r="E17" s="93"/>
      <c r="F17" s="93"/>
      <c r="G17" s="93"/>
      <c r="H17" s="93"/>
      <c r="I17" s="93"/>
      <c r="J17" s="93"/>
      <c r="K17" s="93"/>
      <c r="Q17" s="49"/>
    </row>
    <row r="18" spans="1:17" ht="29" x14ac:dyDescent="0.35">
      <c r="A18" s="39" t="s">
        <v>36</v>
      </c>
      <c r="B18" s="39" t="s">
        <v>37</v>
      </c>
      <c r="C18" s="51" t="s">
        <v>38</v>
      </c>
      <c r="D18" s="52" t="s">
        <v>39</v>
      </c>
      <c r="E18" s="52" t="s">
        <v>38</v>
      </c>
      <c r="F18" s="100" t="s">
        <v>40</v>
      </c>
      <c r="G18" s="82"/>
      <c r="H18" s="53" t="s">
        <v>41</v>
      </c>
      <c r="I18" s="52" t="s">
        <v>61</v>
      </c>
      <c r="J18" s="52" t="s">
        <v>62</v>
      </c>
      <c r="K18" s="52" t="s">
        <v>63</v>
      </c>
    </row>
    <row r="19" spans="1:17" ht="43.5" x14ac:dyDescent="0.35">
      <c r="A19" s="45" t="s">
        <v>17</v>
      </c>
      <c r="B19" s="45" t="s">
        <v>46</v>
      </c>
      <c r="C19" s="45" t="s">
        <v>47</v>
      </c>
      <c r="D19" s="54" t="s">
        <v>64</v>
      </c>
      <c r="E19" s="54" t="s">
        <v>65</v>
      </c>
      <c r="F19" s="95" t="s">
        <v>66</v>
      </c>
      <c r="G19" s="82"/>
      <c r="H19" s="54" t="s">
        <v>67</v>
      </c>
      <c r="I19" s="55">
        <v>25.17</v>
      </c>
      <c r="J19" s="43">
        <v>214.45</v>
      </c>
      <c r="K19" s="44">
        <v>194.04</v>
      </c>
    </row>
    <row r="21" spans="1:17" x14ac:dyDescent="0.35">
      <c r="D21" s="46" t="s">
        <v>54</v>
      </c>
      <c r="E21" s="47" t="s">
        <v>68</v>
      </c>
    </row>
    <row r="22" spans="1:17" x14ac:dyDescent="0.35">
      <c r="D22" s="50" t="s">
        <v>69</v>
      </c>
      <c r="E22" s="46"/>
    </row>
    <row r="23" spans="1:17" x14ac:dyDescent="0.35">
      <c r="D23" s="50" t="s">
        <v>70</v>
      </c>
      <c r="E23" s="56"/>
      <c r="F23" s="56"/>
      <c r="G23" s="56"/>
      <c r="H23" s="56"/>
      <c r="I23" s="56"/>
      <c r="J23" s="56"/>
      <c r="K23" s="56"/>
    </row>
    <row r="24" spans="1:17" x14ac:dyDescent="0.35">
      <c r="D24" s="50" t="s">
        <v>71</v>
      </c>
    </row>
    <row r="25" spans="1:17" x14ac:dyDescent="0.35">
      <c r="E25" s="50" t="s">
        <v>72</v>
      </c>
    </row>
    <row r="26" spans="1:17" x14ac:dyDescent="0.35">
      <c r="E26" s="50" t="s">
        <v>73</v>
      </c>
    </row>
    <row r="30" spans="1:17" x14ac:dyDescent="0.35">
      <c r="A30" s="85" t="s">
        <v>28</v>
      </c>
      <c r="B30" s="81"/>
      <c r="C30" s="81"/>
      <c r="D30" s="92" t="s">
        <v>13</v>
      </c>
      <c r="E30" s="93"/>
      <c r="F30" s="93"/>
      <c r="G30" s="93"/>
      <c r="H30" s="93"/>
      <c r="I30" s="93"/>
      <c r="J30" s="93"/>
    </row>
    <row r="31" spans="1:17" ht="29" x14ac:dyDescent="0.35">
      <c r="A31" s="39" t="s">
        <v>36</v>
      </c>
      <c r="B31" s="39" t="s">
        <v>37</v>
      </c>
      <c r="C31" s="57" t="s">
        <v>38</v>
      </c>
      <c r="D31" s="58" t="s">
        <v>39</v>
      </c>
      <c r="E31" s="58" t="s">
        <v>38</v>
      </c>
      <c r="F31" s="94" t="s">
        <v>40</v>
      </c>
      <c r="G31" s="82"/>
      <c r="H31" s="58" t="s">
        <v>41</v>
      </c>
      <c r="I31" s="58" t="s">
        <v>74</v>
      </c>
      <c r="J31" s="58" t="s">
        <v>63</v>
      </c>
    </row>
    <row r="32" spans="1:17" ht="116" x14ac:dyDescent="0.35">
      <c r="A32" s="45" t="s">
        <v>17</v>
      </c>
      <c r="B32" s="45" t="s">
        <v>46</v>
      </c>
      <c r="C32" s="45" t="s">
        <v>47</v>
      </c>
      <c r="D32" s="54" t="s">
        <v>67</v>
      </c>
      <c r="E32" s="54" t="s">
        <v>47</v>
      </c>
      <c r="F32" s="95" t="s">
        <v>75</v>
      </c>
      <c r="G32" s="82"/>
      <c r="H32" s="54" t="s">
        <v>76</v>
      </c>
      <c r="I32" s="55">
        <v>141.08000000000001</v>
      </c>
      <c r="J32" s="44">
        <v>179.63</v>
      </c>
    </row>
    <row r="34" spans="1:10" x14ac:dyDescent="0.35">
      <c r="D34" s="46" t="s">
        <v>54</v>
      </c>
      <c r="E34" s="47" t="s">
        <v>77</v>
      </c>
    </row>
    <row r="35" spans="1:10" x14ac:dyDescent="0.35">
      <c r="D35" s="50" t="s">
        <v>78</v>
      </c>
      <c r="E35" s="50"/>
    </row>
    <row r="36" spans="1:10" x14ac:dyDescent="0.35">
      <c r="E36" s="50" t="s">
        <v>79</v>
      </c>
    </row>
    <row r="37" spans="1:10" x14ac:dyDescent="0.35">
      <c r="E37" s="50"/>
    </row>
    <row r="38" spans="1:10" x14ac:dyDescent="0.35">
      <c r="E38" s="50"/>
    </row>
    <row r="40" spans="1:10" x14ac:dyDescent="0.35">
      <c r="A40" s="85" t="s">
        <v>28</v>
      </c>
      <c r="B40" s="81"/>
      <c r="C40" s="81"/>
      <c r="D40" s="96" t="s">
        <v>12</v>
      </c>
      <c r="E40" s="93"/>
      <c r="F40" s="93"/>
      <c r="G40" s="93"/>
      <c r="H40" s="93"/>
      <c r="I40" s="93"/>
      <c r="J40" s="93"/>
    </row>
    <row r="41" spans="1:10" ht="29" x14ac:dyDescent="0.35">
      <c r="A41" s="39" t="s">
        <v>36</v>
      </c>
      <c r="B41" s="39" t="s">
        <v>37</v>
      </c>
      <c r="C41" s="57" t="s">
        <v>38</v>
      </c>
      <c r="D41" s="41" t="s">
        <v>39</v>
      </c>
      <c r="E41" s="41" t="s">
        <v>38</v>
      </c>
      <c r="F41" s="86" t="s">
        <v>40</v>
      </c>
      <c r="G41" s="82"/>
      <c r="H41" s="41" t="s">
        <v>41</v>
      </c>
      <c r="I41" s="41" t="s">
        <v>80</v>
      </c>
      <c r="J41" s="41" t="s">
        <v>63</v>
      </c>
    </row>
    <row r="42" spans="1:10" ht="43.5" x14ac:dyDescent="0.35">
      <c r="A42" s="45" t="s">
        <v>17</v>
      </c>
      <c r="B42" s="45" t="s">
        <v>46</v>
      </c>
      <c r="C42" s="45" t="s">
        <v>47</v>
      </c>
      <c r="D42" s="54" t="s">
        <v>48</v>
      </c>
      <c r="E42" s="54" t="s">
        <v>47</v>
      </c>
      <c r="F42" s="95" t="s">
        <v>81</v>
      </c>
      <c r="G42" s="82"/>
      <c r="H42" s="54" t="s">
        <v>67</v>
      </c>
      <c r="I42" s="55">
        <v>241.88</v>
      </c>
      <c r="J42" s="44">
        <v>169.1</v>
      </c>
    </row>
    <row r="44" spans="1:10" x14ac:dyDescent="0.35">
      <c r="D44" s="50" t="s">
        <v>54</v>
      </c>
      <c r="E44" s="59" t="s">
        <v>82</v>
      </c>
    </row>
    <row r="45" spans="1:10" x14ac:dyDescent="0.35">
      <c r="D45" s="50" t="s">
        <v>83</v>
      </c>
    </row>
    <row r="46" spans="1:10" x14ac:dyDescent="0.35">
      <c r="E46" s="59" t="s">
        <v>84</v>
      </c>
    </row>
    <row r="47" spans="1:10" x14ac:dyDescent="0.35">
      <c r="D47" s="50" t="s">
        <v>85</v>
      </c>
    </row>
    <row r="48" spans="1:10" x14ac:dyDescent="0.35">
      <c r="E48" s="59" t="s">
        <v>86</v>
      </c>
    </row>
  </sheetData>
  <mergeCells count="22">
    <mergeCell ref="A17:C17"/>
    <mergeCell ref="D17:K17"/>
    <mergeCell ref="F18:G18"/>
    <mergeCell ref="F19:G19"/>
    <mergeCell ref="F41:G41"/>
    <mergeCell ref="F42:G42"/>
    <mergeCell ref="H5:H6"/>
    <mergeCell ref="I5:I6"/>
    <mergeCell ref="O13:O14"/>
    <mergeCell ref="A30:C30"/>
    <mergeCell ref="D30:J30"/>
    <mergeCell ref="F31:G31"/>
    <mergeCell ref="F32:G32"/>
    <mergeCell ref="A40:C40"/>
    <mergeCell ref="D40:J40"/>
    <mergeCell ref="A3:C3"/>
    <mergeCell ref="D3:L3"/>
    <mergeCell ref="F4:G4"/>
    <mergeCell ref="R4:T4"/>
    <mergeCell ref="D5:D6"/>
    <mergeCell ref="E5:E6"/>
    <mergeCell ref="F5:G6"/>
  </mergeCells>
  <hyperlinks>
    <hyperlink ref="E8" r:id="rId1" xr:uid="{00000000-0004-0000-0100-000000000000}"/>
    <hyperlink ref="E21" r:id="rId2" xr:uid="{00000000-0004-0000-0100-000001000000}"/>
    <hyperlink ref="E34" r:id="rId3" xr:uid="{00000000-0004-0000-0100-000002000000}"/>
    <hyperlink ref="E44" r:id="rId4" xr:uid="{00000000-0004-0000-0100-000003000000}"/>
    <hyperlink ref="E46" r:id="rId5" xr:uid="{00000000-0004-0000-0100-000004000000}"/>
    <hyperlink ref="E48" r:id="rId6" xr:uid="{00000000-0004-0000-0100-000005000000}"/>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3"/>
  <sheetViews>
    <sheetView showGridLines="0" tabSelected="1" topLeftCell="A27" workbookViewId="0"/>
  </sheetViews>
  <sheetFormatPr defaultColWidth="14.453125" defaultRowHeight="15" customHeight="1" x14ac:dyDescent="0.35"/>
  <cols>
    <col min="1" max="1" width="2.7265625" customWidth="1"/>
    <col min="2" max="2" width="9.54296875" customWidth="1"/>
    <col min="3" max="3" width="8.08984375" customWidth="1"/>
    <col min="4" max="4" width="10.08984375" customWidth="1"/>
    <col min="5" max="5" width="31.54296875" customWidth="1"/>
    <col min="6" max="6" width="34.26953125" customWidth="1"/>
    <col min="7" max="8" width="8.54296875" customWidth="1"/>
    <col min="9" max="9" width="17" customWidth="1"/>
    <col min="10" max="26" width="8.81640625" customWidth="1"/>
  </cols>
  <sheetData>
    <row r="1" spans="1:26" ht="12" customHeight="1" x14ac:dyDescent="0.35">
      <c r="A1" s="60"/>
      <c r="B1" s="60"/>
      <c r="C1" s="60"/>
      <c r="D1" s="60"/>
      <c r="E1" s="60"/>
      <c r="F1" s="60"/>
      <c r="G1" s="60"/>
      <c r="H1" s="60"/>
      <c r="I1" s="60"/>
      <c r="J1" s="60"/>
      <c r="K1" s="60"/>
      <c r="L1" s="60"/>
      <c r="M1" s="60"/>
      <c r="N1" s="60"/>
      <c r="O1" s="60"/>
      <c r="P1" s="60"/>
      <c r="Q1" s="60"/>
      <c r="R1" s="60"/>
      <c r="S1" s="60"/>
      <c r="T1" s="60"/>
      <c r="U1" s="60"/>
      <c r="V1" s="60"/>
      <c r="W1" s="60"/>
      <c r="X1" s="60"/>
      <c r="Y1" s="60"/>
      <c r="Z1" s="60"/>
    </row>
    <row r="2" spans="1:26" ht="12" customHeight="1" x14ac:dyDescent="0.35">
      <c r="A2" s="60"/>
      <c r="B2" s="61" t="s">
        <v>87</v>
      </c>
      <c r="C2" s="60"/>
      <c r="D2" s="60"/>
      <c r="E2" s="60"/>
      <c r="F2" s="60"/>
      <c r="G2" s="60"/>
      <c r="H2" s="60"/>
      <c r="I2" s="60"/>
      <c r="J2" s="60"/>
      <c r="K2" s="60"/>
      <c r="L2" s="60"/>
      <c r="M2" s="60"/>
      <c r="N2" s="60"/>
      <c r="O2" s="60"/>
      <c r="P2" s="60"/>
      <c r="Q2" s="60"/>
      <c r="R2" s="60"/>
      <c r="S2" s="60"/>
      <c r="T2" s="60"/>
      <c r="U2" s="60"/>
      <c r="V2" s="60"/>
      <c r="W2" s="60"/>
      <c r="X2" s="60"/>
      <c r="Y2" s="60"/>
      <c r="Z2" s="60"/>
    </row>
    <row r="3" spans="1:26" ht="12" customHeight="1" x14ac:dyDescent="0.35">
      <c r="A3" s="60"/>
      <c r="B3" s="62" t="s">
        <v>88</v>
      </c>
      <c r="C3" s="62" t="s">
        <v>89</v>
      </c>
      <c r="D3" s="62" t="s">
        <v>90</v>
      </c>
      <c r="E3" s="62" t="s">
        <v>91</v>
      </c>
      <c r="F3" s="62" t="s">
        <v>38</v>
      </c>
      <c r="G3" s="62" t="s">
        <v>92</v>
      </c>
      <c r="H3" s="62" t="s">
        <v>93</v>
      </c>
      <c r="I3" s="62" t="s">
        <v>94</v>
      </c>
      <c r="J3" s="60"/>
      <c r="K3" s="60"/>
      <c r="L3" s="60"/>
      <c r="M3" s="60"/>
      <c r="N3" s="60"/>
      <c r="O3" s="60"/>
      <c r="P3" s="60"/>
      <c r="Q3" s="60"/>
      <c r="R3" s="60"/>
      <c r="S3" s="60"/>
      <c r="T3" s="60"/>
      <c r="U3" s="60"/>
      <c r="V3" s="60"/>
      <c r="W3" s="60"/>
      <c r="X3" s="60"/>
      <c r="Y3" s="60"/>
      <c r="Z3" s="60"/>
    </row>
    <row r="4" spans="1:26" ht="12" customHeight="1" x14ac:dyDescent="0.35">
      <c r="A4" s="60"/>
      <c r="B4" s="63" t="s">
        <v>95</v>
      </c>
      <c r="C4" s="63" t="s">
        <v>96</v>
      </c>
      <c r="D4" s="63" t="s">
        <v>97</v>
      </c>
      <c r="E4" s="64" t="s">
        <v>98</v>
      </c>
      <c r="F4" s="64" t="s">
        <v>99</v>
      </c>
      <c r="G4" s="65">
        <v>37.450000000000003</v>
      </c>
      <c r="H4" s="66">
        <v>45474</v>
      </c>
      <c r="I4" s="67" t="s">
        <v>100</v>
      </c>
      <c r="J4" s="60"/>
      <c r="K4" s="60"/>
      <c r="L4" s="60"/>
      <c r="M4" s="60"/>
      <c r="N4" s="60"/>
      <c r="O4" s="60"/>
      <c r="P4" s="60"/>
      <c r="Q4" s="60"/>
      <c r="R4" s="60"/>
      <c r="S4" s="60"/>
      <c r="T4" s="60"/>
      <c r="U4" s="60"/>
      <c r="V4" s="60"/>
      <c r="W4" s="60"/>
      <c r="X4" s="60"/>
      <c r="Y4" s="60"/>
      <c r="Z4" s="60"/>
    </row>
    <row r="5" spans="1:26" ht="12" customHeight="1" x14ac:dyDescent="0.35">
      <c r="A5" s="60"/>
      <c r="B5" s="63" t="s">
        <v>95</v>
      </c>
      <c r="C5" s="63" t="s">
        <v>48</v>
      </c>
      <c r="D5" s="63" t="s">
        <v>97</v>
      </c>
      <c r="E5" s="68" t="s">
        <v>101</v>
      </c>
      <c r="F5" s="68" t="s">
        <v>102</v>
      </c>
      <c r="G5" s="65">
        <v>156.72</v>
      </c>
      <c r="H5" s="66">
        <v>45474</v>
      </c>
      <c r="I5" s="67" t="s">
        <v>100</v>
      </c>
      <c r="J5" s="60"/>
      <c r="K5" s="60"/>
      <c r="L5" s="60"/>
      <c r="M5" s="60"/>
      <c r="N5" s="60"/>
      <c r="O5" s="60"/>
      <c r="P5" s="60"/>
      <c r="Q5" s="60"/>
      <c r="R5" s="60"/>
      <c r="S5" s="60"/>
      <c r="T5" s="60"/>
      <c r="U5" s="60"/>
      <c r="V5" s="60"/>
      <c r="W5" s="60"/>
      <c r="X5" s="60"/>
      <c r="Y5" s="60"/>
      <c r="Z5" s="60"/>
    </row>
    <row r="6" spans="1:26" ht="12" customHeight="1" x14ac:dyDescent="0.35">
      <c r="A6" s="60"/>
      <c r="B6" s="63" t="s">
        <v>95</v>
      </c>
      <c r="C6" s="63" t="s">
        <v>103</v>
      </c>
      <c r="D6" s="63" t="s">
        <v>97</v>
      </c>
      <c r="E6" s="68" t="s">
        <v>104</v>
      </c>
      <c r="F6" s="64" t="s">
        <v>105</v>
      </c>
      <c r="G6" s="65">
        <v>104.7</v>
      </c>
      <c r="H6" s="66">
        <v>45474</v>
      </c>
      <c r="I6" s="67" t="s">
        <v>100</v>
      </c>
      <c r="J6" s="60"/>
      <c r="K6" s="60"/>
      <c r="L6" s="60"/>
      <c r="M6" s="60"/>
      <c r="N6" s="60"/>
      <c r="O6" s="60"/>
      <c r="P6" s="60"/>
      <c r="Q6" s="60"/>
      <c r="R6" s="60"/>
      <c r="S6" s="60"/>
      <c r="T6" s="60"/>
      <c r="U6" s="60"/>
      <c r="V6" s="60"/>
      <c r="W6" s="60"/>
      <c r="X6" s="60"/>
      <c r="Y6" s="60"/>
      <c r="Z6" s="60"/>
    </row>
    <row r="7" spans="1:26" ht="12" customHeight="1" x14ac:dyDescent="0.35">
      <c r="A7" s="60"/>
      <c r="B7" s="63" t="s">
        <v>95</v>
      </c>
      <c r="C7" s="63" t="s">
        <v>103</v>
      </c>
      <c r="D7" s="63" t="s">
        <v>106</v>
      </c>
      <c r="E7" s="64" t="s">
        <v>107</v>
      </c>
      <c r="F7" s="64" t="s">
        <v>105</v>
      </c>
      <c r="G7" s="65">
        <v>87.45</v>
      </c>
      <c r="H7" s="66">
        <v>45474</v>
      </c>
      <c r="I7" s="67" t="s">
        <v>108</v>
      </c>
      <c r="J7" s="60"/>
      <c r="K7" s="60"/>
      <c r="L7" s="60"/>
      <c r="M7" s="60"/>
      <c r="N7" s="60"/>
      <c r="O7" s="60"/>
      <c r="P7" s="60"/>
      <c r="Q7" s="60"/>
      <c r="R7" s="60"/>
      <c r="S7" s="60"/>
      <c r="T7" s="60"/>
      <c r="U7" s="60"/>
      <c r="V7" s="60"/>
      <c r="W7" s="60"/>
      <c r="X7" s="60"/>
      <c r="Y7" s="60"/>
      <c r="Z7" s="60"/>
    </row>
    <row r="8" spans="1:26" ht="12" customHeight="1" x14ac:dyDescent="0.35">
      <c r="A8" s="60"/>
      <c r="B8" s="60"/>
      <c r="C8" s="60"/>
      <c r="D8" s="60"/>
      <c r="E8" s="60"/>
      <c r="F8" s="60"/>
      <c r="G8" s="60"/>
      <c r="H8" s="60"/>
      <c r="I8" s="60"/>
      <c r="J8" s="60"/>
      <c r="K8" s="60"/>
      <c r="L8" s="60"/>
      <c r="M8" s="60"/>
      <c r="N8" s="60"/>
      <c r="O8" s="60"/>
      <c r="P8" s="60"/>
      <c r="Q8" s="60"/>
      <c r="R8" s="60"/>
      <c r="S8" s="60"/>
      <c r="T8" s="60"/>
      <c r="U8" s="60"/>
      <c r="V8" s="60"/>
      <c r="W8" s="60"/>
      <c r="X8" s="60"/>
      <c r="Y8" s="60"/>
      <c r="Z8" s="60"/>
    </row>
    <row r="9" spans="1:26" ht="12" customHeight="1" x14ac:dyDescent="0.35">
      <c r="A9" s="60"/>
      <c r="B9" s="69" t="s">
        <v>109</v>
      </c>
      <c r="C9" s="69" t="s">
        <v>48</v>
      </c>
      <c r="D9" s="69"/>
      <c r="E9" s="70" t="s">
        <v>110</v>
      </c>
      <c r="F9" s="69"/>
      <c r="G9" s="71">
        <v>224</v>
      </c>
      <c r="H9" s="72">
        <v>45292</v>
      </c>
      <c r="I9" s="60"/>
      <c r="J9" s="60"/>
      <c r="K9" s="60"/>
      <c r="L9" s="60"/>
      <c r="M9" s="60"/>
      <c r="N9" s="60"/>
      <c r="O9" s="60"/>
      <c r="P9" s="60"/>
      <c r="Q9" s="60"/>
      <c r="R9" s="60"/>
      <c r="S9" s="60"/>
      <c r="T9" s="60"/>
      <c r="U9" s="60"/>
      <c r="V9" s="60"/>
      <c r="W9" s="60"/>
      <c r="X9" s="60"/>
      <c r="Y9" s="60"/>
      <c r="Z9" s="60"/>
    </row>
    <row r="10" spans="1:26" ht="12" customHeight="1" x14ac:dyDescent="0.35">
      <c r="A10" s="60"/>
      <c r="B10" s="60"/>
      <c r="C10" s="60"/>
      <c r="D10" s="60"/>
      <c r="E10" s="60"/>
      <c r="F10" s="60"/>
      <c r="G10" s="60"/>
      <c r="H10" s="60"/>
      <c r="I10" s="60"/>
      <c r="J10" s="60"/>
      <c r="K10" s="60"/>
      <c r="L10" s="60"/>
      <c r="M10" s="60"/>
      <c r="N10" s="60"/>
      <c r="O10" s="60"/>
      <c r="P10" s="60"/>
      <c r="Q10" s="60"/>
      <c r="R10" s="60"/>
      <c r="S10" s="60"/>
      <c r="T10" s="60"/>
      <c r="U10" s="60"/>
      <c r="V10" s="60"/>
      <c r="W10" s="60"/>
      <c r="X10" s="60"/>
      <c r="Y10" s="60"/>
      <c r="Z10" s="60"/>
    </row>
    <row r="11" spans="1:26" ht="12" customHeight="1" x14ac:dyDescent="0.35">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row>
    <row r="12" spans="1:26" ht="12" customHeight="1" x14ac:dyDescent="0.35">
      <c r="A12" s="60"/>
      <c r="B12" s="61" t="s">
        <v>111</v>
      </c>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1:26" ht="12" customHeight="1" x14ac:dyDescent="0.35">
      <c r="A13" s="60"/>
      <c r="B13" s="60" t="s">
        <v>17</v>
      </c>
      <c r="C13" s="73">
        <f>G5</f>
        <v>156.72</v>
      </c>
      <c r="D13" s="60"/>
      <c r="E13" s="60"/>
      <c r="F13" s="60"/>
      <c r="G13" s="60"/>
      <c r="H13" s="60"/>
      <c r="I13" s="60"/>
      <c r="J13" s="60"/>
      <c r="K13" s="60"/>
      <c r="L13" s="60"/>
      <c r="M13" s="60"/>
      <c r="N13" s="60"/>
      <c r="O13" s="60"/>
      <c r="P13" s="60"/>
      <c r="Q13" s="60"/>
      <c r="R13" s="60"/>
      <c r="S13" s="60"/>
      <c r="T13" s="60"/>
      <c r="U13" s="60"/>
      <c r="V13" s="60"/>
      <c r="W13" s="60"/>
      <c r="X13" s="60"/>
      <c r="Y13" s="60"/>
      <c r="Z13" s="60"/>
    </row>
    <row r="14" spans="1:26" ht="12" customHeight="1" x14ac:dyDescent="0.35">
      <c r="A14" s="60"/>
      <c r="B14" s="60" t="s">
        <v>51</v>
      </c>
      <c r="C14" s="73">
        <f t="shared" ref="C14:C15" si="0">G6/3</f>
        <v>34.9</v>
      </c>
      <c r="D14" s="74">
        <v>1</v>
      </c>
      <c r="E14" s="60"/>
      <c r="F14" s="60"/>
      <c r="G14" s="60"/>
      <c r="H14" s="60"/>
      <c r="I14" s="60"/>
      <c r="J14" s="60"/>
      <c r="K14" s="60"/>
      <c r="L14" s="60"/>
      <c r="M14" s="60"/>
      <c r="N14" s="60"/>
      <c r="O14" s="60"/>
      <c r="P14" s="60"/>
      <c r="Q14" s="60"/>
      <c r="R14" s="60"/>
      <c r="S14" s="60"/>
      <c r="T14" s="60"/>
      <c r="U14" s="60"/>
      <c r="V14" s="60"/>
      <c r="W14" s="60"/>
      <c r="X14" s="60"/>
      <c r="Y14" s="60"/>
      <c r="Z14" s="60"/>
    </row>
    <row r="15" spans="1:26" ht="12" customHeight="1" x14ac:dyDescent="0.35">
      <c r="A15" s="60"/>
      <c r="B15" s="60" t="s">
        <v>112</v>
      </c>
      <c r="C15" s="73">
        <f t="shared" si="0"/>
        <v>29.150000000000002</v>
      </c>
      <c r="D15" s="74">
        <f>1-D14</f>
        <v>0</v>
      </c>
      <c r="E15" s="60"/>
      <c r="F15" s="60"/>
      <c r="G15" s="60"/>
      <c r="H15" s="60"/>
      <c r="I15" s="60"/>
      <c r="J15" s="60"/>
      <c r="K15" s="60"/>
      <c r="L15" s="60"/>
      <c r="M15" s="60"/>
      <c r="N15" s="60"/>
      <c r="O15" s="60"/>
      <c r="P15" s="60"/>
      <c r="Q15" s="60"/>
      <c r="R15" s="60"/>
      <c r="S15" s="60"/>
      <c r="T15" s="60"/>
      <c r="U15" s="60"/>
      <c r="V15" s="60"/>
      <c r="W15" s="60"/>
      <c r="X15" s="60"/>
      <c r="Y15" s="60"/>
      <c r="Z15" s="60"/>
    </row>
    <row r="16" spans="1:26" ht="12" customHeight="1" x14ac:dyDescent="0.35">
      <c r="A16" s="60"/>
      <c r="B16" s="60" t="s">
        <v>113</v>
      </c>
      <c r="C16" s="60"/>
      <c r="D16" s="73">
        <f>SUMPRODUCT(D14:D15,C14:C15)</f>
        <v>34.9</v>
      </c>
      <c r="E16" s="60"/>
      <c r="F16" s="60"/>
      <c r="G16" s="60"/>
      <c r="H16" s="60"/>
      <c r="I16" s="60"/>
      <c r="J16" s="60"/>
      <c r="K16" s="60"/>
      <c r="L16" s="60"/>
      <c r="M16" s="60"/>
      <c r="N16" s="60"/>
      <c r="O16" s="60"/>
      <c r="P16" s="60"/>
      <c r="Q16" s="60"/>
      <c r="R16" s="60"/>
      <c r="S16" s="60"/>
      <c r="T16" s="60"/>
      <c r="U16" s="60"/>
      <c r="V16" s="60"/>
      <c r="W16" s="60"/>
      <c r="X16" s="60"/>
      <c r="Y16" s="60"/>
      <c r="Z16" s="60"/>
    </row>
    <row r="17" spans="1:26" ht="12" customHeight="1" x14ac:dyDescent="0.35">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6" ht="12" customHeight="1" x14ac:dyDescent="0.35">
      <c r="A18" s="60"/>
      <c r="B18" s="60" t="s">
        <v>114</v>
      </c>
      <c r="C18" s="60"/>
      <c r="D18" s="75">
        <f>C13/SUM(C13,D16)</f>
        <v>0.81786869846571342</v>
      </c>
      <c r="E18" s="60"/>
      <c r="F18" s="60"/>
      <c r="G18" s="60"/>
      <c r="H18" s="60"/>
      <c r="I18" s="60"/>
      <c r="J18" s="60"/>
      <c r="K18" s="60"/>
      <c r="L18" s="60"/>
      <c r="M18" s="60"/>
      <c r="N18" s="60"/>
      <c r="O18" s="60"/>
      <c r="P18" s="60"/>
      <c r="Q18" s="60"/>
      <c r="R18" s="60"/>
      <c r="S18" s="60"/>
      <c r="T18" s="60"/>
      <c r="U18" s="60"/>
      <c r="V18" s="60"/>
      <c r="W18" s="60"/>
      <c r="X18" s="60"/>
      <c r="Y18" s="60"/>
      <c r="Z18" s="60"/>
    </row>
    <row r="19" spans="1:26" ht="12" customHeight="1" x14ac:dyDescent="0.35">
      <c r="A19" s="60"/>
      <c r="B19" s="60" t="s">
        <v>115</v>
      </c>
      <c r="C19" s="60"/>
      <c r="D19" s="75">
        <f>1-D18</f>
        <v>0.18213130153428658</v>
      </c>
      <c r="E19" s="60"/>
      <c r="F19" s="60"/>
      <c r="G19" s="60"/>
      <c r="H19" s="60"/>
      <c r="I19" s="60"/>
      <c r="J19" s="60"/>
      <c r="K19" s="60"/>
      <c r="L19" s="60"/>
      <c r="M19" s="60"/>
      <c r="N19" s="60"/>
      <c r="O19" s="60"/>
      <c r="P19" s="60"/>
      <c r="Q19" s="60"/>
      <c r="R19" s="60"/>
      <c r="S19" s="60"/>
      <c r="T19" s="60"/>
      <c r="U19" s="60"/>
      <c r="V19" s="60"/>
      <c r="W19" s="60"/>
      <c r="X19" s="60"/>
      <c r="Y19" s="60"/>
      <c r="Z19" s="60"/>
    </row>
    <row r="20" spans="1:26" ht="12" customHeight="1" x14ac:dyDescent="0.35">
      <c r="A20" s="60"/>
      <c r="B20" s="60"/>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ht="12" customHeight="1" x14ac:dyDescent="0.35">
      <c r="A21" s="60"/>
      <c r="B21" s="76" t="s">
        <v>116</v>
      </c>
      <c r="C21" s="60"/>
      <c r="D21" s="60"/>
      <c r="E21" s="60"/>
      <c r="F21" s="60"/>
      <c r="G21" s="60"/>
      <c r="H21" s="60"/>
      <c r="I21" s="60"/>
      <c r="J21" s="60"/>
      <c r="K21" s="60"/>
      <c r="L21" s="60"/>
      <c r="M21" s="60"/>
      <c r="N21" s="60"/>
      <c r="O21" s="60"/>
      <c r="P21" s="60"/>
      <c r="Q21" s="60"/>
      <c r="R21" s="60"/>
      <c r="S21" s="60"/>
      <c r="T21" s="60"/>
      <c r="U21" s="60"/>
      <c r="V21" s="60"/>
      <c r="W21" s="60"/>
      <c r="X21" s="60"/>
      <c r="Y21" s="60"/>
      <c r="Z21" s="60"/>
    </row>
    <row r="22" spans="1:26" ht="12" customHeight="1" x14ac:dyDescent="0.35">
      <c r="A22" s="60"/>
      <c r="B22" s="60" t="s">
        <v>117</v>
      </c>
      <c r="C22" s="73">
        <f>G9</f>
        <v>224</v>
      </c>
      <c r="D22" s="60"/>
      <c r="E22" s="60"/>
      <c r="F22" s="60"/>
      <c r="G22" s="60"/>
      <c r="H22" s="60"/>
      <c r="I22" s="60"/>
      <c r="J22" s="60"/>
      <c r="K22" s="60"/>
      <c r="L22" s="60"/>
      <c r="M22" s="60"/>
      <c r="N22" s="60"/>
      <c r="O22" s="60"/>
      <c r="P22" s="60"/>
      <c r="Q22" s="60"/>
      <c r="R22" s="60"/>
      <c r="S22" s="60"/>
      <c r="T22" s="60"/>
      <c r="U22" s="60"/>
      <c r="V22" s="60"/>
      <c r="W22" s="60"/>
      <c r="X22" s="60"/>
      <c r="Y22" s="60"/>
      <c r="Z22" s="60"/>
    </row>
    <row r="23" spans="1:26" ht="12" customHeight="1" x14ac:dyDescent="0.35">
      <c r="A23" s="60"/>
      <c r="B23" s="60" t="s">
        <v>118</v>
      </c>
      <c r="C23" s="73">
        <f t="shared" ref="C23:C24" si="1">$C$22*D18</f>
        <v>183.2025884563198</v>
      </c>
      <c r="D23" s="60"/>
      <c r="E23" s="60"/>
      <c r="F23" s="60"/>
      <c r="G23" s="60"/>
      <c r="H23" s="60"/>
      <c r="I23" s="60"/>
      <c r="J23" s="60"/>
      <c r="K23" s="60"/>
      <c r="L23" s="60"/>
      <c r="M23" s="60"/>
      <c r="N23" s="60"/>
      <c r="O23" s="60"/>
      <c r="P23" s="60"/>
      <c r="Q23" s="60"/>
      <c r="R23" s="60"/>
      <c r="S23" s="60"/>
      <c r="T23" s="60"/>
      <c r="U23" s="60"/>
      <c r="V23" s="60"/>
      <c r="W23" s="60"/>
      <c r="X23" s="60"/>
      <c r="Y23" s="60"/>
      <c r="Z23" s="60"/>
    </row>
    <row r="24" spans="1:26" ht="12" customHeight="1" x14ac:dyDescent="0.35">
      <c r="A24" s="60"/>
      <c r="B24" s="77" t="s">
        <v>119</v>
      </c>
      <c r="C24" s="73">
        <f t="shared" si="1"/>
        <v>40.797411543680198</v>
      </c>
      <c r="D24" s="60"/>
      <c r="E24" s="60"/>
      <c r="F24" s="60"/>
      <c r="G24" s="60"/>
      <c r="H24" s="60"/>
      <c r="I24" s="60"/>
      <c r="J24" s="60"/>
      <c r="K24" s="60"/>
      <c r="L24" s="60"/>
      <c r="M24" s="60"/>
      <c r="N24" s="60"/>
      <c r="O24" s="60"/>
      <c r="P24" s="60"/>
      <c r="Q24" s="60"/>
      <c r="R24" s="60"/>
      <c r="S24" s="60"/>
      <c r="T24" s="60"/>
      <c r="U24" s="60"/>
      <c r="V24" s="60"/>
      <c r="W24" s="60"/>
      <c r="X24" s="60"/>
      <c r="Y24" s="60"/>
      <c r="Z24" s="60"/>
    </row>
    <row r="25" spans="1:26" ht="12" customHeight="1" x14ac:dyDescent="0.35">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1:26" ht="12" customHeight="1" x14ac:dyDescent="0.35">
      <c r="A26" s="60"/>
      <c r="B26" s="76" t="s">
        <v>120</v>
      </c>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26" ht="12" customHeight="1" x14ac:dyDescent="0.35">
      <c r="A27" s="60"/>
      <c r="B27" s="77" t="s">
        <v>119</v>
      </c>
      <c r="C27" s="73">
        <f>C24*3</f>
        <v>122.39223463104059</v>
      </c>
      <c r="D27" s="60"/>
      <c r="E27" s="60"/>
      <c r="F27" s="60"/>
      <c r="G27" s="60"/>
      <c r="H27" s="60"/>
      <c r="I27" s="60"/>
      <c r="J27" s="60"/>
      <c r="K27" s="60"/>
      <c r="L27" s="60"/>
      <c r="M27" s="60"/>
      <c r="N27" s="60"/>
      <c r="O27" s="60"/>
      <c r="P27" s="60"/>
      <c r="Q27" s="60"/>
      <c r="R27" s="60"/>
      <c r="S27" s="60"/>
      <c r="T27" s="60"/>
      <c r="U27" s="60"/>
      <c r="V27" s="60"/>
      <c r="W27" s="60"/>
      <c r="X27" s="60"/>
      <c r="Y27" s="60"/>
      <c r="Z27" s="60"/>
    </row>
    <row r="28" spans="1:26" ht="12" customHeight="1" x14ac:dyDescent="0.35">
      <c r="A28" s="60"/>
      <c r="B28" s="78"/>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26" ht="12" customHeight="1" x14ac:dyDescent="0.35">
      <c r="A29" s="60"/>
      <c r="B29" s="79" t="s">
        <v>121</v>
      </c>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1:26" ht="12" customHeight="1" x14ac:dyDescent="0.35">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1:26" ht="12" customHeight="1" x14ac:dyDescent="0.35">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6" ht="12" customHeight="1" x14ac:dyDescent="0.35">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26" ht="12" customHeight="1" x14ac:dyDescent="0.35">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6" ht="12" customHeight="1" x14ac:dyDescent="0.35">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row>
    <row r="35" spans="1:26" ht="12" customHeight="1" x14ac:dyDescent="0.35">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1:26" ht="12" customHeight="1" x14ac:dyDescent="0.35">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6" ht="12" customHeight="1" x14ac:dyDescent="0.35">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row>
    <row r="38" spans="1:26" ht="12" customHeight="1" x14ac:dyDescent="0.35">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1:26" ht="12" customHeight="1" x14ac:dyDescent="0.35">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ht="12" customHeight="1" x14ac:dyDescent="0.35">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6" ht="12" customHeight="1" x14ac:dyDescent="0.35">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row>
    <row r="42" spans="1:26" ht="12" customHeight="1" x14ac:dyDescent="0.35">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ht="12" customHeight="1" x14ac:dyDescent="0.35">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ht="12" customHeight="1" x14ac:dyDescent="0.35">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row>
    <row r="45" spans="1:26" ht="12" customHeight="1" x14ac:dyDescent="0.35">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6" ht="12" customHeight="1" x14ac:dyDescent="0.35">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spans="1:26" ht="12" customHeight="1" x14ac:dyDescent="0.35">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row r="48" spans="1:26" ht="12" customHeight="1" x14ac:dyDescent="0.35">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1:26" ht="12" customHeight="1" x14ac:dyDescent="0.3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ht="12" customHeight="1" x14ac:dyDescent="0.3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ht="12" customHeight="1" x14ac:dyDescent="0.35">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ht="12" customHeight="1" x14ac:dyDescent="0.35">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ht="12" customHeight="1" x14ac:dyDescent="0.35">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ht="12" customHeight="1" x14ac:dyDescent="0.35">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ht="12" customHeight="1" x14ac:dyDescent="0.35">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ht="12" customHeight="1" x14ac:dyDescent="0.35">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ht="12" customHeight="1" x14ac:dyDescent="0.3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ht="12" customHeight="1" x14ac:dyDescent="0.3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12" customHeight="1" x14ac:dyDescent="0.35">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ht="12" customHeight="1" x14ac:dyDescent="0.35">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ht="12" customHeight="1" x14ac:dyDescent="0.35">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ht="12" customHeight="1" x14ac:dyDescent="0.35">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ht="12" customHeight="1" x14ac:dyDescent="0.35">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12" customHeight="1" x14ac:dyDescent="0.35">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ht="12" customHeight="1" x14ac:dyDescent="0.35">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12" customHeight="1" x14ac:dyDescent="0.35">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12" customHeight="1" x14ac:dyDescent="0.35">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12" customHeight="1" x14ac:dyDescent="0.35">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12" customHeight="1" x14ac:dyDescent="0.35">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12" customHeight="1" x14ac:dyDescent="0.35">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12" customHeight="1" x14ac:dyDescent="0.35">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12" customHeight="1" x14ac:dyDescent="0.35">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12" customHeight="1" x14ac:dyDescent="0.35">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12" customHeight="1" x14ac:dyDescent="0.35">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12" customHeight="1" x14ac:dyDescent="0.35">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12" customHeight="1" x14ac:dyDescent="0.35">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12" customHeight="1" x14ac:dyDescent="0.35">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12" customHeight="1" x14ac:dyDescent="0.35">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12" customHeight="1" x14ac:dyDescent="0.35">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12" customHeight="1" x14ac:dyDescent="0.35">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12" customHeight="1" x14ac:dyDescent="0.35">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12" customHeight="1" x14ac:dyDescent="0.35">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12" customHeight="1" x14ac:dyDescent="0.35">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12" customHeight="1" x14ac:dyDescent="0.35">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12" customHeight="1" x14ac:dyDescent="0.35">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12" customHeight="1" x14ac:dyDescent="0.35">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12" customHeight="1" x14ac:dyDescent="0.35">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12" customHeight="1" x14ac:dyDescent="0.35">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12" customHeight="1" x14ac:dyDescent="0.35">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12" customHeight="1" x14ac:dyDescent="0.35">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12" customHeight="1" x14ac:dyDescent="0.35">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12" customHeight="1" x14ac:dyDescent="0.35">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12" customHeight="1" x14ac:dyDescent="0.35">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12" customHeight="1" x14ac:dyDescent="0.35">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12" customHeight="1" x14ac:dyDescent="0.35">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12" customHeight="1" x14ac:dyDescent="0.35">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12" customHeight="1" x14ac:dyDescent="0.35">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12" customHeight="1" x14ac:dyDescent="0.35">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12" customHeight="1" x14ac:dyDescent="0.35">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12" customHeight="1" x14ac:dyDescent="0.35">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12" customHeight="1" x14ac:dyDescent="0.35">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12" customHeight="1" x14ac:dyDescent="0.35">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12" customHeight="1" x14ac:dyDescent="0.35">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12" customHeight="1" x14ac:dyDescent="0.35">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12" customHeight="1" x14ac:dyDescent="0.35">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12" customHeight="1" x14ac:dyDescent="0.35">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12" customHeight="1" x14ac:dyDescent="0.35">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12" customHeight="1" x14ac:dyDescent="0.35">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12" customHeight="1" x14ac:dyDescent="0.35">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12" customHeight="1" x14ac:dyDescent="0.35">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12" customHeight="1" x14ac:dyDescent="0.35">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12" customHeight="1" x14ac:dyDescent="0.35">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12" customHeight="1" x14ac:dyDescent="0.35">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12" customHeight="1" x14ac:dyDescent="0.35">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12" customHeight="1" x14ac:dyDescent="0.35">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12" customHeight="1" x14ac:dyDescent="0.35">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12" customHeight="1" x14ac:dyDescent="0.35">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12" customHeight="1" x14ac:dyDescent="0.35">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12" customHeight="1" x14ac:dyDescent="0.35">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12" customHeight="1" x14ac:dyDescent="0.35">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12" customHeight="1" x14ac:dyDescent="0.35">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12" customHeight="1" x14ac:dyDescent="0.35">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12" customHeight="1" x14ac:dyDescent="0.35">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12" customHeight="1" x14ac:dyDescent="0.3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12" customHeight="1" x14ac:dyDescent="0.35">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12" customHeight="1" x14ac:dyDescent="0.35">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12" customHeight="1" x14ac:dyDescent="0.35">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12" customHeight="1" x14ac:dyDescent="0.35">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12" customHeight="1" x14ac:dyDescent="0.35">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12" customHeight="1" x14ac:dyDescent="0.35">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12" customHeight="1" x14ac:dyDescent="0.35">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12" customHeight="1" x14ac:dyDescent="0.35">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12" customHeight="1" x14ac:dyDescent="0.35">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12" customHeight="1" x14ac:dyDescent="0.35">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12" customHeight="1" x14ac:dyDescent="0.35">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12" customHeight="1" x14ac:dyDescent="0.35">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12" customHeight="1" x14ac:dyDescent="0.35">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12" customHeight="1" x14ac:dyDescent="0.35">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12" customHeight="1" x14ac:dyDescent="0.35">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12" customHeight="1" x14ac:dyDescent="0.35">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12" customHeight="1" x14ac:dyDescent="0.35">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12" customHeight="1" x14ac:dyDescent="0.35">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12" customHeight="1" x14ac:dyDescent="0.35">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12" customHeight="1" x14ac:dyDescent="0.35">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12" customHeight="1" x14ac:dyDescent="0.35">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12" customHeight="1" x14ac:dyDescent="0.35">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12" customHeight="1" x14ac:dyDescent="0.35">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12" customHeight="1" x14ac:dyDescent="0.35">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12" customHeight="1" x14ac:dyDescent="0.35">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12" customHeight="1" x14ac:dyDescent="0.35">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12" customHeight="1" x14ac:dyDescent="0.35">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12" customHeight="1" x14ac:dyDescent="0.35">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12" customHeight="1" x14ac:dyDescent="0.35">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2" customHeight="1" x14ac:dyDescent="0.35">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12" customHeight="1" x14ac:dyDescent="0.35">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12" customHeight="1" x14ac:dyDescent="0.35">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12" customHeight="1" x14ac:dyDescent="0.35">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2" customHeight="1" x14ac:dyDescent="0.35">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12" customHeight="1" x14ac:dyDescent="0.35">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12" customHeight="1" x14ac:dyDescent="0.35">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12" customHeight="1" x14ac:dyDescent="0.35">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12" customHeight="1" x14ac:dyDescent="0.35">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12" customHeight="1" x14ac:dyDescent="0.35">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12" customHeight="1" x14ac:dyDescent="0.35">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12" customHeight="1" x14ac:dyDescent="0.35">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12" customHeight="1" x14ac:dyDescent="0.35">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12" customHeight="1" x14ac:dyDescent="0.35">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12" customHeight="1" x14ac:dyDescent="0.35">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12" customHeight="1" x14ac:dyDescent="0.35">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12" customHeight="1" x14ac:dyDescent="0.35">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12" customHeight="1" x14ac:dyDescent="0.35">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12" customHeight="1" x14ac:dyDescent="0.35">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12" customHeight="1" x14ac:dyDescent="0.35">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12" customHeight="1" x14ac:dyDescent="0.35">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12" customHeight="1" x14ac:dyDescent="0.35">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12" customHeight="1" x14ac:dyDescent="0.35">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12" customHeight="1" x14ac:dyDescent="0.35">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12" customHeight="1" x14ac:dyDescent="0.35">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12" customHeight="1" x14ac:dyDescent="0.35">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12" customHeight="1" x14ac:dyDescent="0.35">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12" customHeight="1" x14ac:dyDescent="0.35">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12" customHeight="1" x14ac:dyDescent="0.35">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12" customHeight="1" x14ac:dyDescent="0.35">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12" customHeight="1" x14ac:dyDescent="0.35">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12" customHeight="1" x14ac:dyDescent="0.35">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12" customHeight="1" x14ac:dyDescent="0.35">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12" customHeight="1" x14ac:dyDescent="0.35">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12" customHeight="1" x14ac:dyDescent="0.35">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12" customHeight="1" x14ac:dyDescent="0.35">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12" customHeight="1" x14ac:dyDescent="0.35">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12" customHeight="1" x14ac:dyDescent="0.35">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12" customHeight="1" x14ac:dyDescent="0.35">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12" customHeight="1" x14ac:dyDescent="0.35">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12" customHeight="1" x14ac:dyDescent="0.35">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12" customHeight="1" x14ac:dyDescent="0.35">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12" customHeight="1" x14ac:dyDescent="0.35">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12" customHeight="1" x14ac:dyDescent="0.35">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12" customHeight="1" x14ac:dyDescent="0.35">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12" customHeight="1" x14ac:dyDescent="0.35">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12" customHeight="1" x14ac:dyDescent="0.35">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12" customHeight="1" x14ac:dyDescent="0.35">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12" customHeight="1" x14ac:dyDescent="0.35">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12" customHeight="1" x14ac:dyDescent="0.35">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12" customHeight="1" x14ac:dyDescent="0.35">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12" customHeight="1" x14ac:dyDescent="0.35">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12" customHeight="1" x14ac:dyDescent="0.35">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12" customHeight="1" x14ac:dyDescent="0.35">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12" customHeight="1" x14ac:dyDescent="0.35">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12" customHeight="1" x14ac:dyDescent="0.35">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12" customHeight="1" x14ac:dyDescent="0.35">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12" customHeight="1" x14ac:dyDescent="0.35">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12" customHeight="1" x14ac:dyDescent="0.35">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12" customHeight="1" x14ac:dyDescent="0.35">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12" customHeight="1" x14ac:dyDescent="0.35">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12" customHeight="1" x14ac:dyDescent="0.35">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12" customHeight="1" x14ac:dyDescent="0.35">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12" customHeight="1" x14ac:dyDescent="0.35">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12" customHeight="1" x14ac:dyDescent="0.35">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12" customHeight="1" x14ac:dyDescent="0.35">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12" customHeight="1" x14ac:dyDescent="0.35">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12" customHeight="1" x14ac:dyDescent="0.35">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12" customHeight="1" x14ac:dyDescent="0.35">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12" customHeight="1" x14ac:dyDescent="0.35">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12" customHeight="1" x14ac:dyDescent="0.35">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12" customHeight="1" x14ac:dyDescent="0.35">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12" customHeight="1" x14ac:dyDescent="0.35">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12" customHeight="1" x14ac:dyDescent="0.35">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12" customHeight="1" x14ac:dyDescent="0.35">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12" customHeight="1" x14ac:dyDescent="0.35">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12" customHeight="1" x14ac:dyDescent="0.35">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12" customHeight="1" x14ac:dyDescent="0.35">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12" customHeight="1" x14ac:dyDescent="0.35">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12" customHeight="1" x14ac:dyDescent="0.35">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12" customHeight="1" x14ac:dyDescent="0.35">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12" customHeight="1" x14ac:dyDescent="0.35">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12" customHeight="1" x14ac:dyDescent="0.35">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12" customHeight="1" x14ac:dyDescent="0.35">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12" customHeight="1" x14ac:dyDescent="0.35">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12" customHeight="1" x14ac:dyDescent="0.35">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12" customHeight="1" x14ac:dyDescent="0.35">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12" customHeight="1" x14ac:dyDescent="0.35">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12" customHeight="1" x14ac:dyDescent="0.35">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12" customHeight="1" x14ac:dyDescent="0.35">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12" customHeight="1" x14ac:dyDescent="0.35">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12" customHeight="1" x14ac:dyDescent="0.35">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12" customHeight="1" x14ac:dyDescent="0.35">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12" customHeight="1" x14ac:dyDescent="0.35">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12" customHeight="1" x14ac:dyDescent="0.35">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12" customHeight="1" x14ac:dyDescent="0.35">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12" customHeight="1" x14ac:dyDescent="0.35">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12" customHeight="1" x14ac:dyDescent="0.35">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12" customHeight="1" x14ac:dyDescent="0.35">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12" customHeight="1" x14ac:dyDescent="0.35">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12" customHeight="1" x14ac:dyDescent="0.35">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12" customHeight="1" x14ac:dyDescent="0.35">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12" customHeight="1" x14ac:dyDescent="0.35">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12" customHeight="1" x14ac:dyDescent="0.35">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12" customHeight="1" x14ac:dyDescent="0.35">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12" customHeight="1" x14ac:dyDescent="0.35">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12" customHeight="1" x14ac:dyDescent="0.35">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12" customHeight="1" x14ac:dyDescent="0.35">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12" customHeight="1" x14ac:dyDescent="0.35">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12" customHeight="1" x14ac:dyDescent="0.35">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12" customHeight="1" x14ac:dyDescent="0.35">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12" customHeight="1" x14ac:dyDescent="0.35">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12" customHeight="1" x14ac:dyDescent="0.35">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12" customHeight="1" x14ac:dyDescent="0.35">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12" customHeight="1" x14ac:dyDescent="0.35">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12" customHeight="1" x14ac:dyDescent="0.35">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12" customHeight="1" x14ac:dyDescent="0.35">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12" customHeight="1" x14ac:dyDescent="0.35">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12" customHeight="1" x14ac:dyDescent="0.35">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12" customHeight="1" x14ac:dyDescent="0.35">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ht="12" customHeight="1" x14ac:dyDescent="0.35">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ht="12" customHeight="1" x14ac:dyDescent="0.35">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ht="12" customHeight="1" x14ac:dyDescent="0.35">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ht="12" customHeight="1" x14ac:dyDescent="0.35">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ht="12" customHeight="1" x14ac:dyDescent="0.35">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ht="12" customHeight="1" x14ac:dyDescent="0.35">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ht="12" customHeight="1" x14ac:dyDescent="0.35">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ht="12" customHeight="1" x14ac:dyDescent="0.35">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ht="12" customHeight="1" x14ac:dyDescent="0.35">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ht="12" customHeight="1" x14ac:dyDescent="0.35">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ht="12" customHeight="1" x14ac:dyDescent="0.35">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ht="12" customHeight="1" x14ac:dyDescent="0.35">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ht="12" customHeight="1" x14ac:dyDescent="0.35">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ht="12" customHeight="1" x14ac:dyDescent="0.35">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ht="12" customHeight="1" x14ac:dyDescent="0.35">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ht="12" customHeight="1" x14ac:dyDescent="0.35">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ht="12" customHeight="1" x14ac:dyDescent="0.35">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ht="12" customHeight="1" x14ac:dyDescent="0.35">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ht="12" customHeight="1" x14ac:dyDescent="0.35">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ht="12" customHeight="1" x14ac:dyDescent="0.35">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ht="12" customHeight="1" x14ac:dyDescent="0.35">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ht="12" customHeight="1" x14ac:dyDescent="0.35">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ht="12" customHeight="1" x14ac:dyDescent="0.35">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ht="12" customHeight="1" x14ac:dyDescent="0.35">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ht="12" customHeight="1" x14ac:dyDescent="0.35">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ht="12" customHeight="1" x14ac:dyDescent="0.35">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ht="12" customHeight="1" x14ac:dyDescent="0.35">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ht="12" customHeight="1" x14ac:dyDescent="0.35">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ht="12" customHeight="1" x14ac:dyDescent="0.35">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ht="12" customHeight="1" x14ac:dyDescent="0.35">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ht="12" customHeight="1" x14ac:dyDescent="0.35">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ht="12" customHeight="1" x14ac:dyDescent="0.35">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ht="12" customHeight="1" x14ac:dyDescent="0.35">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ht="12" customHeight="1" x14ac:dyDescent="0.35">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ht="12" customHeight="1" x14ac:dyDescent="0.35">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ht="12" customHeight="1" x14ac:dyDescent="0.35">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ht="12" customHeight="1" x14ac:dyDescent="0.35">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ht="12" customHeight="1" x14ac:dyDescent="0.35">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ht="12" customHeight="1" x14ac:dyDescent="0.35">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ht="12" customHeight="1" x14ac:dyDescent="0.35">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ht="12" customHeight="1" x14ac:dyDescent="0.35">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ht="12" customHeight="1" x14ac:dyDescent="0.35">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ht="12" customHeight="1" x14ac:dyDescent="0.35">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ht="12" customHeight="1" x14ac:dyDescent="0.35">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ht="12" customHeight="1" x14ac:dyDescent="0.35">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ht="12" customHeight="1" x14ac:dyDescent="0.35">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ht="12" customHeight="1" x14ac:dyDescent="0.35">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ht="12" customHeight="1" x14ac:dyDescent="0.35">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ht="12" customHeight="1" x14ac:dyDescent="0.35">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ht="12" customHeight="1" x14ac:dyDescent="0.35">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ht="12" customHeight="1" x14ac:dyDescent="0.35">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ht="12" customHeight="1" x14ac:dyDescent="0.35">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ht="12" customHeight="1" x14ac:dyDescent="0.35">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ht="12" customHeight="1" x14ac:dyDescent="0.35">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ht="12" customHeight="1" x14ac:dyDescent="0.35">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ht="12" customHeight="1" x14ac:dyDescent="0.35">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ht="12" customHeight="1" x14ac:dyDescent="0.35">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ht="12" customHeight="1" x14ac:dyDescent="0.35">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ht="12" customHeight="1" x14ac:dyDescent="0.35">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ht="12" customHeight="1" x14ac:dyDescent="0.35">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ht="12" customHeight="1" x14ac:dyDescent="0.35">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ht="12" customHeight="1" x14ac:dyDescent="0.35">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ht="12" customHeight="1" x14ac:dyDescent="0.35">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ht="12" customHeight="1" x14ac:dyDescent="0.35">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ht="12" customHeight="1" x14ac:dyDescent="0.35">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ht="12" customHeight="1" x14ac:dyDescent="0.35">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ht="12" customHeight="1" x14ac:dyDescent="0.35">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ht="12" customHeight="1" x14ac:dyDescent="0.35">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ht="12" customHeight="1" x14ac:dyDescent="0.35">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ht="12" customHeight="1" x14ac:dyDescent="0.35">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ht="12" customHeight="1" x14ac:dyDescent="0.35">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ht="12" customHeight="1" x14ac:dyDescent="0.35">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ht="12" customHeight="1" x14ac:dyDescent="0.35">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ht="12" customHeight="1" x14ac:dyDescent="0.35">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ht="12" customHeight="1" x14ac:dyDescent="0.35">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ht="12" customHeight="1" x14ac:dyDescent="0.35">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ht="12" customHeight="1" x14ac:dyDescent="0.35">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ht="12" customHeight="1" x14ac:dyDescent="0.35">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ht="12" customHeight="1" x14ac:dyDescent="0.35">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ht="12" customHeight="1" x14ac:dyDescent="0.35">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ht="12" customHeight="1" x14ac:dyDescent="0.35">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ht="12" customHeight="1" x14ac:dyDescent="0.35">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ht="12" customHeight="1" x14ac:dyDescent="0.35">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ht="12" customHeight="1" x14ac:dyDescent="0.35">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ht="12" customHeight="1" x14ac:dyDescent="0.35">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ht="12" customHeight="1" x14ac:dyDescent="0.35">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ht="12" customHeight="1" x14ac:dyDescent="0.35">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ht="12" customHeight="1" x14ac:dyDescent="0.35">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ht="12" customHeight="1" x14ac:dyDescent="0.35">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ht="12" customHeight="1" x14ac:dyDescent="0.35">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ht="12" customHeight="1" x14ac:dyDescent="0.35">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ht="12" customHeight="1" x14ac:dyDescent="0.35">
      <c r="A365" s="60"/>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ht="12" customHeight="1" x14ac:dyDescent="0.35">
      <c r="A366" s="60"/>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ht="12" customHeight="1" x14ac:dyDescent="0.35">
      <c r="A367" s="60"/>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ht="12" customHeight="1" x14ac:dyDescent="0.35">
      <c r="A368" s="60"/>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ht="12" customHeight="1" x14ac:dyDescent="0.35">
      <c r="A369" s="60"/>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ht="12" customHeight="1" x14ac:dyDescent="0.35">
      <c r="A370" s="60"/>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ht="12" customHeight="1" x14ac:dyDescent="0.35">
      <c r="A371" s="60"/>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ht="12" customHeight="1" x14ac:dyDescent="0.35">
      <c r="A372" s="60"/>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ht="12" customHeight="1" x14ac:dyDescent="0.35">
      <c r="A373" s="60"/>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ht="12" customHeight="1" x14ac:dyDescent="0.35">
      <c r="A374" s="60"/>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ht="12" customHeight="1" x14ac:dyDescent="0.35">
      <c r="A375" s="60"/>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ht="12" customHeight="1" x14ac:dyDescent="0.35">
      <c r="A376" s="60"/>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ht="12" customHeight="1" x14ac:dyDescent="0.35">
      <c r="A377" s="60"/>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ht="12" customHeight="1" x14ac:dyDescent="0.35">
      <c r="A378" s="60"/>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ht="12" customHeight="1" x14ac:dyDescent="0.35">
      <c r="A379" s="60"/>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ht="12" customHeight="1" x14ac:dyDescent="0.35">
      <c r="A380" s="60"/>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ht="12" customHeight="1" x14ac:dyDescent="0.35">
      <c r="A381" s="60"/>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ht="12" customHeight="1" x14ac:dyDescent="0.35">
      <c r="A382" s="60"/>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ht="12" customHeight="1" x14ac:dyDescent="0.35">
      <c r="A383" s="60"/>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ht="12" customHeight="1" x14ac:dyDescent="0.35">
      <c r="A384" s="60"/>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ht="12" customHeight="1" x14ac:dyDescent="0.35">
      <c r="A385" s="60"/>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ht="12" customHeight="1" x14ac:dyDescent="0.35">
      <c r="A386" s="60"/>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ht="12" customHeight="1" x14ac:dyDescent="0.35">
      <c r="A387" s="60"/>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ht="12" customHeight="1" x14ac:dyDescent="0.35">
      <c r="A388" s="60"/>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ht="12" customHeight="1" x14ac:dyDescent="0.35">
      <c r="A389" s="60"/>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ht="12" customHeight="1" x14ac:dyDescent="0.35">
      <c r="A390" s="60"/>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ht="12" customHeight="1" x14ac:dyDescent="0.35">
      <c r="A391" s="60"/>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ht="12" customHeight="1" x14ac:dyDescent="0.35">
      <c r="A392" s="60"/>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ht="12" customHeight="1" x14ac:dyDescent="0.35">
      <c r="A393" s="60"/>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ht="12" customHeight="1" x14ac:dyDescent="0.35">
      <c r="A394" s="60"/>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ht="12" customHeight="1" x14ac:dyDescent="0.35">
      <c r="A395" s="60"/>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ht="12" customHeight="1" x14ac:dyDescent="0.35">
      <c r="A396" s="60"/>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ht="12" customHeight="1" x14ac:dyDescent="0.35">
      <c r="A397" s="60"/>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ht="12" customHeight="1" x14ac:dyDescent="0.35">
      <c r="A398" s="60"/>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ht="12" customHeight="1" x14ac:dyDescent="0.35">
      <c r="A399" s="60"/>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ht="12" customHeight="1" x14ac:dyDescent="0.35">
      <c r="A400" s="60"/>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ht="12" customHeight="1" x14ac:dyDescent="0.35">
      <c r="A401" s="60"/>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ht="12" customHeight="1" x14ac:dyDescent="0.35">
      <c r="A402" s="60"/>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ht="12" customHeight="1" x14ac:dyDescent="0.35">
      <c r="A403" s="60"/>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ht="12" customHeight="1" x14ac:dyDescent="0.35">
      <c r="A404" s="60"/>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ht="12" customHeight="1" x14ac:dyDescent="0.35">
      <c r="A405" s="60"/>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ht="12" customHeight="1" x14ac:dyDescent="0.35">
      <c r="A406" s="60"/>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ht="12" customHeight="1" x14ac:dyDescent="0.35">
      <c r="A407" s="60"/>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ht="12" customHeight="1" x14ac:dyDescent="0.35">
      <c r="A408" s="60"/>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ht="12" customHeight="1" x14ac:dyDescent="0.35">
      <c r="A409" s="60"/>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ht="12" customHeight="1" x14ac:dyDescent="0.35">
      <c r="A410" s="60"/>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ht="12" customHeight="1" x14ac:dyDescent="0.35">
      <c r="A411" s="60"/>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ht="12" customHeight="1" x14ac:dyDescent="0.35">
      <c r="A412" s="60"/>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ht="12" customHeight="1" x14ac:dyDescent="0.35">
      <c r="A413" s="60"/>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ht="12" customHeight="1" x14ac:dyDescent="0.35">
      <c r="A414" s="60"/>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ht="12" customHeight="1" x14ac:dyDescent="0.35">
      <c r="A415" s="60"/>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ht="12" customHeight="1" x14ac:dyDescent="0.35">
      <c r="A416" s="60"/>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ht="12" customHeight="1" x14ac:dyDescent="0.35">
      <c r="A417" s="60"/>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ht="12" customHeight="1" x14ac:dyDescent="0.35">
      <c r="A418" s="60"/>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ht="12" customHeight="1" x14ac:dyDescent="0.35">
      <c r="A419" s="60"/>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ht="12" customHeight="1" x14ac:dyDescent="0.35">
      <c r="A420" s="60"/>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ht="12" customHeight="1" x14ac:dyDescent="0.35">
      <c r="A421" s="60"/>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ht="12" customHeight="1" x14ac:dyDescent="0.35">
      <c r="A422" s="60"/>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ht="12" customHeight="1" x14ac:dyDescent="0.35">
      <c r="A423" s="60"/>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ht="12" customHeight="1" x14ac:dyDescent="0.35">
      <c r="A424" s="60"/>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ht="12" customHeight="1" x14ac:dyDescent="0.35">
      <c r="A425" s="60"/>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ht="12" customHeight="1" x14ac:dyDescent="0.35">
      <c r="A426" s="60"/>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ht="12" customHeight="1" x14ac:dyDescent="0.35">
      <c r="A427" s="60"/>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ht="12" customHeight="1" x14ac:dyDescent="0.35">
      <c r="A428" s="60"/>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ht="12" customHeight="1" x14ac:dyDescent="0.35">
      <c r="A429" s="60"/>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ht="12" customHeight="1" x14ac:dyDescent="0.35">
      <c r="A430" s="60"/>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ht="12" customHeight="1" x14ac:dyDescent="0.35">
      <c r="A431" s="60"/>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ht="12" customHeight="1" x14ac:dyDescent="0.35">
      <c r="A432" s="60"/>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ht="12" customHeight="1" x14ac:dyDescent="0.35">
      <c r="A433" s="60"/>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ht="12" customHeight="1" x14ac:dyDescent="0.35">
      <c r="A434" s="60"/>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ht="12" customHeight="1" x14ac:dyDescent="0.35">
      <c r="A435" s="60"/>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ht="12" customHeight="1" x14ac:dyDescent="0.35">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ht="12" customHeight="1" x14ac:dyDescent="0.35">
      <c r="A437" s="60"/>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ht="12" customHeight="1" x14ac:dyDescent="0.35">
      <c r="A438" s="60"/>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ht="12" customHeight="1" x14ac:dyDescent="0.35">
      <c r="A439" s="60"/>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ht="12" customHeight="1" x14ac:dyDescent="0.35">
      <c r="A440" s="60"/>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ht="12" customHeight="1" x14ac:dyDescent="0.35">
      <c r="A441" s="60"/>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ht="12" customHeight="1" x14ac:dyDescent="0.35">
      <c r="A442" s="60"/>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ht="12" customHeight="1" x14ac:dyDescent="0.35">
      <c r="A443" s="60"/>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ht="12" customHeight="1" x14ac:dyDescent="0.35">
      <c r="A444" s="60"/>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ht="12" customHeight="1" x14ac:dyDescent="0.35">
      <c r="A445" s="60"/>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ht="12" customHeight="1" x14ac:dyDescent="0.35">
      <c r="A446" s="60"/>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ht="12" customHeight="1" x14ac:dyDescent="0.35">
      <c r="A447" s="60"/>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ht="12" customHeight="1" x14ac:dyDescent="0.35">
      <c r="A448" s="60"/>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ht="12" customHeight="1" x14ac:dyDescent="0.35">
      <c r="A449" s="60"/>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ht="12" customHeight="1" x14ac:dyDescent="0.35">
      <c r="A450" s="60"/>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ht="12" customHeight="1" x14ac:dyDescent="0.35">
      <c r="A451" s="60"/>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ht="12" customHeight="1" x14ac:dyDescent="0.35">
      <c r="A452" s="60"/>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ht="12" customHeight="1" x14ac:dyDescent="0.35">
      <c r="A453" s="60"/>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ht="12" customHeight="1" x14ac:dyDescent="0.35">
      <c r="A454" s="60"/>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ht="12" customHeight="1" x14ac:dyDescent="0.35">
      <c r="A455" s="60"/>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ht="12" customHeight="1" x14ac:dyDescent="0.35">
      <c r="A456" s="60"/>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ht="12" customHeight="1" x14ac:dyDescent="0.35">
      <c r="A457" s="60"/>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ht="12" customHeight="1" x14ac:dyDescent="0.35">
      <c r="A458" s="60"/>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ht="12" customHeight="1" x14ac:dyDescent="0.35">
      <c r="A459" s="60"/>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ht="12" customHeight="1" x14ac:dyDescent="0.35">
      <c r="A460" s="60"/>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ht="12" customHeight="1" x14ac:dyDescent="0.35">
      <c r="A461" s="60"/>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ht="12" customHeight="1" x14ac:dyDescent="0.35">
      <c r="A462" s="60"/>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ht="12" customHeight="1" x14ac:dyDescent="0.35">
      <c r="A463" s="60"/>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ht="12" customHeight="1" x14ac:dyDescent="0.35">
      <c r="A464" s="60"/>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ht="12" customHeight="1" x14ac:dyDescent="0.35">
      <c r="A465" s="60"/>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ht="12" customHeight="1" x14ac:dyDescent="0.35">
      <c r="A466" s="60"/>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ht="12" customHeight="1" x14ac:dyDescent="0.35">
      <c r="A467" s="60"/>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ht="12" customHeight="1" x14ac:dyDescent="0.35">
      <c r="A468" s="60"/>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ht="12" customHeight="1" x14ac:dyDescent="0.35">
      <c r="A469" s="60"/>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ht="12" customHeight="1" x14ac:dyDescent="0.35">
      <c r="A470" s="60"/>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ht="12" customHeight="1" x14ac:dyDescent="0.35">
      <c r="A471" s="60"/>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ht="12" customHeight="1" x14ac:dyDescent="0.35">
      <c r="A472" s="60"/>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ht="12" customHeight="1" x14ac:dyDescent="0.35">
      <c r="A473" s="60"/>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ht="12" customHeight="1" x14ac:dyDescent="0.35">
      <c r="A474" s="60"/>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ht="12" customHeight="1" x14ac:dyDescent="0.35">
      <c r="A475" s="60"/>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ht="12" customHeight="1" x14ac:dyDescent="0.35">
      <c r="A476" s="60"/>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ht="12" customHeight="1" x14ac:dyDescent="0.35">
      <c r="A477" s="60"/>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ht="12" customHeight="1" x14ac:dyDescent="0.35">
      <c r="A478" s="60"/>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ht="12" customHeight="1" x14ac:dyDescent="0.35">
      <c r="A479" s="60"/>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ht="12" customHeight="1" x14ac:dyDescent="0.35">
      <c r="A480" s="60"/>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ht="12" customHeight="1" x14ac:dyDescent="0.35">
      <c r="A481" s="60"/>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ht="12" customHeight="1" x14ac:dyDescent="0.35">
      <c r="A482" s="60"/>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ht="12" customHeight="1" x14ac:dyDescent="0.35">
      <c r="A483" s="60"/>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ht="12" customHeight="1" x14ac:dyDescent="0.35">
      <c r="A484" s="60"/>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ht="12" customHeight="1" x14ac:dyDescent="0.35">
      <c r="A485" s="60"/>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ht="12" customHeight="1" x14ac:dyDescent="0.35">
      <c r="A486" s="60"/>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ht="12" customHeight="1" x14ac:dyDescent="0.35">
      <c r="A487" s="60"/>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ht="12" customHeight="1" x14ac:dyDescent="0.35">
      <c r="A488" s="60"/>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ht="12" customHeight="1" x14ac:dyDescent="0.35">
      <c r="A489" s="60"/>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ht="12" customHeight="1" x14ac:dyDescent="0.35">
      <c r="A490" s="60"/>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ht="12" customHeight="1" x14ac:dyDescent="0.35">
      <c r="A491" s="60"/>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ht="12" customHeight="1" x14ac:dyDescent="0.35">
      <c r="A492" s="60"/>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ht="12" customHeight="1" x14ac:dyDescent="0.35">
      <c r="A493" s="60"/>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ht="12" customHeight="1" x14ac:dyDescent="0.35">
      <c r="A494" s="60"/>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ht="12" customHeight="1" x14ac:dyDescent="0.35">
      <c r="A495" s="60"/>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ht="12" customHeight="1" x14ac:dyDescent="0.35">
      <c r="A496" s="60"/>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ht="12" customHeight="1" x14ac:dyDescent="0.35">
      <c r="A497" s="60"/>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ht="12" customHeight="1" x14ac:dyDescent="0.35">
      <c r="A498" s="60"/>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ht="12" customHeight="1" x14ac:dyDescent="0.35">
      <c r="A499" s="60"/>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ht="12" customHeight="1" x14ac:dyDescent="0.35">
      <c r="A500" s="60"/>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ht="12" customHeight="1" x14ac:dyDescent="0.35">
      <c r="A501" s="60"/>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ht="12" customHeight="1" x14ac:dyDescent="0.35">
      <c r="A502" s="60"/>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ht="12" customHeight="1" x14ac:dyDescent="0.35">
      <c r="A503" s="60"/>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ht="12" customHeight="1" x14ac:dyDescent="0.35">
      <c r="A504" s="60"/>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ht="12" customHeight="1" x14ac:dyDescent="0.35">
      <c r="A505" s="60"/>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ht="12" customHeight="1" x14ac:dyDescent="0.35">
      <c r="A506" s="60"/>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ht="12" customHeight="1" x14ac:dyDescent="0.35">
      <c r="A507" s="60"/>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ht="12" customHeight="1" x14ac:dyDescent="0.35">
      <c r="A508" s="60"/>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ht="12" customHeight="1" x14ac:dyDescent="0.35">
      <c r="A509" s="60"/>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ht="12" customHeight="1" x14ac:dyDescent="0.35">
      <c r="A510" s="60"/>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ht="12" customHeight="1" x14ac:dyDescent="0.35">
      <c r="A511" s="60"/>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ht="12" customHeight="1" x14ac:dyDescent="0.35">
      <c r="A512" s="60"/>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ht="12" customHeight="1" x14ac:dyDescent="0.35">
      <c r="A513" s="60"/>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ht="12" customHeight="1" x14ac:dyDescent="0.35">
      <c r="A514" s="60"/>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ht="12" customHeight="1" x14ac:dyDescent="0.35">
      <c r="A515" s="60"/>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ht="12" customHeight="1" x14ac:dyDescent="0.35">
      <c r="A516" s="60"/>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ht="12" customHeight="1" x14ac:dyDescent="0.35">
      <c r="A517" s="60"/>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ht="12" customHeight="1" x14ac:dyDescent="0.35">
      <c r="A518" s="60"/>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ht="12" customHeight="1" x14ac:dyDescent="0.35">
      <c r="A519" s="60"/>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ht="12" customHeight="1" x14ac:dyDescent="0.35">
      <c r="A520" s="60"/>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ht="12" customHeight="1" x14ac:dyDescent="0.35">
      <c r="A521" s="60"/>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ht="12" customHeight="1" x14ac:dyDescent="0.35">
      <c r="A522" s="60"/>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ht="12" customHeight="1" x14ac:dyDescent="0.35">
      <c r="A523" s="60"/>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ht="12" customHeight="1" x14ac:dyDescent="0.35">
      <c r="A524" s="60"/>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ht="12" customHeight="1" x14ac:dyDescent="0.35">
      <c r="A525" s="60"/>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ht="12" customHeight="1" x14ac:dyDescent="0.35">
      <c r="A526" s="60"/>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ht="12" customHeight="1" x14ac:dyDescent="0.35">
      <c r="A527" s="60"/>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ht="12" customHeight="1" x14ac:dyDescent="0.35">
      <c r="A528" s="60"/>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ht="12" customHeight="1" x14ac:dyDescent="0.35">
      <c r="A529" s="60"/>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ht="12" customHeight="1" x14ac:dyDescent="0.35">
      <c r="A530" s="60"/>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ht="12" customHeight="1" x14ac:dyDescent="0.35">
      <c r="A531" s="60"/>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ht="12" customHeight="1" x14ac:dyDescent="0.35">
      <c r="A532" s="60"/>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ht="12" customHeight="1" x14ac:dyDescent="0.35">
      <c r="A533" s="60"/>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ht="12" customHeight="1" x14ac:dyDescent="0.35">
      <c r="A534" s="60"/>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ht="12" customHeight="1" x14ac:dyDescent="0.35">
      <c r="A535" s="60"/>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ht="12" customHeight="1" x14ac:dyDescent="0.35">
      <c r="A536" s="60"/>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ht="12" customHeight="1" x14ac:dyDescent="0.35">
      <c r="A537" s="60"/>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ht="12" customHeight="1" x14ac:dyDescent="0.35">
      <c r="A538" s="60"/>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ht="12" customHeight="1" x14ac:dyDescent="0.35">
      <c r="A539" s="60"/>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ht="12" customHeight="1" x14ac:dyDescent="0.35">
      <c r="A540" s="60"/>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ht="12" customHeight="1" x14ac:dyDescent="0.35">
      <c r="A541" s="60"/>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ht="12" customHeight="1" x14ac:dyDescent="0.35">
      <c r="A542" s="60"/>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ht="12" customHeight="1" x14ac:dyDescent="0.35">
      <c r="A543" s="60"/>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ht="12" customHeight="1" x14ac:dyDescent="0.35">
      <c r="A544" s="60"/>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ht="12" customHeight="1" x14ac:dyDescent="0.35">
      <c r="A545" s="60"/>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ht="12" customHeight="1" x14ac:dyDescent="0.35">
      <c r="A546" s="60"/>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ht="12" customHeight="1" x14ac:dyDescent="0.35">
      <c r="A547" s="60"/>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ht="12" customHeight="1" x14ac:dyDescent="0.35">
      <c r="A548" s="60"/>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ht="12" customHeight="1" x14ac:dyDescent="0.35">
      <c r="A549" s="60"/>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ht="12" customHeight="1" x14ac:dyDescent="0.35">
      <c r="A550" s="60"/>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ht="12" customHeight="1" x14ac:dyDescent="0.35">
      <c r="A551" s="60"/>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ht="12" customHeight="1" x14ac:dyDescent="0.35">
      <c r="A552" s="60"/>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ht="12" customHeight="1" x14ac:dyDescent="0.35">
      <c r="A553" s="60"/>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ht="12" customHeight="1" x14ac:dyDescent="0.35">
      <c r="A554" s="60"/>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ht="12" customHeight="1" x14ac:dyDescent="0.35">
      <c r="A555" s="60"/>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ht="12" customHeight="1" x14ac:dyDescent="0.35">
      <c r="A556" s="60"/>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ht="12" customHeight="1" x14ac:dyDescent="0.35">
      <c r="A557" s="60"/>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ht="12" customHeight="1" x14ac:dyDescent="0.35">
      <c r="A558" s="60"/>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ht="12" customHeight="1" x14ac:dyDescent="0.35">
      <c r="A559" s="60"/>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ht="12" customHeight="1" x14ac:dyDescent="0.35">
      <c r="A560" s="60"/>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ht="12" customHeight="1" x14ac:dyDescent="0.35">
      <c r="A561" s="60"/>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ht="12" customHeight="1" x14ac:dyDescent="0.35">
      <c r="A562" s="60"/>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ht="12" customHeight="1" x14ac:dyDescent="0.35">
      <c r="A563" s="60"/>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ht="12" customHeight="1" x14ac:dyDescent="0.35">
      <c r="A564" s="60"/>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ht="12" customHeight="1" x14ac:dyDescent="0.35">
      <c r="A565" s="60"/>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ht="12" customHeight="1" x14ac:dyDescent="0.35">
      <c r="A566" s="60"/>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ht="12" customHeight="1" x14ac:dyDescent="0.35">
      <c r="A567" s="60"/>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ht="12" customHeight="1" x14ac:dyDescent="0.35">
      <c r="A568" s="60"/>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ht="12" customHeight="1" x14ac:dyDescent="0.35">
      <c r="A569" s="60"/>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ht="12" customHeight="1" x14ac:dyDescent="0.35">
      <c r="A570" s="60"/>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ht="12" customHeight="1" x14ac:dyDescent="0.35">
      <c r="A571" s="60"/>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ht="12" customHeight="1" x14ac:dyDescent="0.35">
      <c r="A572" s="60"/>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ht="12" customHeight="1" x14ac:dyDescent="0.35">
      <c r="A573" s="60"/>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ht="12" customHeight="1" x14ac:dyDescent="0.35">
      <c r="A574" s="60"/>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ht="12" customHeight="1" x14ac:dyDescent="0.35">
      <c r="A575" s="60"/>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ht="12" customHeight="1" x14ac:dyDescent="0.35">
      <c r="A576" s="60"/>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ht="12" customHeight="1" x14ac:dyDescent="0.35">
      <c r="A577" s="60"/>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ht="12" customHeight="1" x14ac:dyDescent="0.35">
      <c r="A578" s="60"/>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ht="12" customHeight="1" x14ac:dyDescent="0.35">
      <c r="A579" s="60"/>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ht="12" customHeight="1" x14ac:dyDescent="0.35">
      <c r="A580" s="60"/>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ht="12" customHeight="1" x14ac:dyDescent="0.35">
      <c r="A581" s="60"/>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ht="12" customHeight="1" x14ac:dyDescent="0.35">
      <c r="A582" s="60"/>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ht="12" customHeight="1" x14ac:dyDescent="0.35">
      <c r="A583" s="60"/>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ht="12" customHeight="1" x14ac:dyDescent="0.35">
      <c r="A584" s="60"/>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ht="12" customHeight="1" x14ac:dyDescent="0.35">
      <c r="A585" s="60"/>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ht="12" customHeight="1" x14ac:dyDescent="0.35">
      <c r="A586" s="60"/>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ht="12" customHeight="1" x14ac:dyDescent="0.35">
      <c r="A587" s="60"/>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ht="12" customHeight="1" x14ac:dyDescent="0.35">
      <c r="A588" s="60"/>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ht="12" customHeight="1" x14ac:dyDescent="0.35">
      <c r="A589" s="60"/>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ht="12" customHeight="1" x14ac:dyDescent="0.35">
      <c r="A590" s="60"/>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ht="12" customHeight="1" x14ac:dyDescent="0.35">
      <c r="A591" s="60"/>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ht="12" customHeight="1" x14ac:dyDescent="0.35">
      <c r="A592" s="60"/>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ht="12" customHeight="1" x14ac:dyDescent="0.35">
      <c r="A593" s="60"/>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ht="12" customHeight="1" x14ac:dyDescent="0.35">
      <c r="A594" s="60"/>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ht="12" customHeight="1" x14ac:dyDescent="0.35">
      <c r="A595" s="60"/>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ht="12" customHeight="1" x14ac:dyDescent="0.35">
      <c r="A596" s="60"/>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ht="12" customHeight="1" x14ac:dyDescent="0.35">
      <c r="A597" s="60"/>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ht="12" customHeight="1" x14ac:dyDescent="0.35">
      <c r="A598" s="60"/>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ht="12" customHeight="1" x14ac:dyDescent="0.35">
      <c r="A599" s="60"/>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ht="12" customHeight="1" x14ac:dyDescent="0.35">
      <c r="A600" s="60"/>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ht="12" customHeight="1" x14ac:dyDescent="0.35">
      <c r="A601" s="60"/>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ht="12" customHeight="1" x14ac:dyDescent="0.35">
      <c r="A602" s="60"/>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ht="12" customHeight="1" x14ac:dyDescent="0.35">
      <c r="A603" s="60"/>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ht="12" customHeight="1" x14ac:dyDescent="0.35">
      <c r="A604" s="60"/>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ht="12" customHeight="1" x14ac:dyDescent="0.35">
      <c r="A605" s="60"/>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ht="12" customHeight="1" x14ac:dyDescent="0.35">
      <c r="A606" s="60"/>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ht="12" customHeight="1" x14ac:dyDescent="0.35">
      <c r="A607" s="60"/>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ht="12" customHeight="1" x14ac:dyDescent="0.35">
      <c r="A608" s="60"/>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ht="12" customHeight="1" x14ac:dyDescent="0.35">
      <c r="A609" s="60"/>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ht="12" customHeight="1" x14ac:dyDescent="0.35">
      <c r="A610" s="60"/>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ht="12" customHeight="1" x14ac:dyDescent="0.35">
      <c r="A611" s="60"/>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ht="12" customHeight="1" x14ac:dyDescent="0.35">
      <c r="A612" s="60"/>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ht="12" customHeight="1" x14ac:dyDescent="0.35">
      <c r="A613" s="60"/>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ht="12" customHeight="1" x14ac:dyDescent="0.35">
      <c r="A614" s="60"/>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ht="12" customHeight="1" x14ac:dyDescent="0.35">
      <c r="A615" s="60"/>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ht="12" customHeight="1" x14ac:dyDescent="0.35">
      <c r="A616" s="60"/>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ht="12" customHeight="1" x14ac:dyDescent="0.35">
      <c r="A617" s="60"/>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ht="12" customHeight="1" x14ac:dyDescent="0.35">
      <c r="A618" s="60"/>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ht="12" customHeight="1" x14ac:dyDescent="0.35">
      <c r="A619" s="60"/>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ht="12" customHeight="1" x14ac:dyDescent="0.35">
      <c r="A620" s="60"/>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ht="12" customHeight="1" x14ac:dyDescent="0.35">
      <c r="A621" s="60"/>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ht="12" customHeight="1" x14ac:dyDescent="0.35">
      <c r="A622" s="60"/>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ht="12" customHeight="1" x14ac:dyDescent="0.35">
      <c r="A623" s="60"/>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ht="12" customHeight="1" x14ac:dyDescent="0.35">
      <c r="A624" s="60"/>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ht="12" customHeight="1" x14ac:dyDescent="0.35">
      <c r="A625" s="60"/>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ht="12" customHeight="1" x14ac:dyDescent="0.35">
      <c r="A626" s="60"/>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ht="12" customHeight="1" x14ac:dyDescent="0.35">
      <c r="A627" s="60"/>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ht="12" customHeight="1" x14ac:dyDescent="0.35">
      <c r="A628" s="60"/>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ht="12" customHeight="1" x14ac:dyDescent="0.35">
      <c r="A629" s="60"/>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ht="12" customHeight="1" x14ac:dyDescent="0.35">
      <c r="A630" s="60"/>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ht="12" customHeight="1" x14ac:dyDescent="0.35">
      <c r="A631" s="60"/>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ht="12" customHeight="1" x14ac:dyDescent="0.35">
      <c r="A632" s="60"/>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ht="12" customHeight="1" x14ac:dyDescent="0.35">
      <c r="A633" s="60"/>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ht="12" customHeight="1" x14ac:dyDescent="0.35">
      <c r="A634" s="60"/>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ht="12" customHeight="1" x14ac:dyDescent="0.35">
      <c r="A635" s="60"/>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ht="12" customHeight="1" x14ac:dyDescent="0.35">
      <c r="A636" s="60"/>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ht="12" customHeight="1" x14ac:dyDescent="0.35">
      <c r="A637" s="60"/>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ht="12" customHeight="1" x14ac:dyDescent="0.35">
      <c r="A638" s="60"/>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ht="12" customHeight="1" x14ac:dyDescent="0.35">
      <c r="A639" s="60"/>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ht="12" customHeight="1" x14ac:dyDescent="0.35">
      <c r="A640" s="60"/>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ht="12" customHeight="1" x14ac:dyDescent="0.35">
      <c r="A641" s="60"/>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ht="12" customHeight="1" x14ac:dyDescent="0.35">
      <c r="A642" s="60"/>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ht="12" customHeight="1" x14ac:dyDescent="0.35">
      <c r="A643" s="60"/>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ht="12" customHeight="1" x14ac:dyDescent="0.35">
      <c r="A644" s="60"/>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ht="12" customHeight="1" x14ac:dyDescent="0.35">
      <c r="A645" s="60"/>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ht="12" customHeight="1" x14ac:dyDescent="0.35">
      <c r="A646" s="60"/>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ht="12" customHeight="1" x14ac:dyDescent="0.35">
      <c r="A647" s="60"/>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ht="12" customHeight="1" x14ac:dyDescent="0.35">
      <c r="A648" s="60"/>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ht="12" customHeight="1" x14ac:dyDescent="0.35">
      <c r="A649" s="60"/>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ht="12" customHeight="1" x14ac:dyDescent="0.35">
      <c r="A650" s="60"/>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ht="12" customHeight="1" x14ac:dyDescent="0.35">
      <c r="A651" s="60"/>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ht="12" customHeight="1" x14ac:dyDescent="0.35">
      <c r="A652" s="60"/>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ht="12" customHeight="1" x14ac:dyDescent="0.35">
      <c r="A653" s="60"/>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ht="12" customHeight="1" x14ac:dyDescent="0.35">
      <c r="A654" s="60"/>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ht="12" customHeight="1" x14ac:dyDescent="0.35">
      <c r="A655" s="60"/>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ht="12" customHeight="1" x14ac:dyDescent="0.35">
      <c r="A656" s="60"/>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ht="12" customHeight="1" x14ac:dyDescent="0.35">
      <c r="A657" s="60"/>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ht="12" customHeight="1" x14ac:dyDescent="0.35">
      <c r="A658" s="60"/>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ht="12" customHeight="1" x14ac:dyDescent="0.35">
      <c r="A659" s="60"/>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ht="12" customHeight="1" x14ac:dyDescent="0.35">
      <c r="A660" s="60"/>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ht="12" customHeight="1" x14ac:dyDescent="0.35">
      <c r="A661" s="60"/>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ht="12" customHeight="1" x14ac:dyDescent="0.35">
      <c r="A662" s="60"/>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ht="12" customHeight="1" x14ac:dyDescent="0.35">
      <c r="A663" s="60"/>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ht="12" customHeight="1" x14ac:dyDescent="0.35">
      <c r="A664" s="60"/>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ht="12" customHeight="1" x14ac:dyDescent="0.35">
      <c r="A665" s="60"/>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ht="12" customHeight="1" x14ac:dyDescent="0.35">
      <c r="A666" s="60"/>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ht="12" customHeight="1" x14ac:dyDescent="0.35">
      <c r="A667" s="60"/>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ht="12" customHeight="1" x14ac:dyDescent="0.35">
      <c r="A668" s="60"/>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ht="12" customHeight="1" x14ac:dyDescent="0.35">
      <c r="A669" s="60"/>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ht="12" customHeight="1" x14ac:dyDescent="0.35">
      <c r="A670" s="60"/>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ht="12" customHeight="1" x14ac:dyDescent="0.35">
      <c r="A671" s="60"/>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ht="12" customHeight="1" x14ac:dyDescent="0.35">
      <c r="A672" s="60"/>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ht="12" customHeight="1" x14ac:dyDescent="0.35">
      <c r="A673" s="60"/>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ht="12" customHeight="1" x14ac:dyDescent="0.35">
      <c r="A674" s="60"/>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ht="12" customHeight="1" x14ac:dyDescent="0.35">
      <c r="A675" s="60"/>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ht="12" customHeight="1" x14ac:dyDescent="0.35">
      <c r="A676" s="60"/>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ht="12" customHeight="1" x14ac:dyDescent="0.35">
      <c r="A677" s="60"/>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ht="12" customHeight="1" x14ac:dyDescent="0.35">
      <c r="A678" s="60"/>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ht="12" customHeight="1" x14ac:dyDescent="0.35">
      <c r="A679" s="60"/>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ht="12" customHeight="1" x14ac:dyDescent="0.35">
      <c r="A680" s="60"/>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ht="12" customHeight="1" x14ac:dyDescent="0.35">
      <c r="A681" s="60"/>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ht="12" customHeight="1" x14ac:dyDescent="0.35">
      <c r="A682" s="60"/>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ht="12" customHeight="1" x14ac:dyDescent="0.35">
      <c r="A683" s="60"/>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ht="12" customHeight="1" x14ac:dyDescent="0.35">
      <c r="A684" s="60"/>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ht="12" customHeight="1" x14ac:dyDescent="0.35">
      <c r="A685" s="60"/>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ht="12" customHeight="1" x14ac:dyDescent="0.35">
      <c r="A686" s="60"/>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ht="12" customHeight="1" x14ac:dyDescent="0.35">
      <c r="A687" s="60"/>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ht="12" customHeight="1" x14ac:dyDescent="0.35">
      <c r="A688" s="60"/>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ht="12" customHeight="1" x14ac:dyDescent="0.35">
      <c r="A689" s="60"/>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ht="12" customHeight="1" x14ac:dyDescent="0.35">
      <c r="A690" s="60"/>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ht="12" customHeight="1" x14ac:dyDescent="0.35">
      <c r="A691" s="60"/>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ht="12" customHeight="1" x14ac:dyDescent="0.35">
      <c r="A692" s="60"/>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ht="12" customHeight="1" x14ac:dyDescent="0.35">
      <c r="A693" s="60"/>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ht="12" customHeight="1" x14ac:dyDescent="0.35">
      <c r="A694" s="60"/>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ht="12" customHeight="1" x14ac:dyDescent="0.35">
      <c r="A695" s="60"/>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ht="12" customHeight="1" x14ac:dyDescent="0.35">
      <c r="A696" s="60"/>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ht="12" customHeight="1" x14ac:dyDescent="0.35">
      <c r="A697" s="60"/>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ht="12" customHeight="1" x14ac:dyDescent="0.35">
      <c r="A698" s="60"/>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ht="12" customHeight="1" x14ac:dyDescent="0.35">
      <c r="A699" s="60"/>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ht="12" customHeight="1" x14ac:dyDescent="0.35">
      <c r="A700" s="60"/>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ht="12" customHeight="1" x14ac:dyDescent="0.35">
      <c r="A701" s="60"/>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ht="12" customHeight="1" x14ac:dyDescent="0.35">
      <c r="A702" s="60"/>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ht="12" customHeight="1" x14ac:dyDescent="0.35">
      <c r="A703" s="60"/>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ht="12" customHeight="1" x14ac:dyDescent="0.35">
      <c r="A704" s="60"/>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ht="12" customHeight="1" x14ac:dyDescent="0.35">
      <c r="A705" s="60"/>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ht="12" customHeight="1" x14ac:dyDescent="0.35">
      <c r="A706" s="60"/>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ht="12" customHeight="1" x14ac:dyDescent="0.35">
      <c r="A707" s="60"/>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ht="12" customHeight="1" x14ac:dyDescent="0.35">
      <c r="A708" s="60"/>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ht="12" customHeight="1" x14ac:dyDescent="0.35">
      <c r="A709" s="60"/>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ht="12" customHeight="1" x14ac:dyDescent="0.35">
      <c r="A710" s="60"/>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ht="12" customHeight="1" x14ac:dyDescent="0.35">
      <c r="A711" s="60"/>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ht="12" customHeight="1" x14ac:dyDescent="0.35">
      <c r="A712" s="60"/>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ht="12" customHeight="1" x14ac:dyDescent="0.35">
      <c r="A713" s="60"/>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ht="12" customHeight="1" x14ac:dyDescent="0.35">
      <c r="A714" s="60"/>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ht="12" customHeight="1" x14ac:dyDescent="0.35">
      <c r="A715" s="60"/>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ht="12" customHeight="1" x14ac:dyDescent="0.35">
      <c r="A716" s="60"/>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ht="12" customHeight="1" x14ac:dyDescent="0.35">
      <c r="A717" s="60"/>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ht="12" customHeight="1" x14ac:dyDescent="0.35">
      <c r="A718" s="60"/>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ht="12" customHeight="1" x14ac:dyDescent="0.35">
      <c r="A719" s="60"/>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ht="12" customHeight="1" x14ac:dyDescent="0.35">
      <c r="A720" s="60"/>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ht="12" customHeight="1" x14ac:dyDescent="0.35">
      <c r="A721" s="60"/>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ht="12" customHeight="1" x14ac:dyDescent="0.35">
      <c r="A722" s="60"/>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ht="12" customHeight="1" x14ac:dyDescent="0.35">
      <c r="A723" s="60"/>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ht="12" customHeight="1" x14ac:dyDescent="0.35">
      <c r="A724" s="60"/>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ht="12" customHeight="1" x14ac:dyDescent="0.35">
      <c r="A725" s="60"/>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ht="12" customHeight="1" x14ac:dyDescent="0.35">
      <c r="A726" s="60"/>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ht="12" customHeight="1" x14ac:dyDescent="0.35">
      <c r="A727" s="60"/>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ht="12" customHeight="1" x14ac:dyDescent="0.35">
      <c r="A728" s="60"/>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ht="12" customHeight="1" x14ac:dyDescent="0.35">
      <c r="A729" s="60"/>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ht="12" customHeight="1" x14ac:dyDescent="0.35">
      <c r="A730" s="60"/>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ht="12" customHeight="1" x14ac:dyDescent="0.35">
      <c r="A731" s="60"/>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ht="12" customHeight="1" x14ac:dyDescent="0.35">
      <c r="A732" s="60"/>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ht="12" customHeight="1" x14ac:dyDescent="0.35">
      <c r="A733" s="60"/>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ht="12" customHeight="1" x14ac:dyDescent="0.35">
      <c r="A734" s="60"/>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ht="12" customHeight="1" x14ac:dyDescent="0.35">
      <c r="A735" s="60"/>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ht="12" customHeight="1" x14ac:dyDescent="0.35">
      <c r="A736" s="60"/>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ht="12" customHeight="1" x14ac:dyDescent="0.35">
      <c r="A737" s="60"/>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ht="12" customHeight="1" x14ac:dyDescent="0.35">
      <c r="A738" s="60"/>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ht="12" customHeight="1" x14ac:dyDescent="0.35">
      <c r="A739" s="60"/>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ht="12" customHeight="1" x14ac:dyDescent="0.35">
      <c r="A740" s="60"/>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ht="12" customHeight="1" x14ac:dyDescent="0.35">
      <c r="A741" s="60"/>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ht="12" customHeight="1" x14ac:dyDescent="0.35">
      <c r="A742" s="60"/>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ht="12" customHeight="1" x14ac:dyDescent="0.35">
      <c r="A743" s="60"/>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ht="12" customHeight="1" x14ac:dyDescent="0.35">
      <c r="A744" s="60"/>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ht="12" customHeight="1" x14ac:dyDescent="0.35">
      <c r="A745" s="60"/>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ht="12" customHeight="1" x14ac:dyDescent="0.35">
      <c r="A746" s="60"/>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ht="12" customHeight="1" x14ac:dyDescent="0.35">
      <c r="A747" s="60"/>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ht="12" customHeight="1" x14ac:dyDescent="0.35">
      <c r="A748" s="60"/>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ht="12" customHeight="1" x14ac:dyDescent="0.35">
      <c r="A749" s="60"/>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ht="12" customHeight="1" x14ac:dyDescent="0.35">
      <c r="A750" s="60"/>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ht="12" customHeight="1" x14ac:dyDescent="0.35">
      <c r="A751" s="60"/>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ht="12" customHeight="1" x14ac:dyDescent="0.35">
      <c r="A752" s="60"/>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ht="12" customHeight="1" x14ac:dyDescent="0.35">
      <c r="A753" s="60"/>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ht="12" customHeight="1" x14ac:dyDescent="0.35">
      <c r="A754" s="60"/>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ht="12" customHeight="1" x14ac:dyDescent="0.35">
      <c r="A755" s="60"/>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ht="12" customHeight="1" x14ac:dyDescent="0.35">
      <c r="A756" s="60"/>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ht="12" customHeight="1" x14ac:dyDescent="0.35">
      <c r="A757" s="60"/>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ht="12" customHeight="1" x14ac:dyDescent="0.35">
      <c r="A758" s="60"/>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ht="12" customHeight="1" x14ac:dyDescent="0.35">
      <c r="A759" s="60"/>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ht="12" customHeight="1" x14ac:dyDescent="0.35">
      <c r="A760" s="60"/>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ht="12" customHeight="1" x14ac:dyDescent="0.35">
      <c r="A761" s="60"/>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ht="12" customHeight="1" x14ac:dyDescent="0.35">
      <c r="A762" s="60"/>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ht="12" customHeight="1" x14ac:dyDescent="0.35">
      <c r="A763" s="60"/>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ht="12" customHeight="1" x14ac:dyDescent="0.35">
      <c r="A764" s="60"/>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ht="12" customHeight="1" x14ac:dyDescent="0.35">
      <c r="A765" s="60"/>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ht="12" customHeight="1" x14ac:dyDescent="0.35">
      <c r="A766" s="60"/>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ht="12" customHeight="1" x14ac:dyDescent="0.35">
      <c r="A767" s="60"/>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ht="12" customHeight="1" x14ac:dyDescent="0.35">
      <c r="A768" s="60"/>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ht="12" customHeight="1" x14ac:dyDescent="0.35">
      <c r="A769" s="60"/>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ht="12" customHeight="1" x14ac:dyDescent="0.35">
      <c r="A770" s="60"/>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ht="12" customHeight="1" x14ac:dyDescent="0.35">
      <c r="A771" s="60"/>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ht="12" customHeight="1" x14ac:dyDescent="0.35">
      <c r="A772" s="60"/>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ht="12" customHeight="1" x14ac:dyDescent="0.35">
      <c r="A773" s="60"/>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ht="12" customHeight="1" x14ac:dyDescent="0.35">
      <c r="A774" s="60"/>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ht="12" customHeight="1" x14ac:dyDescent="0.35">
      <c r="A775" s="60"/>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ht="12" customHeight="1" x14ac:dyDescent="0.35">
      <c r="A776" s="60"/>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ht="12" customHeight="1" x14ac:dyDescent="0.35">
      <c r="A777" s="60"/>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ht="12" customHeight="1" x14ac:dyDescent="0.35">
      <c r="A778" s="60"/>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ht="12" customHeight="1" x14ac:dyDescent="0.35">
      <c r="A779" s="60"/>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ht="12" customHeight="1" x14ac:dyDescent="0.35">
      <c r="A780" s="60"/>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ht="12" customHeight="1" x14ac:dyDescent="0.35">
      <c r="A781" s="60"/>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ht="12" customHeight="1" x14ac:dyDescent="0.35">
      <c r="A782" s="60"/>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ht="12" customHeight="1" x14ac:dyDescent="0.35">
      <c r="A783" s="60"/>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ht="12" customHeight="1" x14ac:dyDescent="0.35">
      <c r="A784" s="60"/>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ht="12" customHeight="1" x14ac:dyDescent="0.35">
      <c r="A785" s="60"/>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ht="12" customHeight="1" x14ac:dyDescent="0.35">
      <c r="A786" s="60"/>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ht="12" customHeight="1" x14ac:dyDescent="0.35">
      <c r="A787" s="60"/>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ht="12" customHeight="1" x14ac:dyDescent="0.35">
      <c r="A788" s="60"/>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ht="12" customHeight="1" x14ac:dyDescent="0.35">
      <c r="A789" s="60"/>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ht="12" customHeight="1" x14ac:dyDescent="0.35">
      <c r="A790" s="60"/>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ht="12" customHeight="1" x14ac:dyDescent="0.35">
      <c r="A791" s="60"/>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ht="12" customHeight="1" x14ac:dyDescent="0.35">
      <c r="A792" s="60"/>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ht="12" customHeight="1" x14ac:dyDescent="0.35">
      <c r="A793" s="60"/>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ht="12" customHeight="1" x14ac:dyDescent="0.35">
      <c r="A794" s="60"/>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ht="12" customHeight="1" x14ac:dyDescent="0.35">
      <c r="A795" s="60"/>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ht="12" customHeight="1" x14ac:dyDescent="0.35">
      <c r="A796" s="60"/>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ht="12" customHeight="1" x14ac:dyDescent="0.35">
      <c r="A797" s="60"/>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ht="12" customHeight="1" x14ac:dyDescent="0.35">
      <c r="A798" s="60"/>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ht="12" customHeight="1" x14ac:dyDescent="0.35">
      <c r="A799" s="60"/>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ht="12" customHeight="1" x14ac:dyDescent="0.35">
      <c r="A800" s="60"/>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ht="12" customHeight="1" x14ac:dyDescent="0.35">
      <c r="A801" s="60"/>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ht="12" customHeight="1" x14ac:dyDescent="0.35">
      <c r="A802" s="60"/>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ht="12" customHeight="1" x14ac:dyDescent="0.35">
      <c r="A803" s="60"/>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ht="12" customHeight="1" x14ac:dyDescent="0.35">
      <c r="A804" s="60"/>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ht="12" customHeight="1" x14ac:dyDescent="0.35">
      <c r="A805" s="60"/>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ht="12" customHeight="1" x14ac:dyDescent="0.35">
      <c r="A806" s="60"/>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ht="12" customHeight="1" x14ac:dyDescent="0.35">
      <c r="A807" s="60"/>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ht="12" customHeight="1" x14ac:dyDescent="0.35">
      <c r="A808" s="60"/>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ht="12" customHeight="1" x14ac:dyDescent="0.35">
      <c r="A809" s="60"/>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ht="12" customHeight="1" x14ac:dyDescent="0.35">
      <c r="A810" s="60"/>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ht="12" customHeight="1" x14ac:dyDescent="0.35">
      <c r="A811" s="60"/>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ht="12" customHeight="1" x14ac:dyDescent="0.35">
      <c r="A812" s="60"/>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ht="12" customHeight="1" x14ac:dyDescent="0.35">
      <c r="A813" s="60"/>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ht="12" customHeight="1" x14ac:dyDescent="0.35">
      <c r="A814" s="60"/>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ht="12" customHeight="1" x14ac:dyDescent="0.35">
      <c r="A815" s="60"/>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ht="12" customHeight="1" x14ac:dyDescent="0.35">
      <c r="A816" s="60"/>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ht="12" customHeight="1" x14ac:dyDescent="0.35">
      <c r="A817" s="60"/>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ht="12" customHeight="1" x14ac:dyDescent="0.35">
      <c r="A818" s="60"/>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ht="12" customHeight="1" x14ac:dyDescent="0.35">
      <c r="A819" s="60"/>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ht="12" customHeight="1" x14ac:dyDescent="0.35">
      <c r="A820" s="60"/>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ht="12" customHeight="1" x14ac:dyDescent="0.35">
      <c r="A821" s="60"/>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ht="12" customHeight="1" x14ac:dyDescent="0.35">
      <c r="A822" s="60"/>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ht="12" customHeight="1" x14ac:dyDescent="0.35">
      <c r="A823" s="60"/>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ht="12" customHeight="1" x14ac:dyDescent="0.35">
      <c r="A824" s="60"/>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ht="12" customHeight="1" x14ac:dyDescent="0.35">
      <c r="A825" s="60"/>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ht="12" customHeight="1" x14ac:dyDescent="0.35">
      <c r="A826" s="60"/>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ht="12" customHeight="1" x14ac:dyDescent="0.35">
      <c r="A827" s="60"/>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ht="12" customHeight="1" x14ac:dyDescent="0.35">
      <c r="A828" s="60"/>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ht="12" customHeight="1" x14ac:dyDescent="0.35">
      <c r="A829" s="60"/>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ht="12" customHeight="1" x14ac:dyDescent="0.35">
      <c r="A830" s="60"/>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ht="12" customHeight="1" x14ac:dyDescent="0.35">
      <c r="A831" s="60"/>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ht="12" customHeight="1" x14ac:dyDescent="0.35">
      <c r="A832" s="60"/>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ht="12" customHeight="1" x14ac:dyDescent="0.35">
      <c r="A833" s="60"/>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ht="12" customHeight="1" x14ac:dyDescent="0.35">
      <c r="A834" s="60"/>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ht="12" customHeight="1" x14ac:dyDescent="0.35">
      <c r="A835" s="60"/>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ht="12" customHeight="1" x14ac:dyDescent="0.35">
      <c r="A836" s="60"/>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ht="12" customHeight="1" x14ac:dyDescent="0.35">
      <c r="A837" s="60"/>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ht="12" customHeight="1" x14ac:dyDescent="0.35">
      <c r="A838" s="60"/>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ht="12" customHeight="1" x14ac:dyDescent="0.35">
      <c r="A839" s="60"/>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ht="12" customHeight="1" x14ac:dyDescent="0.35">
      <c r="A840" s="60"/>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ht="12" customHeight="1" x14ac:dyDescent="0.35">
      <c r="A841" s="60"/>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ht="12" customHeight="1" x14ac:dyDescent="0.35">
      <c r="A842" s="60"/>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ht="12" customHeight="1" x14ac:dyDescent="0.35">
      <c r="A843" s="60"/>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ht="12" customHeight="1" x14ac:dyDescent="0.35">
      <c r="A844" s="60"/>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ht="12" customHeight="1" x14ac:dyDescent="0.35">
      <c r="A845" s="60"/>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ht="12" customHeight="1" x14ac:dyDescent="0.35">
      <c r="A846" s="60"/>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ht="12" customHeight="1" x14ac:dyDescent="0.35">
      <c r="A847" s="60"/>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ht="12" customHeight="1" x14ac:dyDescent="0.35">
      <c r="A848" s="60"/>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ht="12" customHeight="1" x14ac:dyDescent="0.35">
      <c r="A849" s="60"/>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ht="12" customHeight="1" x14ac:dyDescent="0.35">
      <c r="A850" s="60"/>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ht="12" customHeight="1" x14ac:dyDescent="0.35">
      <c r="A851" s="60"/>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ht="12" customHeight="1" x14ac:dyDescent="0.35">
      <c r="A852" s="60"/>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ht="12" customHeight="1" x14ac:dyDescent="0.35">
      <c r="A853" s="60"/>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ht="12" customHeight="1" x14ac:dyDescent="0.35">
      <c r="A854" s="60"/>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ht="12" customHeight="1" x14ac:dyDescent="0.35">
      <c r="A855" s="60"/>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ht="12" customHeight="1" x14ac:dyDescent="0.35">
      <c r="A856" s="60"/>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ht="12" customHeight="1" x14ac:dyDescent="0.35">
      <c r="A857" s="60"/>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ht="12" customHeight="1" x14ac:dyDescent="0.35">
      <c r="A858" s="60"/>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ht="12" customHeight="1" x14ac:dyDescent="0.35">
      <c r="A859" s="60"/>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ht="12" customHeight="1" x14ac:dyDescent="0.35">
      <c r="A860" s="60"/>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ht="12" customHeight="1" x14ac:dyDescent="0.35">
      <c r="A861" s="60"/>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ht="12" customHeight="1" x14ac:dyDescent="0.35">
      <c r="A862" s="60"/>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ht="12" customHeight="1" x14ac:dyDescent="0.35">
      <c r="A863" s="60"/>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ht="12" customHeight="1" x14ac:dyDescent="0.35">
      <c r="A864" s="60"/>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ht="12" customHeight="1" x14ac:dyDescent="0.35">
      <c r="A865" s="60"/>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ht="12" customHeight="1" x14ac:dyDescent="0.35">
      <c r="A866" s="60"/>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ht="12" customHeight="1" x14ac:dyDescent="0.35">
      <c r="A867" s="60"/>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ht="12" customHeight="1" x14ac:dyDescent="0.35">
      <c r="A868" s="60"/>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ht="12" customHeight="1" x14ac:dyDescent="0.35">
      <c r="A869" s="60"/>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ht="12" customHeight="1" x14ac:dyDescent="0.35">
      <c r="A870" s="60"/>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ht="12" customHeight="1" x14ac:dyDescent="0.35">
      <c r="A871" s="60"/>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ht="12" customHeight="1" x14ac:dyDescent="0.35">
      <c r="A872" s="60"/>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ht="12" customHeight="1" x14ac:dyDescent="0.35">
      <c r="A873" s="60"/>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ht="12" customHeight="1" x14ac:dyDescent="0.35">
      <c r="A874" s="60"/>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ht="12" customHeight="1" x14ac:dyDescent="0.35">
      <c r="A875" s="60"/>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ht="12" customHeight="1" x14ac:dyDescent="0.35">
      <c r="A876" s="60"/>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ht="12" customHeight="1" x14ac:dyDescent="0.35">
      <c r="A877" s="60"/>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ht="12" customHeight="1" x14ac:dyDescent="0.35">
      <c r="A878" s="60"/>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ht="12" customHeight="1" x14ac:dyDescent="0.35">
      <c r="A879" s="60"/>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ht="12" customHeight="1" x14ac:dyDescent="0.35">
      <c r="A880" s="60"/>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ht="12" customHeight="1" x14ac:dyDescent="0.35">
      <c r="A881" s="60"/>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ht="12" customHeight="1" x14ac:dyDescent="0.35">
      <c r="A882" s="60"/>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ht="12" customHeight="1" x14ac:dyDescent="0.35">
      <c r="A883" s="60"/>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ht="12" customHeight="1" x14ac:dyDescent="0.35">
      <c r="A884" s="60"/>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ht="12" customHeight="1" x14ac:dyDescent="0.35">
      <c r="A885" s="60"/>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ht="12" customHeight="1" x14ac:dyDescent="0.35">
      <c r="A886" s="60"/>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ht="12" customHeight="1" x14ac:dyDescent="0.35">
      <c r="A887" s="60"/>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ht="12" customHeight="1" x14ac:dyDescent="0.35">
      <c r="A888" s="60"/>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ht="12" customHeight="1" x14ac:dyDescent="0.35">
      <c r="A889" s="60"/>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ht="12" customHeight="1" x14ac:dyDescent="0.35">
      <c r="A890" s="60"/>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ht="12" customHeight="1" x14ac:dyDescent="0.35">
      <c r="A891" s="60"/>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ht="12" customHeight="1" x14ac:dyDescent="0.35">
      <c r="A892" s="60"/>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ht="12" customHeight="1" x14ac:dyDescent="0.35">
      <c r="A893" s="60"/>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ht="12" customHeight="1" x14ac:dyDescent="0.35">
      <c r="A894" s="60"/>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ht="12" customHeight="1" x14ac:dyDescent="0.35">
      <c r="A895" s="60"/>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ht="12" customHeight="1" x14ac:dyDescent="0.35">
      <c r="A896" s="60"/>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ht="12" customHeight="1" x14ac:dyDescent="0.35">
      <c r="A897" s="60"/>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ht="12" customHeight="1" x14ac:dyDescent="0.35">
      <c r="A898" s="60"/>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ht="12" customHeight="1" x14ac:dyDescent="0.35">
      <c r="A899" s="60"/>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ht="12" customHeight="1" x14ac:dyDescent="0.35">
      <c r="A900" s="60"/>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ht="12" customHeight="1" x14ac:dyDescent="0.35">
      <c r="A901" s="60"/>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ht="12" customHeight="1" x14ac:dyDescent="0.35">
      <c r="A902" s="60"/>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ht="12" customHeight="1" x14ac:dyDescent="0.35">
      <c r="A903" s="60"/>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ht="12" customHeight="1" x14ac:dyDescent="0.35">
      <c r="A904" s="60"/>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ht="12" customHeight="1" x14ac:dyDescent="0.35">
      <c r="A905" s="60"/>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ht="12" customHeight="1" x14ac:dyDescent="0.35">
      <c r="A906" s="60"/>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ht="12" customHeight="1" x14ac:dyDescent="0.35">
      <c r="A907" s="60"/>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ht="12" customHeight="1" x14ac:dyDescent="0.35">
      <c r="A908" s="60"/>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ht="12" customHeight="1" x14ac:dyDescent="0.35">
      <c r="A909" s="60"/>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ht="12" customHeight="1" x14ac:dyDescent="0.35">
      <c r="A910" s="60"/>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ht="12" customHeight="1" x14ac:dyDescent="0.35">
      <c r="A911" s="60"/>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ht="12" customHeight="1" x14ac:dyDescent="0.35">
      <c r="A912" s="60"/>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ht="12" customHeight="1" x14ac:dyDescent="0.35">
      <c r="A913" s="60"/>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ht="12" customHeight="1" x14ac:dyDescent="0.35">
      <c r="A914" s="60"/>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ht="12" customHeight="1" x14ac:dyDescent="0.35">
      <c r="A915" s="60"/>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ht="12" customHeight="1" x14ac:dyDescent="0.35">
      <c r="A916" s="60"/>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ht="12" customHeight="1" x14ac:dyDescent="0.35">
      <c r="A917" s="60"/>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ht="12" customHeight="1" x14ac:dyDescent="0.35">
      <c r="A918" s="60"/>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ht="12" customHeight="1" x14ac:dyDescent="0.35">
      <c r="A919" s="60"/>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ht="12" customHeight="1" x14ac:dyDescent="0.35">
      <c r="A920" s="60"/>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ht="12" customHeight="1" x14ac:dyDescent="0.35">
      <c r="A921" s="60"/>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ht="12" customHeight="1" x14ac:dyDescent="0.35">
      <c r="A922" s="60"/>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ht="12" customHeight="1" x14ac:dyDescent="0.35">
      <c r="A923" s="60"/>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ht="12" customHeight="1" x14ac:dyDescent="0.35">
      <c r="A924" s="60"/>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ht="12" customHeight="1" x14ac:dyDescent="0.35">
      <c r="A925" s="60"/>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ht="12" customHeight="1" x14ac:dyDescent="0.35">
      <c r="A926" s="60"/>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ht="12" customHeight="1" x14ac:dyDescent="0.35">
      <c r="A927" s="60"/>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ht="12" customHeight="1" x14ac:dyDescent="0.35">
      <c r="A928" s="60"/>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ht="12" customHeight="1" x14ac:dyDescent="0.35">
      <c r="A929" s="60"/>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ht="12" customHeight="1" x14ac:dyDescent="0.35">
      <c r="A930" s="60"/>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ht="12" customHeight="1" x14ac:dyDescent="0.35">
      <c r="A931" s="60"/>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ht="12" customHeight="1" x14ac:dyDescent="0.35">
      <c r="A932" s="60"/>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ht="12" customHeight="1" x14ac:dyDescent="0.35">
      <c r="A933" s="60"/>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ht="12" customHeight="1" x14ac:dyDescent="0.35">
      <c r="A934" s="60"/>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ht="12" customHeight="1" x14ac:dyDescent="0.35">
      <c r="A935" s="60"/>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ht="12" customHeight="1" x14ac:dyDescent="0.35">
      <c r="A936" s="60"/>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ht="12" customHeight="1" x14ac:dyDescent="0.35">
      <c r="A937" s="60"/>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ht="12" customHeight="1" x14ac:dyDescent="0.35">
      <c r="A938" s="60"/>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ht="12" customHeight="1" x14ac:dyDescent="0.35">
      <c r="A939" s="60"/>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ht="12" customHeight="1" x14ac:dyDescent="0.35">
      <c r="A940" s="60"/>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ht="12" customHeight="1" x14ac:dyDescent="0.35">
      <c r="A941" s="60"/>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ht="12" customHeight="1" x14ac:dyDescent="0.35">
      <c r="A942" s="60"/>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ht="12" customHeight="1" x14ac:dyDescent="0.35">
      <c r="A943" s="60"/>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ht="12" customHeight="1" x14ac:dyDescent="0.35">
      <c r="A944" s="60"/>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ht="12" customHeight="1" x14ac:dyDescent="0.35">
      <c r="A945" s="60"/>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ht="12" customHeight="1" x14ac:dyDescent="0.35">
      <c r="A946" s="60"/>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ht="12" customHeight="1" x14ac:dyDescent="0.35">
      <c r="A947" s="60"/>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ht="12" customHeight="1" x14ac:dyDescent="0.35">
      <c r="A948" s="60"/>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ht="12" customHeight="1" x14ac:dyDescent="0.35">
      <c r="A949" s="60"/>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ht="12" customHeight="1" x14ac:dyDescent="0.35">
      <c r="A950" s="60"/>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ht="12" customHeight="1" x14ac:dyDescent="0.35">
      <c r="A951" s="60"/>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ht="12" customHeight="1" x14ac:dyDescent="0.35">
      <c r="A952" s="60"/>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ht="12" customHeight="1" x14ac:dyDescent="0.35">
      <c r="A953" s="60"/>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ht="12" customHeight="1" x14ac:dyDescent="0.35">
      <c r="A954" s="60"/>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ht="12" customHeight="1" x14ac:dyDescent="0.35">
      <c r="A955" s="60"/>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ht="12" customHeight="1" x14ac:dyDescent="0.35">
      <c r="A956" s="60"/>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ht="12" customHeight="1" x14ac:dyDescent="0.35">
      <c r="A957" s="60"/>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ht="12" customHeight="1" x14ac:dyDescent="0.35">
      <c r="A958" s="60"/>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ht="12" customHeight="1" x14ac:dyDescent="0.35">
      <c r="A959" s="60"/>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ht="12" customHeight="1" x14ac:dyDescent="0.35">
      <c r="A960" s="60"/>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ht="12" customHeight="1" x14ac:dyDescent="0.35">
      <c r="A961" s="60"/>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ht="12" customHeight="1" x14ac:dyDescent="0.35">
      <c r="A962" s="60"/>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ht="12" customHeight="1" x14ac:dyDescent="0.35">
      <c r="A963" s="60"/>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ht="12" customHeight="1" x14ac:dyDescent="0.35">
      <c r="A964" s="60"/>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ht="12" customHeight="1" x14ac:dyDescent="0.35">
      <c r="A965" s="60"/>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ht="12" customHeight="1" x14ac:dyDescent="0.35">
      <c r="A966" s="60"/>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ht="12" customHeight="1" x14ac:dyDescent="0.35">
      <c r="A967" s="60"/>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ht="12" customHeight="1" x14ac:dyDescent="0.35">
      <c r="A968" s="60"/>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ht="12" customHeight="1" x14ac:dyDescent="0.35">
      <c r="A969" s="60"/>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ht="12" customHeight="1" x14ac:dyDescent="0.35">
      <c r="A970" s="60"/>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ht="12" customHeight="1" x14ac:dyDescent="0.35">
      <c r="A971" s="60"/>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ht="12" customHeight="1" x14ac:dyDescent="0.35">
      <c r="A972" s="60"/>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ht="12" customHeight="1" x14ac:dyDescent="0.35">
      <c r="A973" s="60"/>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ht="12" customHeight="1" x14ac:dyDescent="0.35">
      <c r="A974" s="60"/>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ht="12" customHeight="1" x14ac:dyDescent="0.35">
      <c r="A975" s="60"/>
      <c r="B975" s="60"/>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ht="12" customHeight="1" x14ac:dyDescent="0.35">
      <c r="A976" s="60"/>
      <c r="B976" s="60"/>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ht="12" customHeight="1" x14ac:dyDescent="0.35">
      <c r="A977" s="60"/>
      <c r="B977" s="60"/>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ht="12" customHeight="1" x14ac:dyDescent="0.35">
      <c r="A978" s="60"/>
      <c r="B978" s="60"/>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ht="12" customHeight="1" x14ac:dyDescent="0.35">
      <c r="A979" s="60"/>
      <c r="B979" s="60"/>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ht="12" customHeight="1" x14ac:dyDescent="0.35">
      <c r="A980" s="60"/>
      <c r="B980" s="60"/>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ht="12" customHeight="1" x14ac:dyDescent="0.35">
      <c r="A981" s="60"/>
      <c r="B981" s="60"/>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ht="12" customHeight="1" x14ac:dyDescent="0.35">
      <c r="A982" s="60"/>
      <c r="B982" s="60"/>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ht="12" customHeight="1" x14ac:dyDescent="0.35">
      <c r="A983" s="60"/>
      <c r="B983" s="60"/>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ht="12" customHeight="1" x14ac:dyDescent="0.35">
      <c r="A984" s="60"/>
      <c r="B984" s="60"/>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ht="12" customHeight="1" x14ac:dyDescent="0.35">
      <c r="A985" s="60"/>
      <c r="B985" s="60"/>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ht="12" customHeight="1" x14ac:dyDescent="0.35">
      <c r="A986" s="60"/>
      <c r="B986" s="60"/>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ht="12" customHeight="1" x14ac:dyDescent="0.35">
      <c r="A987" s="60"/>
      <c r="B987" s="60"/>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ht="12" customHeight="1" x14ac:dyDescent="0.35">
      <c r="A988" s="60"/>
      <c r="B988" s="60"/>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ht="12" customHeight="1" x14ac:dyDescent="0.35">
      <c r="A989" s="60"/>
      <c r="B989" s="60"/>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ht="12" customHeight="1" x14ac:dyDescent="0.35">
      <c r="A990" s="60"/>
      <c r="B990" s="60"/>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ht="12" customHeight="1" x14ac:dyDescent="0.35">
      <c r="A991" s="60"/>
      <c r="B991" s="60"/>
      <c r="C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ht="12" customHeight="1" x14ac:dyDescent="0.35">
      <c r="A992" s="60"/>
      <c r="B992" s="60"/>
      <c r="C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ht="12" customHeight="1" x14ac:dyDescent="0.35">
      <c r="A993" s="60"/>
      <c r="B993" s="60"/>
      <c r="C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ht="12" customHeight="1" x14ac:dyDescent="0.35">
      <c r="A994" s="60"/>
      <c r="B994" s="60"/>
      <c r="C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ht="12" customHeight="1" x14ac:dyDescent="0.35">
      <c r="A995" s="60"/>
      <c r="B995" s="60"/>
      <c r="C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ht="12" customHeight="1" x14ac:dyDescent="0.35">
      <c r="A996" s="60"/>
      <c r="B996" s="60"/>
      <c r="C996" s="60"/>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ht="12" customHeight="1" x14ac:dyDescent="0.35">
      <c r="A997" s="60"/>
      <c r="B997" s="60"/>
      <c r="C997" s="60"/>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ht="12" customHeight="1" x14ac:dyDescent="0.35">
      <c r="A998" s="60"/>
      <c r="B998" s="60"/>
      <c r="C998" s="60"/>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ht="12" customHeight="1" x14ac:dyDescent="0.35">
      <c r="A999" s="60"/>
      <c r="B999" s="60"/>
      <c r="C999" s="60"/>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spans="1:26" ht="12" customHeight="1" x14ac:dyDescent="0.35">
      <c r="A1000" s="60"/>
      <c r="B1000" s="60"/>
      <c r="C1000" s="60"/>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row r="1001" spans="1:26" ht="12" customHeight="1" x14ac:dyDescent="0.35">
      <c r="A1001" s="60"/>
      <c r="B1001" s="60"/>
      <c r="C1001" s="60"/>
      <c r="D1001" s="60"/>
      <c r="E1001" s="60"/>
      <c r="F1001" s="60"/>
      <c r="G1001" s="60"/>
      <c r="H1001" s="60"/>
      <c r="I1001" s="60"/>
      <c r="J1001" s="60"/>
      <c r="K1001" s="60"/>
      <c r="L1001" s="60"/>
      <c r="M1001" s="60"/>
      <c r="N1001" s="60"/>
      <c r="O1001" s="60"/>
      <c r="P1001" s="60"/>
      <c r="Q1001" s="60"/>
      <c r="R1001" s="60"/>
      <c r="S1001" s="60"/>
      <c r="T1001" s="60"/>
      <c r="U1001" s="60"/>
      <c r="V1001" s="60"/>
      <c r="W1001" s="60"/>
      <c r="X1001" s="60"/>
      <c r="Y1001" s="60"/>
      <c r="Z1001" s="60"/>
    </row>
    <row r="1002" spans="1:26" ht="12" customHeight="1" x14ac:dyDescent="0.35">
      <c r="A1002" s="60"/>
      <c r="B1002" s="60"/>
      <c r="C1002" s="60"/>
      <c r="D1002" s="60"/>
      <c r="E1002" s="60"/>
      <c r="F1002" s="60"/>
      <c r="G1002" s="60"/>
      <c r="H1002" s="60"/>
      <c r="I1002" s="60"/>
      <c r="J1002" s="60"/>
      <c r="K1002" s="60"/>
      <c r="L1002" s="60"/>
      <c r="M1002" s="60"/>
      <c r="N1002" s="60"/>
      <c r="O1002" s="60"/>
      <c r="P1002" s="60"/>
      <c r="Q1002" s="60"/>
      <c r="R1002" s="60"/>
      <c r="S1002" s="60"/>
      <c r="T1002" s="60"/>
      <c r="U1002" s="60"/>
      <c r="V1002" s="60"/>
      <c r="W1002" s="60"/>
      <c r="X1002" s="60"/>
      <c r="Y1002" s="60"/>
      <c r="Z1002" s="60"/>
    </row>
    <row r="1003" spans="1:26" ht="12" customHeight="1" x14ac:dyDescent="0.35">
      <c r="A1003" s="60"/>
      <c r="B1003" s="60"/>
      <c r="C1003" s="60"/>
      <c r="D1003" s="60"/>
      <c r="E1003" s="60"/>
      <c r="F1003" s="60"/>
      <c r="G1003" s="60"/>
      <c r="H1003" s="60"/>
      <c r="I1003" s="60"/>
      <c r="J1003" s="60"/>
      <c r="K1003" s="60"/>
      <c r="L1003" s="60"/>
      <c r="M1003" s="60"/>
      <c r="N1003" s="60"/>
      <c r="O1003" s="60"/>
      <c r="P1003" s="60"/>
      <c r="Q1003" s="60"/>
      <c r="R1003" s="60"/>
      <c r="S1003" s="60"/>
      <c r="T1003" s="60"/>
      <c r="U1003" s="60"/>
      <c r="V1003" s="60"/>
      <c r="W1003" s="60"/>
      <c r="X1003" s="60"/>
      <c r="Y1003" s="60"/>
      <c r="Z1003" s="60"/>
    </row>
  </sheetData>
  <hyperlinks>
    <hyperlink ref="B29" r:id="rId1" xr:uid="{00000000-0004-0000-02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Benchmark State Summary</vt:lpstr>
      <vt:lpstr>Data for Each Benchmark State</vt:lpstr>
      <vt:lpstr>Louisiana Supplemental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Marcy, Dylan</cp:lastModifiedBy>
  <dcterms:modified xsi:type="dcterms:W3CDTF">2025-04-04T15:58:05Z</dcterms:modified>
</cp:coreProperties>
</file>