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61B01844-EF97-499A-BA66-56AB37E47422}" xr6:coauthVersionLast="31" xr6:coauthVersionMax="31" xr10:uidLastSave="{00000000-0000-0000-0000-000000000000}"/>
  <bookViews>
    <workbookView xWindow="0" yWindow="0" windowWidth="23040" windowHeight="8985" xr2:uid="{319070E6-2D00-40C2-BBEF-1BC6C36F99A3}"/>
  </bookViews>
  <sheets>
    <sheet name="Sheet1" sheetId="1" r:id="rId1"/>
  </sheets>
  <definedNames>
    <definedName name="_xlnm.Print_Area" localSheetId="0">Sheet1!$C$1:$AB$72</definedName>
    <definedName name="_xlnm.Print_Titles" localSheetId="0">Sheet1!$1:$11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66" i="1" l="1"/>
  <c r="AA56" i="1"/>
  <c r="AA23" i="1"/>
  <c r="AA46" i="1" s="1"/>
  <c r="AA45" i="1" s="1"/>
  <c r="Z66" i="1" l="1"/>
  <c r="Y66" i="1"/>
  <c r="X66" i="1"/>
  <c r="W66" i="1"/>
  <c r="V66" i="1"/>
  <c r="U66" i="1"/>
  <c r="T66" i="1"/>
  <c r="S66" i="1"/>
  <c r="R66" i="1"/>
  <c r="Q66" i="1"/>
  <c r="P66" i="1"/>
  <c r="O66" i="1"/>
  <c r="N66" i="1"/>
  <c r="M66" i="1"/>
  <c r="L66" i="1"/>
  <c r="K66" i="1"/>
  <c r="J66" i="1"/>
  <c r="I66" i="1"/>
  <c r="H66" i="1"/>
  <c r="G66" i="1"/>
  <c r="F66" i="1"/>
  <c r="E66" i="1"/>
  <c r="Z56" i="1"/>
  <c r="Y56" i="1"/>
  <c r="X56" i="1"/>
  <c r="W56" i="1"/>
  <c r="V56" i="1"/>
  <c r="U56" i="1"/>
  <c r="T56" i="1"/>
  <c r="S56" i="1"/>
  <c r="R56" i="1"/>
  <c r="Q56" i="1"/>
  <c r="P56" i="1"/>
  <c r="O56" i="1"/>
  <c r="N56" i="1"/>
  <c r="M56" i="1"/>
  <c r="L56" i="1"/>
  <c r="K56" i="1"/>
  <c r="J56" i="1"/>
  <c r="I56" i="1"/>
  <c r="H56" i="1"/>
  <c r="G56" i="1"/>
  <c r="F56" i="1"/>
  <c r="E56" i="1"/>
  <c r="X46" i="1"/>
  <c r="X45" i="1" s="1"/>
  <c r="V46" i="1"/>
  <c r="V45" i="1" s="1"/>
  <c r="U46" i="1"/>
  <c r="T46" i="1"/>
  <c r="T45" i="1" s="1"/>
  <c r="S46" i="1"/>
  <c r="S45" i="1" s="1"/>
  <c r="R46" i="1"/>
  <c r="R45" i="1" s="1"/>
  <c r="Q46" i="1"/>
  <c r="Q45" i="1" s="1"/>
  <c r="P46" i="1"/>
  <c r="O46" i="1"/>
  <c r="O45" i="1" s="1"/>
  <c r="N46" i="1"/>
  <c r="N45" i="1" s="1"/>
  <c r="M46" i="1"/>
  <c r="L46" i="1"/>
  <c r="K46" i="1"/>
  <c r="K45" i="1" s="1"/>
  <c r="J46" i="1"/>
  <c r="J45" i="1" s="1"/>
  <c r="I46" i="1"/>
  <c r="I45" i="1" s="1"/>
  <c r="H46" i="1"/>
  <c r="H45" i="1" s="1"/>
  <c r="G46" i="1"/>
  <c r="G45" i="1" s="1"/>
  <c r="F46" i="1"/>
  <c r="F45" i="1" s="1"/>
  <c r="E46" i="1"/>
  <c r="U45" i="1"/>
  <c r="P45" i="1"/>
  <c r="M45" i="1"/>
  <c r="L45" i="1"/>
  <c r="E45" i="1"/>
  <c r="Z23" i="1"/>
  <c r="Z46" i="1" s="1"/>
  <c r="Z45" i="1" s="1"/>
  <c r="Y23" i="1"/>
  <c r="Y46" i="1" s="1"/>
  <c r="Y45" i="1" s="1"/>
  <c r="X23" i="1"/>
  <c r="W23" i="1"/>
  <c r="W46" i="1" s="1"/>
  <c r="W45" i="1" s="1"/>
</calcChain>
</file>

<file path=xl/sharedStrings.xml><?xml version="1.0" encoding="utf-8"?>
<sst xmlns="http://schemas.openxmlformats.org/spreadsheetml/2006/main" count="71" uniqueCount="56">
  <si>
    <t>Below are tables outlining the operational health of the Accountable Care Collaborative.</t>
  </si>
  <si>
    <t>ACC Enrollment</t>
  </si>
  <si>
    <t>SFY 2018-2019</t>
  </si>
  <si>
    <t>SFY 2019-2020</t>
  </si>
  <si>
    <t>SFY 2020-2021</t>
  </si>
  <si>
    <t>RAE 1</t>
  </si>
  <si>
    <t xml:space="preserve">   MC: RMHP Prime</t>
  </si>
  <si>
    <t>RAE 2</t>
  </si>
  <si>
    <t>RAE 3</t>
  </si>
  <si>
    <t>RAE 4</t>
  </si>
  <si>
    <t>RAE 5*</t>
  </si>
  <si>
    <t xml:space="preserve">   MC: DHMC</t>
  </si>
  <si>
    <t>RAE 6</t>
  </si>
  <si>
    <t>RAE7</t>
  </si>
  <si>
    <t>ACC Total</t>
  </si>
  <si>
    <t>Department Total**</t>
  </si>
  <si>
    <t>Forthcoming</t>
  </si>
  <si>
    <t>ACC Enrollment: by Age</t>
  </si>
  <si>
    <t>Adults (&gt;20 yrs)</t>
  </si>
  <si>
    <t>Kids (&lt;=20 yrs)</t>
  </si>
  <si>
    <t>PCMP Caseload</t>
  </si>
  <si>
    <t>Kaiser Permanente</t>
  </si>
  <si>
    <t>Denver Health PCMP</t>
  </si>
  <si>
    <t>University Physicians</t>
  </si>
  <si>
    <t>Banner Health</t>
  </si>
  <si>
    <t>Planned Parenthood</t>
  </si>
  <si>
    <t>Every Child Pediatrics</t>
  </si>
  <si>
    <t>UCHealth Medical Group</t>
  </si>
  <si>
    <t>Centura Health</t>
  </si>
  <si>
    <t>Sunrise</t>
  </si>
  <si>
    <t>FQHCs</t>
  </si>
  <si>
    <t>RHCs</t>
  </si>
  <si>
    <t>CMHCs</t>
  </si>
  <si>
    <t>Other</t>
  </si>
  <si>
    <t>Total</t>
  </si>
  <si>
    <t>PCMPs by Type</t>
  </si>
  <si>
    <t>Clinic/Other</t>
  </si>
  <si>
    <t>Pediatric Only</t>
  </si>
  <si>
    <t>Women Only</t>
  </si>
  <si>
    <t>FQHC</t>
  </si>
  <si>
    <t>RHC</t>
  </si>
  <si>
    <t>CMHC</t>
  </si>
  <si>
    <t>Capitation Amounts by Type</t>
  </si>
  <si>
    <t>Behavioral Health</t>
  </si>
  <si>
    <t>RAE Admin</t>
  </si>
  <si>
    <t>Physical Health Managed Care</t>
  </si>
  <si>
    <t>KPI</t>
  </si>
  <si>
    <t>Performance Pool</t>
  </si>
  <si>
    <t>Behavioral Health Incentive</t>
  </si>
  <si>
    <t>Notes:</t>
  </si>
  <si>
    <t>*From July 2018 to Decemer 2019, the Department contracted directly with Colorado Access for all members in Region 5. In January 2020, the Department contracted directly with Colorado Access and Denver Health for their respective member populations.</t>
  </si>
  <si>
    <t>***The Department currently working with its RAEs to improve network reporting and to comply with federal expectations.</t>
  </si>
  <si>
    <r>
      <rPr>
        <b/>
        <sz val="11"/>
        <color theme="1"/>
        <rFont val="Calibri"/>
        <family val="2"/>
        <scheme val="minor"/>
      </rPr>
      <t>To</t>
    </r>
    <r>
      <rPr>
        <sz val="11"/>
        <color theme="1"/>
        <rFont val="Calibri"/>
        <family val="2"/>
        <scheme val="minor"/>
      </rPr>
      <t>: Program Improvement Advisory Committee</t>
    </r>
  </si>
  <si>
    <r>
      <rPr>
        <b/>
        <sz val="11"/>
        <color theme="1"/>
        <rFont val="Calibri"/>
        <family val="2"/>
        <scheme val="minor"/>
      </rPr>
      <t>From</t>
    </r>
    <r>
      <rPr>
        <sz val="11"/>
        <color theme="1"/>
        <rFont val="Calibri"/>
        <family val="2"/>
        <scheme val="minor"/>
      </rPr>
      <t>: The Department of Health Care Policy and Financing</t>
    </r>
  </si>
  <si>
    <r>
      <rPr>
        <b/>
        <sz val="11"/>
        <color theme="1"/>
        <rFont val="Calibri"/>
        <family val="2"/>
        <scheme val="minor"/>
      </rPr>
      <t>Subject</t>
    </r>
    <r>
      <rPr>
        <sz val="11"/>
        <color theme="1"/>
        <rFont val="Calibri"/>
        <family val="2"/>
        <scheme val="minor"/>
      </rPr>
      <t>: Accountable Care Collaborative Phase II Operational Dashboard</t>
    </r>
  </si>
  <si>
    <r>
      <t xml:space="preserve">**Source: The Department Budget Caseload Report </t>
    </r>
    <r>
      <rPr>
        <u/>
        <sz val="11"/>
        <color rgb="FF0070C0"/>
        <rFont val="Calibri"/>
        <family val="2"/>
        <scheme val="minor"/>
      </rPr>
      <t>https://www.colorado.gov/pacific/hcpf/premiums-expenditures-and-caseload-reports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</si>
</sst>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yyyy"/>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name val="Calibri"/>
      <family val="2"/>
    </font>
    <font>
      <sz val="11"/>
      <color rgb="FF000000"/>
      <name val="Calibri"/>
      <family val="2"/>
    </font>
    <font>
      <sz val="11"/>
      <color theme="1"/>
      <name val="Calibri"/>
      <family val="2"/>
    </font>
    <font>
      <b/>
      <sz val="11"/>
      <color theme="1"/>
      <name val="Calibri"/>
      <family val="2"/>
    </font>
    <font>
      <u/>
      <sz val="11"/>
      <color rgb="FF0070C0"/>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0" borderId="0" xfId="0" applyAlignment="1">
      <alignment horizontal="center"/>
    </xf>
    <xf numFmtId="0" fontId="0" fillId="0" borderId="0" xfId="0" applyAlignment="1">
      <alignment horizontal="left" vertical="top"/>
    </xf>
    <xf numFmtId="164" fontId="4" fillId="3" borderId="1" xfId="0" applyNumberFormat="1" applyFont="1" applyFill="1" applyBorder="1" applyAlignment="1">
      <alignment horizontal="center" vertical="top"/>
    </xf>
    <xf numFmtId="0" fontId="4" fillId="4" borderId="1" xfId="0" applyFont="1" applyFill="1" applyBorder="1" applyAlignment="1">
      <alignment vertical="top"/>
    </xf>
    <xf numFmtId="3" fontId="4" fillId="0" borderId="1" xfId="0" applyNumberFormat="1" applyFont="1" applyBorder="1" applyAlignment="1">
      <alignment horizontal="center" vertical="top"/>
    </xf>
    <xf numFmtId="3" fontId="5" fillId="0" borderId="1" xfId="0" applyNumberFormat="1" applyFont="1" applyFill="1" applyBorder="1" applyAlignment="1">
      <alignment horizontal="center"/>
    </xf>
    <xf numFmtId="3" fontId="4" fillId="0" borderId="1" xfId="0" applyNumberFormat="1" applyFont="1" applyFill="1" applyBorder="1" applyAlignment="1">
      <alignment horizontal="center" vertical="top"/>
    </xf>
    <xf numFmtId="3" fontId="4" fillId="0" borderId="6" xfId="0" applyNumberFormat="1" applyFont="1" applyBorder="1" applyAlignment="1">
      <alignment horizontal="center" vertical="top"/>
    </xf>
    <xf numFmtId="0" fontId="3" fillId="4" borderId="1" xfId="0" applyFont="1" applyFill="1" applyBorder="1" applyAlignment="1">
      <alignment horizontal="center" vertical="top"/>
    </xf>
    <xf numFmtId="3" fontId="3" fillId="4" borderId="1" xfId="0" applyNumberFormat="1" applyFont="1" applyFill="1" applyBorder="1" applyAlignment="1">
      <alignment horizontal="center" vertical="top"/>
    </xf>
    <xf numFmtId="3" fontId="2" fillId="0" borderId="1" xfId="0" applyNumberFormat="1" applyFont="1" applyBorder="1" applyAlignment="1">
      <alignment horizontal="center"/>
    </xf>
    <xf numFmtId="3" fontId="0" fillId="0" borderId="0" xfId="0" applyNumberFormat="1"/>
    <xf numFmtId="3" fontId="4" fillId="0" borderId="2" xfId="0" applyNumberFormat="1" applyFont="1" applyBorder="1" applyAlignment="1">
      <alignment horizontal="center" vertical="top"/>
    </xf>
    <xf numFmtId="3" fontId="4" fillId="0" borderId="3" xfId="0" applyNumberFormat="1" applyFont="1" applyBorder="1" applyAlignment="1">
      <alignment horizontal="center" vertical="top"/>
    </xf>
    <xf numFmtId="3" fontId="4" fillId="0" borderId="4" xfId="0" applyNumberFormat="1" applyFont="1" applyBorder="1" applyAlignment="1">
      <alignment horizontal="center" vertical="top"/>
    </xf>
    <xf numFmtId="3" fontId="4" fillId="0" borderId="0" xfId="0" applyNumberFormat="1" applyFont="1" applyBorder="1" applyAlignment="1">
      <alignment horizontal="center" vertical="top"/>
    </xf>
    <xf numFmtId="3" fontId="3" fillId="0" borderId="1" xfId="0" applyNumberFormat="1" applyFont="1" applyBorder="1" applyAlignment="1">
      <alignment horizontal="center" vertical="top"/>
    </xf>
    <xf numFmtId="0" fontId="0" fillId="0" borderId="1" xfId="0" applyFont="1" applyBorder="1"/>
    <xf numFmtId="0" fontId="0" fillId="0" borderId="1" xfId="0" applyBorder="1" applyAlignment="1">
      <alignment horizontal="center"/>
    </xf>
    <xf numFmtId="0" fontId="6" fillId="0" borderId="1" xfId="0" applyFont="1" applyFill="1" applyBorder="1" applyAlignment="1">
      <alignment horizontal="center"/>
    </xf>
    <xf numFmtId="0" fontId="6" fillId="0" borderId="5" xfId="0" applyFont="1" applyFill="1" applyBorder="1" applyAlignment="1">
      <alignment horizontal="center"/>
    </xf>
    <xf numFmtId="0" fontId="2" fillId="0" borderId="1" xfId="0" applyFont="1" applyBorder="1" applyAlignment="1">
      <alignment horizontal="center"/>
    </xf>
    <xf numFmtId="44" fontId="0" fillId="0" borderId="1" xfId="1" applyNumberFormat="1" applyFont="1" applyBorder="1"/>
    <xf numFmtId="44" fontId="0" fillId="0" borderId="1" xfId="1" applyFont="1" applyBorder="1"/>
    <xf numFmtId="44" fontId="2" fillId="0" borderId="1" xfId="0" applyNumberFormat="1" applyFont="1" applyBorder="1"/>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0" fillId="0" borderId="0" xfId="0" applyFont="1" applyAlignment="1">
      <alignment horizontal="left"/>
    </xf>
    <xf numFmtId="0" fontId="0" fillId="0" borderId="1" xfId="0" applyBorder="1"/>
    <xf numFmtId="3" fontId="6" fillId="0" borderId="1" xfId="0" applyNumberFormat="1" applyFont="1" applyFill="1" applyBorder="1" applyAlignment="1">
      <alignment horizontal="center"/>
    </xf>
    <xf numFmtId="0" fontId="3"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4" xfId="0" applyFont="1" applyFill="1" applyBorder="1" applyAlignment="1">
      <alignment horizontal="center" vertical="top"/>
    </xf>
    <xf numFmtId="0" fontId="4" fillId="2" borderId="1" xfId="0" applyFont="1" applyFill="1" applyBorder="1" applyAlignment="1">
      <alignment horizontal="center" vertical="top"/>
    </xf>
    <xf numFmtId="0" fontId="0" fillId="0" borderId="0" xfId="0" applyAlignment="1">
      <alignment horizontal="center"/>
    </xf>
    <xf numFmtId="0" fontId="0" fillId="0" borderId="0" xfId="0" applyAlignment="1">
      <alignment horizontal="left"/>
    </xf>
    <xf numFmtId="0" fontId="0" fillId="0" borderId="0" xfId="0"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1</xdr:row>
      <xdr:rowOff>57150</xdr:rowOff>
    </xdr:from>
    <xdr:to>
      <xdr:col>15</xdr:col>
      <xdr:colOff>29845</xdr:colOff>
      <xdr:row>3</xdr:row>
      <xdr:rowOff>132715</xdr:rowOff>
    </xdr:to>
    <xdr:pic>
      <xdr:nvPicPr>
        <xdr:cNvPr id="2" name="Picture 1" descr="Colorado Department of Health Care Policy &amp; Financing logo">
          <a:extLst>
            <a:ext uri="{FF2B5EF4-FFF2-40B4-BE49-F238E27FC236}">
              <a16:creationId xmlns:a16="http://schemas.microsoft.com/office/drawing/2014/main" id="{EBD74447-D266-400B-98A2-50245790E80E}"/>
            </a:ext>
          </a:extLst>
        </xdr:cNvPr>
        <xdr:cNvPicPr/>
      </xdr:nvPicPr>
      <xdr:blipFill>
        <a:blip xmlns:r="http://schemas.openxmlformats.org/officeDocument/2006/relationships" r:embed="rId1"/>
        <a:stretch>
          <a:fillRect/>
        </a:stretch>
      </xdr:blipFill>
      <xdr:spPr>
        <a:xfrm>
          <a:off x="1587500" y="241300"/>
          <a:ext cx="3007995" cy="443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D12F1-CF51-4381-ACCF-82CA5BC31131}">
  <dimension ref="D2:AA71"/>
  <sheetViews>
    <sheetView tabSelected="1" view="pageBreakPreview" topLeftCell="D44" zoomScaleNormal="100" zoomScaleSheetLayoutView="100" workbookViewId="0">
      <selection activeCell="AA18" sqref="AA18"/>
    </sheetView>
  </sheetViews>
  <sheetFormatPr defaultRowHeight="15" x14ac:dyDescent="0.25"/>
  <cols>
    <col min="3" max="3" width="4.7109375" customWidth="1"/>
    <col min="4" max="4" width="27.42578125" customWidth="1"/>
    <col min="5" max="10" width="14.85546875" hidden="1" customWidth="1"/>
    <col min="11" max="14" width="15.85546875" hidden="1" customWidth="1"/>
    <col min="15" max="15" width="15.85546875" bestFit="1" customWidth="1"/>
    <col min="16" max="17" width="14.85546875" bestFit="1" customWidth="1"/>
    <col min="18" max="18" width="15.85546875" bestFit="1" customWidth="1"/>
    <col min="19" max="19" width="14.85546875" bestFit="1" customWidth="1"/>
    <col min="20" max="27" width="15.85546875" bestFit="1" customWidth="1"/>
    <col min="28" max="28" width="4.5703125" customWidth="1"/>
  </cols>
  <sheetData>
    <row r="2" spans="4:27" x14ac:dyDescent="0.25">
      <c r="D2" s="37"/>
      <c r="E2" s="37"/>
      <c r="F2" s="37"/>
      <c r="G2" s="37"/>
      <c r="H2" s="37"/>
      <c r="I2" s="37"/>
      <c r="J2" s="37"/>
      <c r="K2" s="37"/>
      <c r="L2" s="37"/>
      <c r="M2" s="37"/>
      <c r="N2" s="37"/>
      <c r="O2" s="37"/>
      <c r="P2" s="37"/>
      <c r="Q2" s="37"/>
      <c r="R2" s="37"/>
      <c r="S2" s="37"/>
      <c r="T2" s="1"/>
      <c r="U2" s="1"/>
      <c r="V2" s="1"/>
      <c r="W2" s="1"/>
      <c r="X2" s="1"/>
      <c r="Y2" s="1"/>
      <c r="Z2" s="1"/>
      <c r="AA2" s="1"/>
    </row>
    <row r="3" spans="4:27" x14ac:dyDescent="0.25">
      <c r="D3" s="37"/>
      <c r="E3" s="37"/>
      <c r="F3" s="37"/>
      <c r="G3" s="37"/>
      <c r="H3" s="37"/>
      <c r="I3" s="37"/>
      <c r="J3" s="37"/>
      <c r="K3" s="37"/>
      <c r="L3" s="37"/>
      <c r="M3" s="37"/>
      <c r="N3" s="37"/>
      <c r="O3" s="37"/>
      <c r="P3" s="37"/>
      <c r="Q3" s="37"/>
      <c r="R3" s="37"/>
      <c r="S3" s="37"/>
      <c r="T3" s="1"/>
      <c r="U3" s="1"/>
      <c r="V3" s="1"/>
      <c r="W3" s="1"/>
      <c r="X3" s="1"/>
      <c r="Y3" s="1"/>
      <c r="Z3" s="1"/>
      <c r="AA3" s="1"/>
    </row>
    <row r="4" spans="4:27" x14ac:dyDescent="0.25">
      <c r="D4" s="37"/>
      <c r="E4" s="37"/>
      <c r="F4" s="37"/>
      <c r="G4" s="37"/>
      <c r="H4" s="37"/>
      <c r="I4" s="37"/>
      <c r="J4" s="37"/>
      <c r="K4" s="37"/>
      <c r="L4" s="37"/>
      <c r="M4" s="37"/>
      <c r="N4" s="37"/>
      <c r="O4" s="37"/>
      <c r="P4" s="37"/>
      <c r="Q4" s="37"/>
      <c r="R4" s="37"/>
      <c r="S4" s="37"/>
      <c r="T4" s="1"/>
      <c r="U4" s="1"/>
      <c r="V4" s="1"/>
      <c r="W4" s="1"/>
      <c r="X4" s="1"/>
      <c r="Y4" s="1"/>
      <c r="Z4" s="1"/>
      <c r="AA4" s="1"/>
    </row>
    <row r="6" spans="4:27" x14ac:dyDescent="0.25">
      <c r="D6" s="38" t="s">
        <v>52</v>
      </c>
      <c r="E6" s="38"/>
      <c r="F6" s="38"/>
      <c r="G6" s="38"/>
      <c r="H6" s="38"/>
      <c r="I6" s="38"/>
      <c r="J6" s="38"/>
      <c r="K6" s="38"/>
      <c r="L6" s="38"/>
      <c r="M6" s="38"/>
      <c r="N6" s="38"/>
      <c r="O6" s="38"/>
      <c r="P6" s="38"/>
      <c r="Q6" s="38"/>
      <c r="R6" s="38"/>
      <c r="S6" s="38"/>
    </row>
    <row r="7" spans="4:27" x14ac:dyDescent="0.25">
      <c r="D7" s="38" t="s">
        <v>53</v>
      </c>
      <c r="E7" s="38"/>
      <c r="F7" s="38"/>
      <c r="G7" s="38"/>
      <c r="H7" s="38"/>
      <c r="I7" s="38"/>
      <c r="J7" s="38"/>
      <c r="K7" s="38"/>
      <c r="L7" s="38"/>
      <c r="M7" s="38"/>
      <c r="N7" s="38"/>
      <c r="O7" s="38"/>
      <c r="P7" s="38"/>
      <c r="Q7" s="38"/>
      <c r="R7" s="38"/>
      <c r="S7" s="38"/>
    </row>
    <row r="8" spans="4:27" x14ac:dyDescent="0.25">
      <c r="D8" s="38" t="s">
        <v>54</v>
      </c>
      <c r="E8" s="38"/>
      <c r="F8" s="38"/>
      <c r="G8" s="38"/>
      <c r="H8" s="38"/>
      <c r="I8" s="38"/>
      <c r="J8" s="38"/>
      <c r="K8" s="38"/>
      <c r="L8" s="38"/>
      <c r="M8" s="38"/>
      <c r="N8" s="38"/>
      <c r="O8" s="38"/>
      <c r="P8" s="38"/>
      <c r="Q8" s="38"/>
      <c r="R8" s="38"/>
      <c r="S8" s="38"/>
    </row>
    <row r="10" spans="4:27" x14ac:dyDescent="0.25">
      <c r="D10" s="39" t="s">
        <v>0</v>
      </c>
      <c r="E10" s="39"/>
      <c r="F10" s="39"/>
      <c r="G10" s="39"/>
      <c r="H10" s="39"/>
      <c r="I10" s="39"/>
      <c r="J10" s="39"/>
      <c r="K10" s="39"/>
      <c r="L10" s="39"/>
      <c r="M10" s="39"/>
      <c r="N10" s="39"/>
      <c r="O10" s="39"/>
      <c r="P10" s="39"/>
      <c r="Q10" s="39"/>
      <c r="R10" s="39"/>
      <c r="S10" s="39"/>
      <c r="T10" s="39"/>
      <c r="U10" s="39"/>
      <c r="V10" s="39"/>
      <c r="W10" s="39"/>
      <c r="X10" s="39"/>
      <c r="Y10" s="39"/>
      <c r="Z10" s="39"/>
      <c r="AA10" s="2"/>
    </row>
    <row r="12" spans="4:27" x14ac:dyDescent="0.25">
      <c r="D12" s="31" t="s">
        <v>1</v>
      </c>
      <c r="E12" s="33" t="s">
        <v>2</v>
      </c>
      <c r="F12" s="34"/>
      <c r="G12" s="34"/>
      <c r="H12" s="34"/>
      <c r="I12" s="35"/>
      <c r="J12" s="36" t="s">
        <v>3</v>
      </c>
      <c r="K12" s="36"/>
      <c r="L12" s="36"/>
      <c r="M12" s="36"/>
      <c r="N12" s="36"/>
      <c r="O12" s="36"/>
      <c r="P12" s="36"/>
      <c r="Q12" s="36"/>
      <c r="R12" s="36"/>
      <c r="S12" s="36"/>
      <c r="T12" s="36"/>
      <c r="U12" s="36"/>
      <c r="V12" s="36" t="s">
        <v>4</v>
      </c>
      <c r="W12" s="36"/>
      <c r="X12" s="36"/>
      <c r="Y12" s="36"/>
      <c r="Z12" s="36"/>
      <c r="AA12" s="36"/>
    </row>
    <row r="13" spans="4:27" x14ac:dyDescent="0.25">
      <c r="D13" s="32"/>
      <c r="E13" s="3">
        <v>43497</v>
      </c>
      <c r="F13" s="3">
        <v>43525</v>
      </c>
      <c r="G13" s="3">
        <v>43556</v>
      </c>
      <c r="H13" s="3">
        <v>43586</v>
      </c>
      <c r="I13" s="3">
        <v>43617</v>
      </c>
      <c r="J13" s="3">
        <v>43647</v>
      </c>
      <c r="K13" s="3">
        <v>43678</v>
      </c>
      <c r="L13" s="3">
        <v>43709</v>
      </c>
      <c r="M13" s="3">
        <v>43739</v>
      </c>
      <c r="N13" s="3">
        <v>43770</v>
      </c>
      <c r="O13" s="3">
        <v>43800</v>
      </c>
      <c r="P13" s="3">
        <v>43831</v>
      </c>
      <c r="Q13" s="3">
        <v>43862</v>
      </c>
      <c r="R13" s="3">
        <v>43891</v>
      </c>
      <c r="S13" s="3">
        <v>43922</v>
      </c>
      <c r="T13" s="3">
        <v>43952</v>
      </c>
      <c r="U13" s="3">
        <v>43983</v>
      </c>
      <c r="V13" s="3">
        <v>44013</v>
      </c>
      <c r="W13" s="3">
        <v>44044</v>
      </c>
      <c r="X13" s="3">
        <v>44075</v>
      </c>
      <c r="Y13" s="3">
        <v>44105</v>
      </c>
      <c r="Z13" s="3">
        <v>44136</v>
      </c>
      <c r="AA13" s="3">
        <v>44166</v>
      </c>
    </row>
    <row r="14" spans="4:27" x14ac:dyDescent="0.25">
      <c r="D14" s="4" t="s">
        <v>5</v>
      </c>
      <c r="E14" s="5">
        <v>143246</v>
      </c>
      <c r="F14" s="5">
        <v>142263</v>
      </c>
      <c r="G14" s="5">
        <v>141043</v>
      </c>
      <c r="H14" s="5">
        <v>140612</v>
      </c>
      <c r="I14" s="5">
        <v>140056</v>
      </c>
      <c r="J14" s="5">
        <v>139852</v>
      </c>
      <c r="K14" s="5">
        <v>139827</v>
      </c>
      <c r="L14" s="5">
        <v>135164</v>
      </c>
      <c r="M14" s="5">
        <v>134334</v>
      </c>
      <c r="N14" s="5">
        <v>134476</v>
      </c>
      <c r="O14" s="5">
        <v>132829</v>
      </c>
      <c r="P14" s="5">
        <v>133371</v>
      </c>
      <c r="Q14" s="5">
        <v>133426</v>
      </c>
      <c r="R14" s="5">
        <v>130216</v>
      </c>
      <c r="S14" s="5">
        <v>132014</v>
      </c>
      <c r="T14" s="5">
        <v>140411</v>
      </c>
      <c r="U14" s="5">
        <v>145008</v>
      </c>
      <c r="V14" s="5">
        <v>148882</v>
      </c>
      <c r="W14" s="5">
        <v>151404</v>
      </c>
      <c r="X14" s="5">
        <v>154226</v>
      </c>
      <c r="Y14" s="5">
        <v>156473</v>
      </c>
      <c r="Z14" s="6">
        <v>159552</v>
      </c>
      <c r="AA14" s="6">
        <v>162198</v>
      </c>
    </row>
    <row r="15" spans="4:27" x14ac:dyDescent="0.25">
      <c r="D15" s="4" t="s">
        <v>6</v>
      </c>
      <c r="E15" s="5">
        <v>35079</v>
      </c>
      <c r="F15" s="5">
        <v>34719</v>
      </c>
      <c r="G15" s="5">
        <v>33900</v>
      </c>
      <c r="H15" s="5">
        <v>34105</v>
      </c>
      <c r="I15" s="5">
        <v>33867</v>
      </c>
      <c r="J15" s="5">
        <v>33536</v>
      </c>
      <c r="K15" s="7">
        <v>33703</v>
      </c>
      <c r="L15" s="7">
        <v>38043</v>
      </c>
      <c r="M15" s="7">
        <v>37679</v>
      </c>
      <c r="N15" s="7">
        <v>37598</v>
      </c>
      <c r="O15" s="7">
        <v>37105</v>
      </c>
      <c r="P15" s="7">
        <v>35262</v>
      </c>
      <c r="Q15" s="7">
        <v>35177</v>
      </c>
      <c r="R15" s="7">
        <v>35467</v>
      </c>
      <c r="S15" s="7">
        <v>35752</v>
      </c>
      <c r="T15" s="7">
        <v>38143</v>
      </c>
      <c r="U15" s="7">
        <v>39198</v>
      </c>
      <c r="V15" s="5">
        <v>39820</v>
      </c>
      <c r="W15" s="5">
        <v>40362</v>
      </c>
      <c r="X15" s="5">
        <v>40956</v>
      </c>
      <c r="Y15" s="5">
        <v>41406</v>
      </c>
      <c r="Z15" s="6">
        <v>41973</v>
      </c>
      <c r="AA15" s="6">
        <v>42006</v>
      </c>
    </row>
    <row r="16" spans="4:27" x14ac:dyDescent="0.25">
      <c r="D16" s="4" t="s">
        <v>7</v>
      </c>
      <c r="E16" s="5">
        <v>80941</v>
      </c>
      <c r="F16" s="5">
        <v>80433</v>
      </c>
      <c r="G16" s="5">
        <v>79003</v>
      </c>
      <c r="H16" s="5">
        <v>79367</v>
      </c>
      <c r="I16" s="5">
        <v>79139</v>
      </c>
      <c r="J16" s="5">
        <v>76139</v>
      </c>
      <c r="K16" s="5">
        <v>76381</v>
      </c>
      <c r="L16" s="5">
        <v>76230</v>
      </c>
      <c r="M16" s="5">
        <v>75805</v>
      </c>
      <c r="N16" s="5">
        <v>75905</v>
      </c>
      <c r="O16" s="5">
        <v>75200</v>
      </c>
      <c r="P16" s="5">
        <v>73473</v>
      </c>
      <c r="Q16" s="5">
        <v>73534</v>
      </c>
      <c r="R16" s="5">
        <v>72043</v>
      </c>
      <c r="S16" s="5">
        <v>72175</v>
      </c>
      <c r="T16" s="5">
        <v>77131</v>
      </c>
      <c r="U16" s="5">
        <v>80093</v>
      </c>
      <c r="V16" s="5">
        <v>81626</v>
      </c>
      <c r="W16" s="5">
        <v>83420</v>
      </c>
      <c r="X16" s="5">
        <v>85284</v>
      </c>
      <c r="Y16" s="5">
        <v>86654</v>
      </c>
      <c r="Z16" s="6">
        <v>88489</v>
      </c>
      <c r="AA16" s="6">
        <v>89838</v>
      </c>
    </row>
    <row r="17" spans="4:27" x14ac:dyDescent="0.25">
      <c r="D17" s="4" t="s">
        <v>8</v>
      </c>
      <c r="E17" s="5">
        <v>273847</v>
      </c>
      <c r="F17" s="5">
        <v>272435</v>
      </c>
      <c r="G17" s="5">
        <v>264607</v>
      </c>
      <c r="H17" s="5">
        <v>267048</v>
      </c>
      <c r="I17" s="5">
        <v>267456</v>
      </c>
      <c r="J17" s="5">
        <v>261582</v>
      </c>
      <c r="K17" s="5">
        <v>260717</v>
      </c>
      <c r="L17" s="5">
        <v>260648</v>
      </c>
      <c r="M17" s="5">
        <v>258684</v>
      </c>
      <c r="N17" s="5">
        <v>260415</v>
      </c>
      <c r="O17" s="5">
        <v>258110</v>
      </c>
      <c r="P17" s="5">
        <v>255741</v>
      </c>
      <c r="Q17" s="5">
        <v>256879</v>
      </c>
      <c r="R17" s="5">
        <v>252514</v>
      </c>
      <c r="S17" s="5">
        <v>251658</v>
      </c>
      <c r="T17" s="5">
        <v>269970</v>
      </c>
      <c r="U17" s="5">
        <v>280316</v>
      </c>
      <c r="V17" s="5">
        <v>284186</v>
      </c>
      <c r="W17" s="5">
        <v>289370</v>
      </c>
      <c r="X17" s="5">
        <v>296280</v>
      </c>
      <c r="Y17" s="5">
        <v>300477</v>
      </c>
      <c r="Z17" s="6">
        <v>306975</v>
      </c>
      <c r="AA17" s="6">
        <v>311640</v>
      </c>
    </row>
    <row r="18" spans="4:27" x14ac:dyDescent="0.25">
      <c r="D18" s="4" t="s">
        <v>9</v>
      </c>
      <c r="E18" s="5">
        <v>130672</v>
      </c>
      <c r="F18" s="5">
        <v>129290</v>
      </c>
      <c r="G18" s="5">
        <v>122716</v>
      </c>
      <c r="H18" s="5">
        <v>121921</v>
      </c>
      <c r="I18" s="5">
        <v>121183</v>
      </c>
      <c r="J18" s="5">
        <v>119777</v>
      </c>
      <c r="K18" s="5">
        <v>120008</v>
      </c>
      <c r="L18" s="5">
        <v>119704</v>
      </c>
      <c r="M18" s="5">
        <v>119352</v>
      </c>
      <c r="N18" s="5">
        <v>118583</v>
      </c>
      <c r="O18" s="5">
        <v>117501</v>
      </c>
      <c r="P18" s="5">
        <v>116577</v>
      </c>
      <c r="Q18" s="5">
        <v>116431</v>
      </c>
      <c r="R18" s="5">
        <v>115102</v>
      </c>
      <c r="S18" s="5">
        <v>116338</v>
      </c>
      <c r="T18" s="5">
        <v>121612</v>
      </c>
      <c r="U18" s="5">
        <v>123937</v>
      </c>
      <c r="V18" s="5">
        <v>125595</v>
      </c>
      <c r="W18" s="5">
        <v>127129</v>
      </c>
      <c r="X18" s="5">
        <v>128936</v>
      </c>
      <c r="Y18" s="5">
        <v>130303</v>
      </c>
      <c r="Z18" s="6">
        <v>132115</v>
      </c>
      <c r="AA18" s="6">
        <v>133541</v>
      </c>
    </row>
    <row r="19" spans="4:27" x14ac:dyDescent="0.25">
      <c r="D19" s="4" t="s">
        <v>10</v>
      </c>
      <c r="E19" s="5">
        <v>119016</v>
      </c>
      <c r="F19" s="5">
        <v>120492</v>
      </c>
      <c r="G19" s="5">
        <v>125787</v>
      </c>
      <c r="H19" s="5">
        <v>126630</v>
      </c>
      <c r="I19" s="5">
        <v>125277</v>
      </c>
      <c r="J19" s="5">
        <v>117532</v>
      </c>
      <c r="K19" s="5">
        <v>114925</v>
      </c>
      <c r="L19" s="5">
        <v>114888</v>
      </c>
      <c r="M19" s="5">
        <v>114075</v>
      </c>
      <c r="N19" s="5">
        <v>113724</v>
      </c>
      <c r="O19" s="5">
        <v>111634</v>
      </c>
      <c r="P19" s="5">
        <v>109999</v>
      </c>
      <c r="Q19" s="5">
        <v>109953</v>
      </c>
      <c r="R19" s="5">
        <v>107924</v>
      </c>
      <c r="S19" s="5">
        <v>107370</v>
      </c>
      <c r="T19" s="5">
        <v>112216</v>
      </c>
      <c r="U19" s="5">
        <v>115825</v>
      </c>
      <c r="V19" s="5">
        <v>121440</v>
      </c>
      <c r="W19" s="5">
        <v>122226</v>
      </c>
      <c r="X19" s="5">
        <v>121636</v>
      </c>
      <c r="Y19" s="5">
        <v>122750</v>
      </c>
      <c r="Z19" s="6">
        <v>123658</v>
      </c>
      <c r="AA19" s="6">
        <v>124682</v>
      </c>
    </row>
    <row r="20" spans="4:27" x14ac:dyDescent="0.25">
      <c r="D20" s="4" t="s">
        <v>11</v>
      </c>
      <c r="E20" s="5">
        <v>74906</v>
      </c>
      <c r="F20" s="5">
        <v>73415</v>
      </c>
      <c r="G20" s="5">
        <v>69099</v>
      </c>
      <c r="H20" s="5">
        <v>69918</v>
      </c>
      <c r="I20" s="5">
        <v>70338</v>
      </c>
      <c r="J20" s="5">
        <v>79688</v>
      </c>
      <c r="K20" s="5">
        <v>85216</v>
      </c>
      <c r="L20" s="5">
        <v>84665</v>
      </c>
      <c r="M20" s="5">
        <v>83726</v>
      </c>
      <c r="N20" s="5">
        <v>84592</v>
      </c>
      <c r="O20" s="5">
        <v>83145</v>
      </c>
      <c r="P20" s="5">
        <v>82549</v>
      </c>
      <c r="Q20" s="5">
        <v>82257</v>
      </c>
      <c r="R20" s="5">
        <v>81201</v>
      </c>
      <c r="S20" s="5">
        <v>82415</v>
      </c>
      <c r="T20" s="5">
        <v>88388</v>
      </c>
      <c r="U20" s="5">
        <v>90094</v>
      </c>
      <c r="V20" s="5">
        <v>89960</v>
      </c>
      <c r="W20" s="5">
        <v>92101</v>
      </c>
      <c r="X20" s="5">
        <v>94848</v>
      </c>
      <c r="Y20" s="5">
        <v>96338</v>
      </c>
      <c r="Z20" s="6">
        <v>98107</v>
      </c>
      <c r="AA20" s="6">
        <v>100006</v>
      </c>
    </row>
    <row r="21" spans="4:27" x14ac:dyDescent="0.25">
      <c r="D21" s="4" t="s">
        <v>12</v>
      </c>
      <c r="E21" s="5">
        <v>139707</v>
      </c>
      <c r="F21" s="5">
        <v>139369</v>
      </c>
      <c r="G21" s="5">
        <v>137828</v>
      </c>
      <c r="H21" s="5">
        <v>137662</v>
      </c>
      <c r="I21" s="5">
        <v>137552</v>
      </c>
      <c r="J21" s="5">
        <v>138393</v>
      </c>
      <c r="K21" s="5">
        <v>138569</v>
      </c>
      <c r="L21" s="5">
        <v>138552</v>
      </c>
      <c r="M21" s="5">
        <v>137318</v>
      </c>
      <c r="N21" s="5">
        <v>137545</v>
      </c>
      <c r="O21" s="5">
        <v>135448</v>
      </c>
      <c r="P21" s="5">
        <v>134983</v>
      </c>
      <c r="Q21" s="5">
        <v>135052</v>
      </c>
      <c r="R21" s="5">
        <v>132928</v>
      </c>
      <c r="S21" s="5">
        <v>133499</v>
      </c>
      <c r="T21" s="5">
        <v>143293</v>
      </c>
      <c r="U21" s="5">
        <v>148102</v>
      </c>
      <c r="V21" s="5">
        <v>151499</v>
      </c>
      <c r="W21" s="5">
        <v>154696</v>
      </c>
      <c r="X21" s="5">
        <v>157846</v>
      </c>
      <c r="Y21" s="5">
        <v>160618</v>
      </c>
      <c r="Z21" s="6">
        <v>163667</v>
      </c>
      <c r="AA21" s="6">
        <v>166029</v>
      </c>
    </row>
    <row r="22" spans="4:27" x14ac:dyDescent="0.25">
      <c r="D22" s="4" t="s">
        <v>13</v>
      </c>
      <c r="E22" s="5">
        <v>170833</v>
      </c>
      <c r="F22" s="5">
        <v>164396</v>
      </c>
      <c r="G22" s="5">
        <v>166335</v>
      </c>
      <c r="H22" s="5">
        <v>168771</v>
      </c>
      <c r="I22" s="5">
        <v>168733</v>
      </c>
      <c r="J22" s="5">
        <v>167631</v>
      </c>
      <c r="K22" s="5">
        <v>168702</v>
      </c>
      <c r="L22" s="5">
        <v>168754</v>
      </c>
      <c r="M22" s="5">
        <v>167395</v>
      </c>
      <c r="N22" s="5">
        <v>168129</v>
      </c>
      <c r="O22" s="5">
        <v>165214</v>
      </c>
      <c r="P22" s="5">
        <v>164414</v>
      </c>
      <c r="Q22" s="5">
        <v>164008</v>
      </c>
      <c r="R22" s="5">
        <v>161737</v>
      </c>
      <c r="S22" s="5">
        <v>161680</v>
      </c>
      <c r="T22" s="5">
        <v>170976</v>
      </c>
      <c r="U22" s="5">
        <v>175824</v>
      </c>
      <c r="V22" s="5">
        <v>178560</v>
      </c>
      <c r="W22" s="5">
        <v>181311</v>
      </c>
      <c r="X22" s="5">
        <v>184462</v>
      </c>
      <c r="Y22" s="5">
        <v>187352</v>
      </c>
      <c r="Z22" s="6">
        <v>189848</v>
      </c>
      <c r="AA22" s="6">
        <v>192763</v>
      </c>
    </row>
    <row r="23" spans="4:27" x14ac:dyDescent="0.25">
      <c r="D23" s="9" t="s">
        <v>14</v>
      </c>
      <c r="E23" s="10">
        <v>1168247</v>
      </c>
      <c r="F23" s="10">
        <v>1156812</v>
      </c>
      <c r="G23" s="10">
        <v>1140318</v>
      </c>
      <c r="H23" s="10">
        <v>1146034</v>
      </c>
      <c r="I23" s="10">
        <v>1143601</v>
      </c>
      <c r="J23" s="10">
        <v>1134130</v>
      </c>
      <c r="K23" s="10">
        <v>1138048</v>
      </c>
      <c r="L23" s="10">
        <v>1136648</v>
      </c>
      <c r="M23" s="10">
        <v>1128368</v>
      </c>
      <c r="N23" s="10">
        <v>1130967</v>
      </c>
      <c r="O23" s="10">
        <v>1116186</v>
      </c>
      <c r="P23" s="10">
        <v>1106369</v>
      </c>
      <c r="Q23" s="10">
        <v>1106717</v>
      </c>
      <c r="R23" s="10">
        <v>1089132</v>
      </c>
      <c r="S23" s="10">
        <v>1092901</v>
      </c>
      <c r="T23" s="10">
        <v>1162140</v>
      </c>
      <c r="U23" s="10">
        <v>1198397</v>
      </c>
      <c r="V23" s="10">
        <v>1221568</v>
      </c>
      <c r="W23" s="10">
        <f t="shared" ref="W23:Z23" si="0">SUM(W14:W22)</f>
        <v>1242019</v>
      </c>
      <c r="X23" s="10">
        <f t="shared" si="0"/>
        <v>1264474</v>
      </c>
      <c r="Y23" s="10">
        <f t="shared" si="0"/>
        <v>1282371</v>
      </c>
      <c r="Z23" s="10">
        <f t="shared" si="0"/>
        <v>1304384</v>
      </c>
      <c r="AA23" s="10">
        <f t="shared" ref="AA23" si="1">SUM(AA14:AA22)</f>
        <v>1322703</v>
      </c>
    </row>
    <row r="24" spans="4:27" x14ac:dyDescent="0.25">
      <c r="D24" s="9" t="s">
        <v>15</v>
      </c>
      <c r="E24" s="11">
        <v>1250778</v>
      </c>
      <c r="F24" s="11">
        <v>1244320</v>
      </c>
      <c r="G24" s="11">
        <v>1230860</v>
      </c>
      <c r="H24" s="11">
        <v>1230374</v>
      </c>
      <c r="I24" s="11">
        <v>1229339</v>
      </c>
      <c r="J24" s="11">
        <v>1221552</v>
      </c>
      <c r="K24" s="11">
        <v>1220549</v>
      </c>
      <c r="L24" s="11">
        <v>1219429</v>
      </c>
      <c r="M24" s="11">
        <v>1216214</v>
      </c>
      <c r="N24" s="11">
        <v>1213074</v>
      </c>
      <c r="O24" s="10">
        <v>1213593</v>
      </c>
      <c r="P24" s="10">
        <v>1204353</v>
      </c>
      <c r="Q24" s="10">
        <v>1199400</v>
      </c>
      <c r="R24" s="10">
        <v>1195580</v>
      </c>
      <c r="S24" s="10">
        <v>1219436</v>
      </c>
      <c r="T24" s="10">
        <v>1254304</v>
      </c>
      <c r="U24" s="10">
        <v>1277431</v>
      </c>
      <c r="V24" s="10">
        <v>1297424</v>
      </c>
      <c r="W24" s="10">
        <v>1320376</v>
      </c>
      <c r="X24" s="10">
        <v>1340803</v>
      </c>
      <c r="Y24" s="10">
        <v>1365254</v>
      </c>
      <c r="Z24" s="10" t="s">
        <v>16</v>
      </c>
      <c r="AA24" s="10" t="s">
        <v>16</v>
      </c>
    </row>
    <row r="25" spans="4:27" x14ac:dyDescent="0.25">
      <c r="R25" s="12"/>
    </row>
    <row r="26" spans="4:27" x14ac:dyDescent="0.25">
      <c r="D26" s="31" t="s">
        <v>17</v>
      </c>
      <c r="E26" s="33" t="s">
        <v>2</v>
      </c>
      <c r="F26" s="34"/>
      <c r="G26" s="34"/>
      <c r="H26" s="34"/>
      <c r="I26" s="35"/>
      <c r="J26" s="36" t="s">
        <v>3</v>
      </c>
      <c r="K26" s="36"/>
      <c r="L26" s="36"/>
      <c r="M26" s="36"/>
      <c r="N26" s="36"/>
      <c r="O26" s="36"/>
      <c r="P26" s="36"/>
      <c r="Q26" s="36"/>
      <c r="R26" s="36"/>
      <c r="S26" s="36"/>
      <c r="T26" s="36"/>
      <c r="U26" s="36"/>
      <c r="V26" s="36" t="s">
        <v>4</v>
      </c>
      <c r="W26" s="36"/>
      <c r="X26" s="36"/>
      <c r="Y26" s="36"/>
      <c r="Z26" s="36"/>
      <c r="AA26" s="36"/>
    </row>
    <row r="27" spans="4:27" x14ac:dyDescent="0.25">
      <c r="D27" s="32"/>
      <c r="E27" s="3">
        <v>43497</v>
      </c>
      <c r="F27" s="3">
        <v>43525</v>
      </c>
      <c r="G27" s="3">
        <v>43556</v>
      </c>
      <c r="H27" s="3">
        <v>43586</v>
      </c>
      <c r="I27" s="3">
        <v>43617</v>
      </c>
      <c r="J27" s="3">
        <v>43647</v>
      </c>
      <c r="K27" s="3">
        <v>43678</v>
      </c>
      <c r="L27" s="3">
        <v>43709</v>
      </c>
      <c r="M27" s="3">
        <v>43739</v>
      </c>
      <c r="N27" s="3">
        <v>43770</v>
      </c>
      <c r="O27" s="3">
        <v>43800</v>
      </c>
      <c r="P27" s="3">
        <v>43831</v>
      </c>
      <c r="Q27" s="3">
        <v>43862</v>
      </c>
      <c r="R27" s="3">
        <v>43891</v>
      </c>
      <c r="S27" s="3">
        <v>43922</v>
      </c>
      <c r="T27" s="3">
        <v>43952</v>
      </c>
      <c r="U27" s="3">
        <v>43983</v>
      </c>
      <c r="V27" s="3">
        <v>44013</v>
      </c>
      <c r="W27" s="3">
        <v>44044</v>
      </c>
      <c r="X27" s="3">
        <v>44075</v>
      </c>
      <c r="Y27" s="3">
        <v>44105</v>
      </c>
      <c r="Z27" s="3">
        <v>44136</v>
      </c>
      <c r="AA27" s="3">
        <v>44166</v>
      </c>
    </row>
    <row r="28" spans="4:27" x14ac:dyDescent="0.25">
      <c r="D28" s="4" t="s">
        <v>18</v>
      </c>
      <c r="E28" s="5">
        <v>143246</v>
      </c>
      <c r="F28" s="5">
        <v>142263</v>
      </c>
      <c r="G28" s="5">
        <v>141043</v>
      </c>
      <c r="H28" s="5">
        <v>140612</v>
      </c>
      <c r="I28" s="5">
        <v>140056</v>
      </c>
      <c r="J28" s="5">
        <v>139852</v>
      </c>
      <c r="K28" s="5">
        <v>622148</v>
      </c>
      <c r="L28" s="5">
        <v>622434</v>
      </c>
      <c r="M28" s="5">
        <v>617673</v>
      </c>
      <c r="N28" s="5">
        <v>619610</v>
      </c>
      <c r="O28" s="5">
        <v>607547</v>
      </c>
      <c r="P28" s="5">
        <v>602151</v>
      </c>
      <c r="Q28" s="5">
        <v>603533</v>
      </c>
      <c r="R28" s="5">
        <v>591977</v>
      </c>
      <c r="S28" s="5">
        <v>597274</v>
      </c>
      <c r="T28" s="5">
        <v>642479</v>
      </c>
      <c r="U28" s="5">
        <v>663614</v>
      </c>
      <c r="V28" s="5">
        <v>678025</v>
      </c>
      <c r="W28" s="5">
        <v>690900</v>
      </c>
      <c r="X28" s="5">
        <v>704582</v>
      </c>
      <c r="Y28" s="5">
        <v>715193</v>
      </c>
      <c r="Z28" s="5">
        <v>729326</v>
      </c>
      <c r="AA28" s="5">
        <v>741471</v>
      </c>
    </row>
    <row r="29" spans="4:27" x14ac:dyDescent="0.25">
      <c r="D29" s="4" t="s">
        <v>19</v>
      </c>
      <c r="E29" s="5">
        <v>35079</v>
      </c>
      <c r="F29" s="5">
        <v>34719</v>
      </c>
      <c r="G29" s="5">
        <v>33900</v>
      </c>
      <c r="H29" s="5">
        <v>34105</v>
      </c>
      <c r="I29" s="5">
        <v>33867</v>
      </c>
      <c r="J29" s="5">
        <v>33536</v>
      </c>
      <c r="K29" s="7">
        <v>515900</v>
      </c>
      <c r="L29" s="7">
        <v>514214</v>
      </c>
      <c r="M29" s="7">
        <v>510695</v>
      </c>
      <c r="N29" s="7">
        <v>511357</v>
      </c>
      <c r="O29" s="7">
        <v>508639</v>
      </c>
      <c r="P29" s="7">
        <v>504218</v>
      </c>
      <c r="Q29" s="7">
        <v>503184</v>
      </c>
      <c r="R29" s="7">
        <v>497155</v>
      </c>
      <c r="S29" s="7">
        <v>495625</v>
      </c>
      <c r="T29" s="7">
        <v>519661</v>
      </c>
      <c r="U29" s="7">
        <v>534783</v>
      </c>
      <c r="V29" s="5">
        <v>543543</v>
      </c>
      <c r="W29" s="5">
        <v>551119</v>
      </c>
      <c r="X29" s="5">
        <v>559892</v>
      </c>
      <c r="Y29" s="5">
        <v>567178</v>
      </c>
      <c r="Z29" s="5">
        <v>575058</v>
      </c>
      <c r="AA29" s="5">
        <v>581232</v>
      </c>
    </row>
    <row r="30" spans="4:27" x14ac:dyDescent="0.25">
      <c r="D30" s="4"/>
      <c r="E30" s="13"/>
      <c r="F30" s="14"/>
      <c r="G30" s="14"/>
      <c r="H30" s="14"/>
      <c r="I30" s="15"/>
      <c r="J30" s="5"/>
      <c r="K30" s="7"/>
      <c r="L30" s="7"/>
      <c r="M30" s="7"/>
      <c r="N30" s="7"/>
      <c r="O30" s="7"/>
      <c r="P30" s="7"/>
      <c r="Q30" s="7"/>
      <c r="R30" s="7"/>
      <c r="S30" s="7"/>
      <c r="T30" s="7"/>
      <c r="U30" s="7"/>
      <c r="V30" s="8"/>
      <c r="W30" s="16"/>
      <c r="X30" s="16"/>
      <c r="Y30" s="16"/>
      <c r="Z30" s="16"/>
      <c r="AA30" s="16"/>
    </row>
    <row r="31" spans="4:27" x14ac:dyDescent="0.25">
      <c r="D31" s="31" t="s">
        <v>20</v>
      </c>
      <c r="E31" s="33" t="s">
        <v>2</v>
      </c>
      <c r="F31" s="34"/>
      <c r="G31" s="34"/>
      <c r="H31" s="34"/>
      <c r="I31" s="35"/>
      <c r="J31" s="36" t="s">
        <v>3</v>
      </c>
      <c r="K31" s="36"/>
      <c r="L31" s="36"/>
      <c r="M31" s="36"/>
      <c r="N31" s="36"/>
      <c r="O31" s="36"/>
      <c r="P31" s="36"/>
      <c r="Q31" s="36"/>
      <c r="R31" s="36"/>
      <c r="S31" s="36"/>
      <c r="T31" s="36"/>
      <c r="U31" s="36"/>
      <c r="V31" s="36" t="s">
        <v>4</v>
      </c>
      <c r="W31" s="36"/>
      <c r="X31" s="36"/>
      <c r="Y31" s="36"/>
      <c r="Z31" s="36"/>
      <c r="AA31" s="36"/>
    </row>
    <row r="32" spans="4:27" x14ac:dyDescent="0.25">
      <c r="D32" s="32"/>
      <c r="E32" s="3">
        <v>43497</v>
      </c>
      <c r="F32" s="3">
        <v>43525</v>
      </c>
      <c r="G32" s="3">
        <v>43556</v>
      </c>
      <c r="H32" s="3">
        <v>43586</v>
      </c>
      <c r="I32" s="3">
        <v>43617</v>
      </c>
      <c r="J32" s="3">
        <v>43647</v>
      </c>
      <c r="K32" s="3">
        <v>43678</v>
      </c>
      <c r="L32" s="3">
        <v>43709</v>
      </c>
      <c r="M32" s="3">
        <v>43739</v>
      </c>
      <c r="N32" s="3">
        <v>43770</v>
      </c>
      <c r="O32" s="3">
        <v>43800</v>
      </c>
      <c r="P32" s="3">
        <v>43831</v>
      </c>
      <c r="Q32" s="3">
        <v>43862</v>
      </c>
      <c r="R32" s="3">
        <v>43891</v>
      </c>
      <c r="S32" s="3">
        <v>43922</v>
      </c>
      <c r="T32" s="3">
        <v>43952</v>
      </c>
      <c r="U32" s="3">
        <v>43983</v>
      </c>
      <c r="V32" s="3">
        <v>44013</v>
      </c>
      <c r="W32" s="3">
        <v>44044</v>
      </c>
      <c r="X32" s="3">
        <v>44075</v>
      </c>
      <c r="Y32" s="3">
        <v>44105</v>
      </c>
      <c r="Z32" s="3">
        <v>44136</v>
      </c>
      <c r="AA32" s="3">
        <v>44166</v>
      </c>
    </row>
    <row r="33" spans="4:27" x14ac:dyDescent="0.25">
      <c r="D33" s="4" t="s">
        <v>21</v>
      </c>
      <c r="E33" s="5">
        <v>37747</v>
      </c>
      <c r="F33" s="5">
        <v>36960</v>
      </c>
      <c r="G33" s="5">
        <v>35953</v>
      </c>
      <c r="H33" s="5">
        <v>35716</v>
      </c>
      <c r="I33" s="5">
        <v>35179</v>
      </c>
      <c r="J33" s="5">
        <v>34024</v>
      </c>
      <c r="K33" s="7">
        <v>34130</v>
      </c>
      <c r="L33" s="7">
        <v>34621</v>
      </c>
      <c r="M33" s="7">
        <v>34492</v>
      </c>
      <c r="N33" s="7">
        <v>34842</v>
      </c>
      <c r="O33" s="7">
        <v>34426</v>
      </c>
      <c r="P33" s="7">
        <v>33945</v>
      </c>
      <c r="Q33" s="7">
        <v>34167</v>
      </c>
      <c r="R33" s="7">
        <v>31439</v>
      </c>
      <c r="S33" s="7">
        <v>30574</v>
      </c>
      <c r="T33" s="7">
        <v>32293</v>
      </c>
      <c r="U33" s="7">
        <v>33332</v>
      </c>
      <c r="V33" s="7">
        <v>35300</v>
      </c>
      <c r="W33" s="7">
        <v>35917</v>
      </c>
      <c r="X33" s="7">
        <v>36497</v>
      </c>
      <c r="Y33" s="7">
        <v>37181</v>
      </c>
      <c r="Z33" s="6">
        <v>37155</v>
      </c>
      <c r="AA33" s="6">
        <v>37872</v>
      </c>
    </row>
    <row r="34" spans="4:27" x14ac:dyDescent="0.25">
      <c r="D34" s="4" t="s">
        <v>22</v>
      </c>
      <c r="E34" s="5">
        <v>54911</v>
      </c>
      <c r="F34" s="5">
        <v>54757</v>
      </c>
      <c r="G34" s="5">
        <v>54326</v>
      </c>
      <c r="H34" s="5">
        <v>54208</v>
      </c>
      <c r="I34" s="5">
        <v>53635</v>
      </c>
      <c r="J34" s="5">
        <v>51307</v>
      </c>
      <c r="K34" s="7">
        <v>51058</v>
      </c>
      <c r="L34" s="7">
        <v>50742</v>
      </c>
      <c r="M34" s="7">
        <v>49989</v>
      </c>
      <c r="N34" s="7">
        <v>49676</v>
      </c>
      <c r="O34" s="7">
        <v>48747</v>
      </c>
      <c r="P34" s="7">
        <v>48069</v>
      </c>
      <c r="Q34" s="7">
        <v>48188</v>
      </c>
      <c r="R34" s="7">
        <v>47020</v>
      </c>
      <c r="S34" s="7">
        <v>49685</v>
      </c>
      <c r="T34" s="7">
        <v>51707</v>
      </c>
      <c r="U34" s="7">
        <v>52665</v>
      </c>
      <c r="V34" s="7">
        <v>56015</v>
      </c>
      <c r="W34" s="7">
        <v>56604</v>
      </c>
      <c r="X34" s="7">
        <v>57034</v>
      </c>
      <c r="Y34" s="7">
        <v>57546</v>
      </c>
      <c r="Z34" s="6">
        <v>57811</v>
      </c>
      <c r="AA34" s="6">
        <v>58257</v>
      </c>
    </row>
    <row r="35" spans="4:27" x14ac:dyDescent="0.25">
      <c r="D35" s="4" t="s">
        <v>23</v>
      </c>
      <c r="E35" s="5">
        <v>22793</v>
      </c>
      <c r="F35" s="5">
        <v>22432</v>
      </c>
      <c r="G35" s="5">
        <v>22839</v>
      </c>
      <c r="H35" s="5">
        <v>23335</v>
      </c>
      <c r="I35" s="5">
        <v>23670</v>
      </c>
      <c r="J35" s="5">
        <v>21609</v>
      </c>
      <c r="K35" s="7">
        <v>21706</v>
      </c>
      <c r="L35" s="7">
        <v>21769</v>
      </c>
      <c r="M35" s="7">
        <v>22038</v>
      </c>
      <c r="N35" s="7">
        <v>22486</v>
      </c>
      <c r="O35" s="7">
        <v>22844</v>
      </c>
      <c r="P35" s="7">
        <v>23071</v>
      </c>
      <c r="Q35" s="7">
        <v>23389</v>
      </c>
      <c r="R35" s="7">
        <v>23658</v>
      </c>
      <c r="S35" s="7">
        <v>24004</v>
      </c>
      <c r="T35" s="7">
        <v>25808</v>
      </c>
      <c r="U35" s="7">
        <v>26502</v>
      </c>
      <c r="V35" s="7">
        <v>25842</v>
      </c>
      <c r="W35" s="7">
        <v>25960</v>
      </c>
      <c r="X35" s="7">
        <v>26079</v>
      </c>
      <c r="Y35" s="7">
        <v>26235</v>
      </c>
      <c r="Z35" s="6">
        <v>26368</v>
      </c>
      <c r="AA35" s="6">
        <v>26633</v>
      </c>
    </row>
    <row r="36" spans="4:27" x14ac:dyDescent="0.25">
      <c r="D36" s="4" t="s">
        <v>24</v>
      </c>
      <c r="E36" s="5">
        <v>20903</v>
      </c>
      <c r="F36" s="5">
        <v>20109</v>
      </c>
      <c r="G36" s="5">
        <v>19125</v>
      </c>
      <c r="H36" s="5">
        <v>17926</v>
      </c>
      <c r="I36" s="5">
        <v>17701</v>
      </c>
      <c r="J36" s="5">
        <v>16575</v>
      </c>
      <c r="K36" s="7">
        <v>16514</v>
      </c>
      <c r="L36" s="7">
        <v>16227</v>
      </c>
      <c r="M36" s="7">
        <v>15910</v>
      </c>
      <c r="N36" s="7">
        <v>14944</v>
      </c>
      <c r="O36" s="7">
        <v>14600</v>
      </c>
      <c r="P36" s="7">
        <v>14686</v>
      </c>
      <c r="Q36" s="7">
        <v>14513</v>
      </c>
      <c r="R36" s="7">
        <v>14125</v>
      </c>
      <c r="S36" s="7">
        <v>14633</v>
      </c>
      <c r="T36" s="7">
        <v>15310</v>
      </c>
      <c r="U36" s="7">
        <v>15866</v>
      </c>
      <c r="V36" s="7">
        <v>16998</v>
      </c>
      <c r="W36" s="7">
        <v>17710</v>
      </c>
      <c r="X36" s="7">
        <v>10311</v>
      </c>
      <c r="Y36" s="7">
        <v>18715</v>
      </c>
      <c r="Z36" s="6">
        <v>19399</v>
      </c>
      <c r="AA36" s="6">
        <v>19804</v>
      </c>
    </row>
    <row r="37" spans="4:27" x14ac:dyDescent="0.25">
      <c r="D37" s="4" t="s">
        <v>25</v>
      </c>
      <c r="E37" s="5">
        <v>27810</v>
      </c>
      <c r="F37" s="5">
        <v>27953</v>
      </c>
      <c r="G37" s="5">
        <v>22793</v>
      </c>
      <c r="H37" s="5">
        <v>22304</v>
      </c>
      <c r="I37" s="5">
        <v>21864</v>
      </c>
      <c r="J37" s="5">
        <v>20282</v>
      </c>
      <c r="K37" s="7">
        <v>19992</v>
      </c>
      <c r="L37" s="7">
        <v>19796</v>
      </c>
      <c r="M37" s="7">
        <v>19340</v>
      </c>
      <c r="N37" s="7">
        <v>19368</v>
      </c>
      <c r="O37" s="7">
        <v>19660</v>
      </c>
      <c r="P37" s="7">
        <v>20974</v>
      </c>
      <c r="Q37" s="7">
        <v>21931</v>
      </c>
      <c r="R37" s="7">
        <v>19533</v>
      </c>
      <c r="S37" s="7">
        <v>20388</v>
      </c>
      <c r="T37" s="7">
        <v>21547</v>
      </c>
      <c r="U37" s="7">
        <v>22340</v>
      </c>
      <c r="V37" s="7">
        <v>21777</v>
      </c>
      <c r="W37" s="7">
        <v>22033</v>
      </c>
      <c r="X37" s="7">
        <v>22337</v>
      </c>
      <c r="Y37" s="7">
        <v>22635</v>
      </c>
      <c r="Z37" s="6">
        <v>22808</v>
      </c>
      <c r="AA37" s="6">
        <v>21476</v>
      </c>
    </row>
    <row r="38" spans="4:27" x14ac:dyDescent="0.25">
      <c r="D38" s="4" t="s">
        <v>26</v>
      </c>
      <c r="E38" s="5">
        <v>17298</v>
      </c>
      <c r="F38" s="5">
        <v>17268</v>
      </c>
      <c r="G38" s="5">
        <v>17367</v>
      </c>
      <c r="H38" s="5">
        <v>17506</v>
      </c>
      <c r="I38" s="5">
        <v>17454</v>
      </c>
      <c r="J38" s="5">
        <v>17927</v>
      </c>
      <c r="K38" s="7">
        <v>18131</v>
      </c>
      <c r="L38" s="7">
        <v>18265</v>
      </c>
      <c r="M38" s="7">
        <v>18352</v>
      </c>
      <c r="N38" s="7">
        <v>18536</v>
      </c>
      <c r="O38" s="7">
        <v>18960</v>
      </c>
      <c r="P38" s="7">
        <v>19408</v>
      </c>
      <c r="Q38" s="7">
        <v>19360</v>
      </c>
      <c r="R38" s="7">
        <v>19492</v>
      </c>
      <c r="S38" s="7">
        <v>19328</v>
      </c>
      <c r="T38" s="7">
        <v>20541</v>
      </c>
      <c r="U38" s="7">
        <v>21040</v>
      </c>
      <c r="V38" s="7">
        <v>21629</v>
      </c>
      <c r="W38" s="7">
        <v>22419</v>
      </c>
      <c r="X38" s="7">
        <v>23229</v>
      </c>
      <c r="Y38" s="7">
        <v>23716</v>
      </c>
      <c r="Z38" s="6">
        <v>24363</v>
      </c>
      <c r="AA38" s="6">
        <v>24816</v>
      </c>
    </row>
    <row r="39" spans="4:27" x14ac:dyDescent="0.25">
      <c r="D39" s="4" t="s">
        <v>27</v>
      </c>
      <c r="E39" s="5">
        <v>0</v>
      </c>
      <c r="F39" s="5">
        <v>0</v>
      </c>
      <c r="G39" s="5">
        <v>0</v>
      </c>
      <c r="H39" s="5">
        <v>59</v>
      </c>
      <c r="I39" s="5">
        <v>1105</v>
      </c>
      <c r="J39" s="5">
        <v>11167</v>
      </c>
      <c r="K39" s="7">
        <v>10981</v>
      </c>
      <c r="L39" s="7">
        <v>11036</v>
      </c>
      <c r="M39" s="7">
        <v>10608</v>
      </c>
      <c r="N39" s="7">
        <v>10486</v>
      </c>
      <c r="O39" s="7">
        <v>10248</v>
      </c>
      <c r="P39" s="7">
        <v>10746</v>
      </c>
      <c r="Q39" s="7">
        <v>10716</v>
      </c>
      <c r="R39" s="7">
        <v>9283</v>
      </c>
      <c r="S39" s="7">
        <v>11379</v>
      </c>
      <c r="T39" s="7">
        <v>11897</v>
      </c>
      <c r="U39" s="7">
        <v>12092</v>
      </c>
      <c r="V39" s="7">
        <v>13836</v>
      </c>
      <c r="W39" s="7">
        <v>14253</v>
      </c>
      <c r="X39" s="7">
        <v>14592</v>
      </c>
      <c r="Y39" s="7">
        <v>14888</v>
      </c>
      <c r="Z39" s="6">
        <v>15125</v>
      </c>
      <c r="AA39" s="6">
        <v>15250</v>
      </c>
    </row>
    <row r="40" spans="4:27" x14ac:dyDescent="0.25">
      <c r="D40" s="4" t="s">
        <v>28</v>
      </c>
      <c r="E40" s="5">
        <v>24018</v>
      </c>
      <c r="F40" s="5">
        <v>22576</v>
      </c>
      <c r="G40" s="5">
        <v>22109</v>
      </c>
      <c r="H40" s="5">
        <v>22752</v>
      </c>
      <c r="I40" s="5">
        <v>22455</v>
      </c>
      <c r="J40" s="5">
        <v>23988</v>
      </c>
      <c r="K40" s="7">
        <v>23685</v>
      </c>
      <c r="L40" s="7">
        <v>23418</v>
      </c>
      <c r="M40" s="7">
        <v>22947</v>
      </c>
      <c r="N40" s="7">
        <v>20723</v>
      </c>
      <c r="O40" s="7">
        <v>20273</v>
      </c>
      <c r="P40" s="7">
        <v>20126</v>
      </c>
      <c r="Q40" s="7">
        <v>20084</v>
      </c>
      <c r="R40" s="7">
        <v>19528</v>
      </c>
      <c r="S40" s="7">
        <v>20590</v>
      </c>
      <c r="T40" s="7">
        <v>21507</v>
      </c>
      <c r="U40" s="7">
        <v>22022</v>
      </c>
      <c r="V40" s="7">
        <v>23649</v>
      </c>
      <c r="W40" s="7">
        <v>23799</v>
      </c>
      <c r="X40" s="7">
        <v>23964</v>
      </c>
      <c r="Y40" s="7">
        <v>24801</v>
      </c>
      <c r="Z40" s="6">
        <v>24963</v>
      </c>
      <c r="AA40" s="6">
        <v>25197</v>
      </c>
    </row>
    <row r="41" spans="4:27" x14ac:dyDescent="0.25">
      <c r="D41" s="4" t="s">
        <v>29</v>
      </c>
      <c r="E41" s="5"/>
      <c r="F41" s="5"/>
      <c r="G41" s="5"/>
      <c r="H41" s="5"/>
      <c r="I41" s="5"/>
      <c r="J41" s="5">
        <v>30836</v>
      </c>
      <c r="K41" s="5">
        <v>30413</v>
      </c>
      <c r="L41" s="5">
        <v>30027</v>
      </c>
      <c r="M41" s="5">
        <v>29576</v>
      </c>
      <c r="N41" s="5">
        <v>29636</v>
      </c>
      <c r="O41" s="5">
        <v>29496</v>
      </c>
      <c r="P41" s="5">
        <v>27771</v>
      </c>
      <c r="Q41" s="5">
        <v>28185</v>
      </c>
      <c r="R41" s="5">
        <v>28403</v>
      </c>
      <c r="S41" s="5">
        <v>28934</v>
      </c>
      <c r="T41" s="5">
        <v>30309</v>
      </c>
      <c r="U41" s="7">
        <v>31121</v>
      </c>
      <c r="V41" s="7">
        <v>31980</v>
      </c>
      <c r="W41" s="7">
        <v>32525</v>
      </c>
      <c r="X41" s="7">
        <v>33085</v>
      </c>
      <c r="Y41" s="7">
        <v>33672</v>
      </c>
      <c r="Z41" s="30">
        <v>34174</v>
      </c>
      <c r="AA41" s="30">
        <v>34641</v>
      </c>
    </row>
    <row r="42" spans="4:27" x14ac:dyDescent="0.25">
      <c r="D42" s="4" t="s">
        <v>30</v>
      </c>
      <c r="E42" s="5">
        <v>417948</v>
      </c>
      <c r="F42" s="5">
        <v>412749</v>
      </c>
      <c r="G42" s="5">
        <v>401572</v>
      </c>
      <c r="H42" s="5">
        <v>399323</v>
      </c>
      <c r="I42" s="5">
        <v>393983</v>
      </c>
      <c r="J42" s="5">
        <v>379559</v>
      </c>
      <c r="K42" s="7">
        <v>376612</v>
      </c>
      <c r="L42" s="7">
        <v>374228</v>
      </c>
      <c r="M42" s="7">
        <v>367924</v>
      </c>
      <c r="N42" s="7">
        <v>366940</v>
      </c>
      <c r="O42" s="7">
        <v>357940</v>
      </c>
      <c r="P42" s="7">
        <v>350677</v>
      </c>
      <c r="Q42" s="7">
        <v>348828</v>
      </c>
      <c r="R42" s="7">
        <v>343160</v>
      </c>
      <c r="S42" s="7">
        <v>349267</v>
      </c>
      <c r="T42" s="7">
        <v>366376</v>
      </c>
      <c r="U42" s="7">
        <v>375748</v>
      </c>
      <c r="V42" s="7">
        <v>390346</v>
      </c>
      <c r="W42" s="7">
        <v>400295</v>
      </c>
      <c r="X42" s="7">
        <v>410685</v>
      </c>
      <c r="Y42" s="7">
        <v>417661</v>
      </c>
      <c r="Z42" s="6">
        <v>426838</v>
      </c>
      <c r="AA42" s="6">
        <v>433938</v>
      </c>
    </row>
    <row r="43" spans="4:27" x14ac:dyDescent="0.25">
      <c r="D43" s="4" t="s">
        <v>31</v>
      </c>
      <c r="E43" s="5">
        <v>48634</v>
      </c>
      <c r="F43" s="5">
        <v>47756</v>
      </c>
      <c r="G43" s="5">
        <v>42755</v>
      </c>
      <c r="H43" s="5">
        <v>43171</v>
      </c>
      <c r="I43" s="5">
        <v>42974</v>
      </c>
      <c r="J43" s="5">
        <v>42461</v>
      </c>
      <c r="K43" s="7">
        <v>42216</v>
      </c>
      <c r="L43" s="7">
        <v>41518</v>
      </c>
      <c r="M43" s="7">
        <v>40095</v>
      </c>
      <c r="N43" s="7">
        <v>41694</v>
      </c>
      <c r="O43" s="7">
        <v>41172</v>
      </c>
      <c r="P43" s="7">
        <v>41966</v>
      </c>
      <c r="Q43" s="7">
        <v>42092</v>
      </c>
      <c r="R43" s="7">
        <v>41632</v>
      </c>
      <c r="S43" s="7">
        <v>43659</v>
      </c>
      <c r="T43" s="7">
        <v>46146</v>
      </c>
      <c r="U43" s="7">
        <v>47147</v>
      </c>
      <c r="V43" s="7">
        <v>47738</v>
      </c>
      <c r="W43" s="7">
        <v>44143</v>
      </c>
      <c r="X43" s="7">
        <v>49848</v>
      </c>
      <c r="Y43" s="7">
        <v>51461</v>
      </c>
      <c r="Z43" s="6">
        <v>52109</v>
      </c>
      <c r="AA43" s="6">
        <v>53514</v>
      </c>
    </row>
    <row r="44" spans="4:27" x14ac:dyDescent="0.25">
      <c r="D44" s="4" t="s">
        <v>32</v>
      </c>
      <c r="E44" s="5">
        <v>10182</v>
      </c>
      <c r="F44" s="5">
        <v>9989</v>
      </c>
      <c r="G44" s="5">
        <v>10013</v>
      </c>
      <c r="H44" s="5">
        <v>9990</v>
      </c>
      <c r="I44" s="5">
        <v>9981</v>
      </c>
      <c r="J44" s="5">
        <v>9336</v>
      </c>
      <c r="K44" s="7">
        <v>9799</v>
      </c>
      <c r="L44" s="7">
        <v>9747</v>
      </c>
      <c r="M44" s="7">
        <v>9756</v>
      </c>
      <c r="N44" s="7">
        <v>9794</v>
      </c>
      <c r="O44" s="7">
        <v>9427</v>
      </c>
      <c r="P44" s="7">
        <v>9226</v>
      </c>
      <c r="Q44" s="7">
        <v>9172</v>
      </c>
      <c r="R44" s="7">
        <v>9051</v>
      </c>
      <c r="S44" s="7">
        <v>8888</v>
      </c>
      <c r="T44" s="7">
        <v>9469</v>
      </c>
      <c r="U44" s="7">
        <v>9792</v>
      </c>
      <c r="V44" s="7">
        <v>9765</v>
      </c>
      <c r="W44" s="7">
        <v>9143</v>
      </c>
      <c r="X44" s="7">
        <v>9380</v>
      </c>
      <c r="Y44" s="7">
        <v>9639</v>
      </c>
      <c r="Z44" s="6">
        <v>9979</v>
      </c>
      <c r="AA44" s="6">
        <v>10214</v>
      </c>
    </row>
    <row r="45" spans="4:27" x14ac:dyDescent="0.25">
      <c r="D45" s="4" t="s">
        <v>33</v>
      </c>
      <c r="E45" s="5">
        <f t="shared" ref="E45:W45" si="2">E46-SUM(E33:E44)</f>
        <v>486003</v>
      </c>
      <c r="F45" s="5">
        <f t="shared" si="2"/>
        <v>484263</v>
      </c>
      <c r="G45" s="5">
        <f t="shared" si="2"/>
        <v>491466</v>
      </c>
      <c r="H45" s="5">
        <f t="shared" si="2"/>
        <v>499744</v>
      </c>
      <c r="I45" s="5">
        <f t="shared" si="2"/>
        <v>503600</v>
      </c>
      <c r="J45" s="5">
        <f t="shared" si="2"/>
        <v>475059</v>
      </c>
      <c r="K45" s="5">
        <f t="shared" si="2"/>
        <v>482811</v>
      </c>
      <c r="L45" s="5">
        <f t="shared" si="2"/>
        <v>485254</v>
      </c>
      <c r="M45" s="5">
        <f t="shared" si="2"/>
        <v>487341</v>
      </c>
      <c r="N45" s="5">
        <f t="shared" si="2"/>
        <v>491842</v>
      </c>
      <c r="O45" s="5">
        <f t="shared" si="2"/>
        <v>488393</v>
      </c>
      <c r="P45" s="5">
        <f t="shared" si="2"/>
        <v>485704</v>
      </c>
      <c r="Q45" s="5">
        <f t="shared" si="2"/>
        <v>486092</v>
      </c>
      <c r="R45" s="5">
        <f t="shared" si="2"/>
        <v>482808</v>
      </c>
      <c r="S45" s="5">
        <f t="shared" si="2"/>
        <v>471572</v>
      </c>
      <c r="T45" s="5">
        <f t="shared" si="2"/>
        <v>509230</v>
      </c>
      <c r="U45" s="5">
        <f t="shared" si="2"/>
        <v>528730</v>
      </c>
      <c r="V45" s="5">
        <f t="shared" si="2"/>
        <v>526693</v>
      </c>
      <c r="W45" s="5">
        <f t="shared" si="2"/>
        <v>537218</v>
      </c>
      <c r="X45" s="5">
        <f t="shared" ref="X45:Y45" si="3">X46-SUM(X33:X44)</f>
        <v>547433</v>
      </c>
      <c r="Y45" s="5">
        <f t="shared" si="3"/>
        <v>544221</v>
      </c>
      <c r="Z45" s="5">
        <f t="shared" ref="Z45:AA45" si="4">Z46-SUM(Z33:Z44)</f>
        <v>553292</v>
      </c>
      <c r="AA45" s="5">
        <f t="shared" si="4"/>
        <v>561091</v>
      </c>
    </row>
    <row r="46" spans="4:27" x14ac:dyDescent="0.25">
      <c r="D46" s="9" t="s">
        <v>34</v>
      </c>
      <c r="E46" s="17">
        <f t="shared" ref="E46:Z46" si="5">E23</f>
        <v>1168247</v>
      </c>
      <c r="F46" s="17">
        <f t="shared" si="5"/>
        <v>1156812</v>
      </c>
      <c r="G46" s="17">
        <f t="shared" si="5"/>
        <v>1140318</v>
      </c>
      <c r="H46" s="17">
        <f t="shared" si="5"/>
        <v>1146034</v>
      </c>
      <c r="I46" s="17">
        <f t="shared" si="5"/>
        <v>1143601</v>
      </c>
      <c r="J46" s="17">
        <f t="shared" si="5"/>
        <v>1134130</v>
      </c>
      <c r="K46" s="17">
        <f t="shared" si="5"/>
        <v>1138048</v>
      </c>
      <c r="L46" s="17">
        <f t="shared" si="5"/>
        <v>1136648</v>
      </c>
      <c r="M46" s="17">
        <f t="shared" si="5"/>
        <v>1128368</v>
      </c>
      <c r="N46" s="17">
        <f t="shared" si="5"/>
        <v>1130967</v>
      </c>
      <c r="O46" s="17">
        <f t="shared" si="5"/>
        <v>1116186</v>
      </c>
      <c r="P46" s="17">
        <f t="shared" si="5"/>
        <v>1106369</v>
      </c>
      <c r="Q46" s="17">
        <f t="shared" si="5"/>
        <v>1106717</v>
      </c>
      <c r="R46" s="17">
        <f t="shared" si="5"/>
        <v>1089132</v>
      </c>
      <c r="S46" s="17">
        <f t="shared" si="5"/>
        <v>1092901</v>
      </c>
      <c r="T46" s="17">
        <f t="shared" si="5"/>
        <v>1162140</v>
      </c>
      <c r="U46" s="17">
        <f t="shared" si="5"/>
        <v>1198397</v>
      </c>
      <c r="V46" s="17">
        <f t="shared" si="5"/>
        <v>1221568</v>
      </c>
      <c r="W46" s="17">
        <f t="shared" si="5"/>
        <v>1242019</v>
      </c>
      <c r="X46" s="17">
        <f t="shared" si="5"/>
        <v>1264474</v>
      </c>
      <c r="Y46" s="17">
        <f t="shared" si="5"/>
        <v>1282371</v>
      </c>
      <c r="Z46" s="17">
        <f t="shared" si="5"/>
        <v>1304384</v>
      </c>
      <c r="AA46" s="17">
        <f t="shared" ref="AA46" si="6">AA23</f>
        <v>1322703</v>
      </c>
    </row>
    <row r="48" spans="4:27" x14ac:dyDescent="0.25">
      <c r="D48" s="31" t="s">
        <v>35</v>
      </c>
      <c r="E48" s="33" t="s">
        <v>2</v>
      </c>
      <c r="F48" s="34"/>
      <c r="G48" s="34"/>
      <c r="H48" s="34"/>
      <c r="I48" s="35"/>
      <c r="J48" s="36" t="s">
        <v>3</v>
      </c>
      <c r="K48" s="36"/>
      <c r="L48" s="36"/>
      <c r="M48" s="36"/>
      <c r="N48" s="36"/>
      <c r="O48" s="36"/>
      <c r="P48" s="36"/>
      <c r="Q48" s="36"/>
      <c r="R48" s="36"/>
      <c r="S48" s="36"/>
      <c r="T48" s="36"/>
      <c r="U48" s="36"/>
      <c r="V48" s="36" t="s">
        <v>4</v>
      </c>
      <c r="W48" s="36"/>
      <c r="X48" s="36"/>
      <c r="Y48" s="36"/>
      <c r="Z48" s="36"/>
      <c r="AA48" s="36"/>
    </row>
    <row r="49" spans="4:27" x14ac:dyDescent="0.25">
      <c r="D49" s="32"/>
      <c r="E49" s="3">
        <v>43497</v>
      </c>
      <c r="F49" s="3">
        <v>43525</v>
      </c>
      <c r="G49" s="3">
        <v>43556</v>
      </c>
      <c r="H49" s="3">
        <v>43586</v>
      </c>
      <c r="I49" s="3">
        <v>43617</v>
      </c>
      <c r="J49" s="3">
        <v>43647</v>
      </c>
      <c r="K49" s="3">
        <v>43678</v>
      </c>
      <c r="L49" s="3">
        <v>43709</v>
      </c>
      <c r="M49" s="3">
        <v>43739</v>
      </c>
      <c r="N49" s="3">
        <v>43770</v>
      </c>
      <c r="O49" s="3">
        <v>43800</v>
      </c>
      <c r="P49" s="3">
        <v>43831</v>
      </c>
      <c r="Q49" s="3">
        <v>43862</v>
      </c>
      <c r="R49" s="3">
        <v>43891</v>
      </c>
      <c r="S49" s="3">
        <v>43922</v>
      </c>
      <c r="T49" s="3">
        <v>43952</v>
      </c>
      <c r="U49" s="3">
        <v>43983</v>
      </c>
      <c r="V49" s="3">
        <v>44013</v>
      </c>
      <c r="W49" s="3">
        <v>44044</v>
      </c>
      <c r="X49" s="3">
        <v>44075</v>
      </c>
      <c r="Y49" s="3">
        <v>44105</v>
      </c>
      <c r="Z49" s="3">
        <v>44136</v>
      </c>
      <c r="AA49" s="3">
        <v>44166</v>
      </c>
    </row>
    <row r="50" spans="4:27" x14ac:dyDescent="0.25">
      <c r="D50" s="18" t="s">
        <v>36</v>
      </c>
      <c r="E50" s="19">
        <v>413</v>
      </c>
      <c r="F50" s="19">
        <v>407</v>
      </c>
      <c r="G50" s="19">
        <v>405</v>
      </c>
      <c r="H50" s="19">
        <v>422</v>
      </c>
      <c r="I50" s="19">
        <v>424</v>
      </c>
      <c r="J50" s="19">
        <v>420</v>
      </c>
      <c r="K50" s="19">
        <v>429</v>
      </c>
      <c r="L50" s="19">
        <v>426</v>
      </c>
      <c r="M50" s="19">
        <v>428</v>
      </c>
      <c r="N50" s="19">
        <v>432</v>
      </c>
      <c r="O50" s="19">
        <v>431</v>
      </c>
      <c r="P50" s="19">
        <v>426</v>
      </c>
      <c r="Q50" s="19">
        <v>422</v>
      </c>
      <c r="R50" s="19">
        <v>415</v>
      </c>
      <c r="S50" s="19">
        <v>416</v>
      </c>
      <c r="T50" s="19">
        <v>412</v>
      </c>
      <c r="U50" s="19">
        <v>414</v>
      </c>
      <c r="V50" s="19">
        <v>426</v>
      </c>
      <c r="W50" s="19">
        <v>424</v>
      </c>
      <c r="X50" s="19">
        <v>416</v>
      </c>
      <c r="Y50" s="19">
        <v>420</v>
      </c>
      <c r="Z50" s="20">
        <v>419</v>
      </c>
      <c r="AA50" s="20">
        <v>422</v>
      </c>
    </row>
    <row r="51" spans="4:27" x14ac:dyDescent="0.25">
      <c r="D51" s="18" t="s">
        <v>37</v>
      </c>
      <c r="E51" s="19">
        <v>166</v>
      </c>
      <c r="F51" s="19">
        <v>164</v>
      </c>
      <c r="G51" s="19">
        <v>165</v>
      </c>
      <c r="H51" s="19">
        <v>170</v>
      </c>
      <c r="I51" s="19">
        <v>168</v>
      </c>
      <c r="J51" s="19">
        <v>166</v>
      </c>
      <c r="K51" s="19">
        <v>169</v>
      </c>
      <c r="L51" s="19">
        <v>169</v>
      </c>
      <c r="M51" s="19">
        <v>169</v>
      </c>
      <c r="N51" s="19">
        <v>169</v>
      </c>
      <c r="O51" s="19">
        <v>169</v>
      </c>
      <c r="P51" s="19">
        <v>169</v>
      </c>
      <c r="Q51" s="19">
        <v>169</v>
      </c>
      <c r="R51" s="19">
        <v>169</v>
      </c>
      <c r="S51" s="19">
        <v>169</v>
      </c>
      <c r="T51" s="19">
        <v>169</v>
      </c>
      <c r="U51" s="19">
        <v>169</v>
      </c>
      <c r="V51" s="19">
        <v>169</v>
      </c>
      <c r="W51" s="19">
        <v>169</v>
      </c>
      <c r="X51" s="19">
        <v>162</v>
      </c>
      <c r="Y51" s="19">
        <v>162</v>
      </c>
      <c r="Z51" s="20">
        <v>162</v>
      </c>
      <c r="AA51" s="21">
        <v>161</v>
      </c>
    </row>
    <row r="52" spans="4:27" x14ac:dyDescent="0.25">
      <c r="D52" s="18" t="s">
        <v>38</v>
      </c>
      <c r="E52" s="19">
        <v>58</v>
      </c>
      <c r="F52" s="19">
        <v>59</v>
      </c>
      <c r="G52" s="19">
        <v>60</v>
      </c>
      <c r="H52" s="19">
        <v>66</v>
      </c>
      <c r="I52" s="19">
        <v>66</v>
      </c>
      <c r="J52" s="19">
        <v>66</v>
      </c>
      <c r="K52" s="19">
        <v>66</v>
      </c>
      <c r="L52" s="19">
        <v>68</v>
      </c>
      <c r="M52" s="19">
        <v>68</v>
      </c>
      <c r="N52" s="19">
        <v>68</v>
      </c>
      <c r="O52" s="19">
        <v>68</v>
      </c>
      <c r="P52" s="19">
        <v>67</v>
      </c>
      <c r="Q52" s="19">
        <v>67</v>
      </c>
      <c r="R52" s="19">
        <v>70</v>
      </c>
      <c r="S52" s="19">
        <v>70</v>
      </c>
      <c r="T52" s="19">
        <v>70</v>
      </c>
      <c r="U52" s="19">
        <v>70</v>
      </c>
      <c r="V52" s="19">
        <v>70</v>
      </c>
      <c r="W52" s="19">
        <v>70</v>
      </c>
      <c r="X52" s="19">
        <v>73</v>
      </c>
      <c r="Y52" s="19">
        <v>72</v>
      </c>
      <c r="Z52" s="20">
        <v>73</v>
      </c>
      <c r="AA52" s="21">
        <v>72</v>
      </c>
    </row>
    <row r="53" spans="4:27" x14ac:dyDescent="0.25">
      <c r="D53" s="18" t="s">
        <v>39</v>
      </c>
      <c r="E53" s="19">
        <v>155</v>
      </c>
      <c r="F53" s="19">
        <v>156</v>
      </c>
      <c r="G53" s="19">
        <v>160</v>
      </c>
      <c r="H53" s="19">
        <v>160</v>
      </c>
      <c r="I53" s="19">
        <v>160</v>
      </c>
      <c r="J53" s="19">
        <v>160</v>
      </c>
      <c r="K53" s="19">
        <v>160</v>
      </c>
      <c r="L53" s="19">
        <v>160</v>
      </c>
      <c r="M53" s="19">
        <v>161</v>
      </c>
      <c r="N53" s="19">
        <v>160</v>
      </c>
      <c r="O53" s="19">
        <v>160</v>
      </c>
      <c r="P53" s="19">
        <v>160</v>
      </c>
      <c r="Q53" s="19">
        <v>159</v>
      </c>
      <c r="R53" s="19">
        <v>160</v>
      </c>
      <c r="S53" s="19">
        <v>161</v>
      </c>
      <c r="T53" s="19">
        <v>162</v>
      </c>
      <c r="U53" s="19">
        <v>162</v>
      </c>
      <c r="V53" s="19">
        <v>162</v>
      </c>
      <c r="W53" s="19">
        <v>162</v>
      </c>
      <c r="X53" s="19">
        <v>163</v>
      </c>
      <c r="Y53" s="19">
        <v>162</v>
      </c>
      <c r="Z53" s="20">
        <v>163</v>
      </c>
      <c r="AA53" s="21">
        <v>162</v>
      </c>
    </row>
    <row r="54" spans="4:27" x14ac:dyDescent="0.25">
      <c r="D54" s="18" t="s">
        <v>40</v>
      </c>
      <c r="E54" s="19">
        <v>52</v>
      </c>
      <c r="F54" s="19">
        <v>52</v>
      </c>
      <c r="G54" s="19">
        <v>53</v>
      </c>
      <c r="H54" s="19">
        <v>53</v>
      </c>
      <c r="I54" s="19">
        <v>53</v>
      </c>
      <c r="J54" s="19">
        <v>54</v>
      </c>
      <c r="K54" s="19">
        <v>54</v>
      </c>
      <c r="L54" s="19">
        <v>53</v>
      </c>
      <c r="M54" s="19">
        <v>53</v>
      </c>
      <c r="N54" s="19">
        <v>53</v>
      </c>
      <c r="O54" s="19">
        <v>53</v>
      </c>
      <c r="P54" s="19">
        <v>55</v>
      </c>
      <c r="Q54" s="19">
        <v>56</v>
      </c>
      <c r="R54" s="19">
        <v>56</v>
      </c>
      <c r="S54" s="19">
        <v>56</v>
      </c>
      <c r="T54" s="19">
        <v>56</v>
      </c>
      <c r="U54" s="19">
        <v>56</v>
      </c>
      <c r="V54" s="19">
        <v>56</v>
      </c>
      <c r="W54" s="19">
        <v>56</v>
      </c>
      <c r="X54" s="19">
        <v>56</v>
      </c>
      <c r="Y54" s="19">
        <v>56</v>
      </c>
      <c r="Z54" s="20">
        <v>55</v>
      </c>
      <c r="AA54" s="21">
        <v>55</v>
      </c>
    </row>
    <row r="55" spans="4:27" x14ac:dyDescent="0.25">
      <c r="D55" s="18" t="s">
        <v>41</v>
      </c>
      <c r="E55" s="19">
        <v>14</v>
      </c>
      <c r="F55" s="19">
        <v>14</v>
      </c>
      <c r="G55" s="19">
        <v>13</v>
      </c>
      <c r="H55" s="19">
        <v>13</v>
      </c>
      <c r="I55" s="19">
        <v>13</v>
      </c>
      <c r="J55" s="19">
        <v>12</v>
      </c>
      <c r="K55" s="19">
        <v>11</v>
      </c>
      <c r="L55" s="19">
        <v>11</v>
      </c>
      <c r="M55" s="19">
        <v>11</v>
      </c>
      <c r="N55" s="19">
        <v>11</v>
      </c>
      <c r="O55" s="19">
        <v>11</v>
      </c>
      <c r="P55" s="19">
        <v>11</v>
      </c>
      <c r="Q55" s="19">
        <v>11</v>
      </c>
      <c r="R55" s="19">
        <v>11</v>
      </c>
      <c r="S55" s="19">
        <v>11</v>
      </c>
      <c r="T55" s="19">
        <v>11</v>
      </c>
      <c r="U55" s="19">
        <v>11</v>
      </c>
      <c r="V55" s="19">
        <v>11</v>
      </c>
      <c r="W55" s="19">
        <v>10</v>
      </c>
      <c r="X55" s="19">
        <v>10</v>
      </c>
      <c r="Y55" s="19">
        <v>10</v>
      </c>
      <c r="Z55" s="20">
        <v>10</v>
      </c>
      <c r="AA55" s="21">
        <v>10</v>
      </c>
    </row>
    <row r="56" spans="4:27" x14ac:dyDescent="0.25">
      <c r="D56" s="9" t="s">
        <v>34</v>
      </c>
      <c r="E56" s="22">
        <f>SUM(E50:E55)</f>
        <v>858</v>
      </c>
      <c r="F56" s="22">
        <f t="shared" ref="F56:Z56" si="7">SUM(F50:F55)</f>
        <v>852</v>
      </c>
      <c r="G56" s="22">
        <f t="shared" si="7"/>
        <v>856</v>
      </c>
      <c r="H56" s="22">
        <f t="shared" si="7"/>
        <v>884</v>
      </c>
      <c r="I56" s="22">
        <f t="shared" si="7"/>
        <v>884</v>
      </c>
      <c r="J56" s="22">
        <f t="shared" si="7"/>
        <v>878</v>
      </c>
      <c r="K56" s="22">
        <f t="shared" si="7"/>
        <v>889</v>
      </c>
      <c r="L56" s="22">
        <f t="shared" si="7"/>
        <v>887</v>
      </c>
      <c r="M56" s="22">
        <f t="shared" si="7"/>
        <v>890</v>
      </c>
      <c r="N56" s="22">
        <f t="shared" si="7"/>
        <v>893</v>
      </c>
      <c r="O56" s="22">
        <f t="shared" si="7"/>
        <v>892</v>
      </c>
      <c r="P56" s="22">
        <f t="shared" si="7"/>
        <v>888</v>
      </c>
      <c r="Q56" s="22">
        <f t="shared" si="7"/>
        <v>884</v>
      </c>
      <c r="R56" s="22">
        <f t="shared" si="7"/>
        <v>881</v>
      </c>
      <c r="S56" s="22">
        <f t="shared" si="7"/>
        <v>883</v>
      </c>
      <c r="T56" s="22">
        <f t="shared" si="7"/>
        <v>880</v>
      </c>
      <c r="U56" s="22">
        <f t="shared" si="7"/>
        <v>882</v>
      </c>
      <c r="V56" s="22">
        <f t="shared" si="7"/>
        <v>894</v>
      </c>
      <c r="W56" s="22">
        <f t="shared" si="7"/>
        <v>891</v>
      </c>
      <c r="X56" s="22">
        <f t="shared" si="7"/>
        <v>880</v>
      </c>
      <c r="Y56" s="22">
        <f t="shared" si="7"/>
        <v>882</v>
      </c>
      <c r="Z56" s="22">
        <f t="shared" si="7"/>
        <v>882</v>
      </c>
      <c r="AA56" s="22">
        <f t="shared" ref="AA56" si="8">SUM(AA50:AA55)</f>
        <v>882</v>
      </c>
    </row>
    <row r="58" spans="4:27" x14ac:dyDescent="0.25">
      <c r="D58" s="31" t="s">
        <v>42</v>
      </c>
      <c r="E58" s="33" t="s">
        <v>2</v>
      </c>
      <c r="F58" s="34"/>
      <c r="G58" s="34"/>
      <c r="H58" s="34"/>
      <c r="I58" s="35"/>
      <c r="J58" s="36" t="s">
        <v>3</v>
      </c>
      <c r="K58" s="36"/>
      <c r="L58" s="36"/>
      <c r="M58" s="36"/>
      <c r="N58" s="36"/>
      <c r="O58" s="36"/>
      <c r="P58" s="36"/>
      <c r="Q58" s="36"/>
      <c r="R58" s="36"/>
      <c r="S58" s="36"/>
      <c r="T58" s="36"/>
      <c r="U58" s="36"/>
      <c r="V58" s="36" t="s">
        <v>4</v>
      </c>
      <c r="W58" s="36"/>
      <c r="X58" s="36"/>
      <c r="Y58" s="36"/>
      <c r="Z58" s="36"/>
      <c r="AA58" s="36"/>
    </row>
    <row r="59" spans="4:27" x14ac:dyDescent="0.25">
      <c r="D59" s="32"/>
      <c r="E59" s="3">
        <v>43497</v>
      </c>
      <c r="F59" s="3">
        <v>43525</v>
      </c>
      <c r="G59" s="3">
        <v>43556</v>
      </c>
      <c r="H59" s="3">
        <v>43586</v>
      </c>
      <c r="I59" s="3">
        <v>43617</v>
      </c>
      <c r="J59" s="3">
        <v>43647</v>
      </c>
      <c r="K59" s="3">
        <v>43678</v>
      </c>
      <c r="L59" s="3">
        <v>43709</v>
      </c>
      <c r="M59" s="3">
        <v>43739</v>
      </c>
      <c r="N59" s="3">
        <v>43770</v>
      </c>
      <c r="O59" s="3">
        <v>43800</v>
      </c>
      <c r="P59" s="3">
        <v>43831</v>
      </c>
      <c r="Q59" s="3">
        <v>43862</v>
      </c>
      <c r="R59" s="3">
        <v>43891</v>
      </c>
      <c r="S59" s="3">
        <v>43922</v>
      </c>
      <c r="T59" s="3">
        <v>43952</v>
      </c>
      <c r="U59" s="3">
        <v>43983</v>
      </c>
      <c r="V59" s="3">
        <v>44013</v>
      </c>
      <c r="W59" s="3">
        <v>44044</v>
      </c>
      <c r="X59" s="3">
        <v>44075</v>
      </c>
      <c r="Y59" s="3">
        <v>44105</v>
      </c>
      <c r="Z59" s="3">
        <v>44136</v>
      </c>
      <c r="AA59" s="3">
        <v>44166</v>
      </c>
    </row>
    <row r="60" spans="4:27" x14ac:dyDescent="0.25">
      <c r="D60" s="18" t="s">
        <v>43</v>
      </c>
      <c r="E60" s="23">
        <v>51300934.969999999</v>
      </c>
      <c r="F60" s="23">
        <v>50918443.399999999</v>
      </c>
      <c r="G60" s="23">
        <v>50408495.280000001</v>
      </c>
      <c r="H60" s="23">
        <v>50464087.409999996</v>
      </c>
      <c r="I60" s="23">
        <v>50439032.770000003</v>
      </c>
      <c r="J60" s="23">
        <v>53184634.82</v>
      </c>
      <c r="K60" s="23">
        <v>53359585.689999998</v>
      </c>
      <c r="L60" s="23">
        <v>53313771.770000003</v>
      </c>
      <c r="M60" s="23">
        <v>52951485.82</v>
      </c>
      <c r="N60" s="23">
        <v>52970771.060000002</v>
      </c>
      <c r="O60" s="23">
        <v>52638381.170000002</v>
      </c>
      <c r="P60" s="23">
        <v>47676383.079999998</v>
      </c>
      <c r="Q60" s="23">
        <v>52369939.780000001</v>
      </c>
      <c r="R60" s="23">
        <v>51847840.869999997</v>
      </c>
      <c r="S60" s="23">
        <v>51000435.049999997</v>
      </c>
      <c r="T60" s="23">
        <v>54691054.939999998</v>
      </c>
      <c r="U60" s="23">
        <v>55795885.5</v>
      </c>
      <c r="V60" s="23">
        <v>56664517.530000001</v>
      </c>
      <c r="W60" s="23">
        <v>57613583.539999999</v>
      </c>
      <c r="X60" s="23">
        <v>59479213.359999999</v>
      </c>
      <c r="Y60" s="23">
        <v>60542965.979999997</v>
      </c>
      <c r="Z60" s="23">
        <v>61236418.990000002</v>
      </c>
      <c r="AA60" s="23">
        <v>61927442.609999999</v>
      </c>
    </row>
    <row r="61" spans="4:27" x14ac:dyDescent="0.25">
      <c r="D61" s="18" t="s">
        <v>44</v>
      </c>
      <c r="E61" s="24">
        <v>12345537.5</v>
      </c>
      <c r="F61" s="24">
        <v>12256895.5</v>
      </c>
      <c r="G61" s="24">
        <v>12178488.5</v>
      </c>
      <c r="H61" s="24">
        <v>12187964.5</v>
      </c>
      <c r="I61" s="24">
        <v>12153384</v>
      </c>
      <c r="J61" s="24">
        <v>11943532</v>
      </c>
      <c r="K61" s="24">
        <v>11914333.5</v>
      </c>
      <c r="L61" s="24">
        <v>11842838</v>
      </c>
      <c r="M61" s="24">
        <v>11766696.5</v>
      </c>
      <c r="N61" s="24">
        <v>11770652.5</v>
      </c>
      <c r="O61" s="24">
        <v>11695971.5</v>
      </c>
      <c r="P61" s="24">
        <v>11378111.5</v>
      </c>
      <c r="Q61" s="24">
        <v>11595059</v>
      </c>
      <c r="R61" s="24">
        <v>11452068</v>
      </c>
      <c r="S61" s="24">
        <v>11205094</v>
      </c>
      <c r="T61" s="24">
        <v>12059751</v>
      </c>
      <c r="U61" s="24">
        <v>12355738</v>
      </c>
      <c r="V61" s="24">
        <v>12575319</v>
      </c>
      <c r="W61" s="24">
        <v>12803180</v>
      </c>
      <c r="X61" s="24">
        <v>13068059.800000001</v>
      </c>
      <c r="Y61" s="24">
        <v>13323408.640000001</v>
      </c>
      <c r="Z61" s="24">
        <v>13498010.880000001</v>
      </c>
      <c r="AA61" s="24">
        <v>13660613.84</v>
      </c>
    </row>
    <row r="62" spans="4:27" x14ac:dyDescent="0.25">
      <c r="D62" s="18" t="s">
        <v>45</v>
      </c>
      <c r="E62" s="24">
        <v>32410542.34</v>
      </c>
      <c r="F62" s="24">
        <v>31775468.809999999</v>
      </c>
      <c r="G62" s="24">
        <v>30999467.57</v>
      </c>
      <c r="H62" s="24">
        <v>31149875.609999999</v>
      </c>
      <c r="I62" s="24">
        <v>31197231.879999999</v>
      </c>
      <c r="J62" s="24">
        <v>32757222.890000001</v>
      </c>
      <c r="K62" s="24">
        <v>33941226.960000001</v>
      </c>
      <c r="L62" s="24">
        <v>35592794.119999997</v>
      </c>
      <c r="M62" s="24">
        <v>35420149.840000004</v>
      </c>
      <c r="N62" s="24">
        <v>35345823.75</v>
      </c>
      <c r="O62" s="24">
        <v>35034013.380000003</v>
      </c>
      <c r="P62" s="24">
        <v>33163911.350000001</v>
      </c>
      <c r="Q62" s="24">
        <v>33812392.18</v>
      </c>
      <c r="R62" s="24">
        <v>33949790.539999999</v>
      </c>
      <c r="S62" s="24">
        <v>33483652.600000001</v>
      </c>
      <c r="T62" s="24">
        <v>36137806</v>
      </c>
      <c r="U62" s="24">
        <v>36417800.530000001</v>
      </c>
      <c r="V62" s="24">
        <v>36550588.850000001</v>
      </c>
      <c r="W62" s="24">
        <v>37331418.270000003</v>
      </c>
      <c r="X62" s="24">
        <v>37804810.32</v>
      </c>
      <c r="Y62" s="24">
        <v>38529903.460000001</v>
      </c>
      <c r="Z62" s="24">
        <v>38820350.009999998</v>
      </c>
      <c r="AA62" s="24">
        <v>39076062.270000003</v>
      </c>
    </row>
    <row r="63" spans="4:27" x14ac:dyDescent="0.25">
      <c r="D63" s="18" t="s">
        <v>46</v>
      </c>
      <c r="E63" s="24"/>
      <c r="F63" s="24"/>
      <c r="G63" s="24"/>
      <c r="H63" s="24"/>
      <c r="I63" s="24"/>
      <c r="J63" s="24"/>
      <c r="K63" s="24"/>
      <c r="L63" s="24">
        <v>6338262.8029999994</v>
      </c>
      <c r="M63" s="24"/>
      <c r="N63" s="24"/>
      <c r="O63" s="24">
        <v>6953608.2459999993</v>
      </c>
      <c r="P63" s="24"/>
      <c r="Q63" s="24"/>
      <c r="R63" s="24">
        <v>7147252.8460000008</v>
      </c>
      <c r="S63" s="24"/>
      <c r="T63" s="24"/>
      <c r="U63" s="24">
        <v>445886</v>
      </c>
      <c r="V63" s="24">
        <v>6336535.7999999998</v>
      </c>
      <c r="W63" s="24"/>
      <c r="X63" s="24">
        <v>6845829.7000000002</v>
      </c>
      <c r="Y63" s="24"/>
      <c r="Z63" s="24"/>
      <c r="AA63" s="24">
        <v>14475034.009</v>
      </c>
    </row>
    <row r="64" spans="4:27" x14ac:dyDescent="0.25">
      <c r="D64" s="18" t="s">
        <v>47</v>
      </c>
      <c r="E64" s="24"/>
      <c r="F64" s="24"/>
      <c r="G64" s="24"/>
      <c r="H64" s="24"/>
      <c r="I64" s="24"/>
      <c r="J64" s="24"/>
      <c r="K64" s="24">
        <v>12051646.529999999</v>
      </c>
      <c r="L64" s="24"/>
      <c r="M64" s="24"/>
      <c r="N64" s="24"/>
      <c r="O64" s="24">
        <v>22015618.68</v>
      </c>
      <c r="P64" s="24"/>
      <c r="Q64" s="24"/>
      <c r="R64" s="24"/>
      <c r="S64" s="24"/>
      <c r="T64" s="24">
        <v>3775307.32</v>
      </c>
      <c r="U64" s="24"/>
      <c r="V64" s="24"/>
      <c r="W64" s="24">
        <v>3822095.45</v>
      </c>
      <c r="X64" s="24"/>
      <c r="Y64" s="24"/>
      <c r="Z64" s="29"/>
      <c r="AA64" s="29"/>
    </row>
    <row r="65" spans="4:27" x14ac:dyDescent="0.25">
      <c r="D65" s="18" t="s">
        <v>48</v>
      </c>
      <c r="E65" s="24"/>
      <c r="F65" s="24"/>
      <c r="G65" s="24"/>
      <c r="H65" s="24"/>
      <c r="I65" s="24"/>
      <c r="J65" s="24"/>
      <c r="K65" s="24"/>
      <c r="L65" s="24"/>
      <c r="M65" s="24"/>
      <c r="N65" s="24"/>
      <c r="O65" s="24"/>
      <c r="P65" s="24"/>
      <c r="Q65" s="24"/>
      <c r="R65" s="24"/>
      <c r="S65" s="24"/>
      <c r="T65" s="24">
        <v>22587965.059999999</v>
      </c>
      <c r="U65" s="24"/>
      <c r="V65" s="24"/>
      <c r="W65" s="24"/>
      <c r="X65" s="24"/>
      <c r="Y65" s="24"/>
      <c r="Z65" s="24"/>
      <c r="AA65" s="24"/>
    </row>
    <row r="66" spans="4:27" x14ac:dyDescent="0.25">
      <c r="D66" s="9" t="s">
        <v>34</v>
      </c>
      <c r="E66" s="25">
        <f>SUM(E60:E62)</f>
        <v>96057014.810000002</v>
      </c>
      <c r="F66" s="25">
        <f>SUM(F60:F62)</f>
        <v>94950807.709999993</v>
      </c>
      <c r="G66" s="25">
        <f>SUM(G60:G62)</f>
        <v>93586451.349999994</v>
      </c>
      <c r="H66" s="25">
        <f>SUM(H60:H62)</f>
        <v>93801927.519999996</v>
      </c>
      <c r="I66" s="25">
        <f>SUM(I60:I62)</f>
        <v>93789648.650000006</v>
      </c>
      <c r="J66" s="25">
        <f>SUM(J60:J65)</f>
        <v>97885389.710000008</v>
      </c>
      <c r="K66" s="25">
        <f t="shared" ref="K66:Y66" si="9">SUM(K60:K65)</f>
        <v>111266792.68000001</v>
      </c>
      <c r="L66" s="25">
        <f t="shared" si="9"/>
        <v>107087666.693</v>
      </c>
      <c r="M66" s="25">
        <f t="shared" si="9"/>
        <v>100138332.16</v>
      </c>
      <c r="N66" s="25">
        <f t="shared" si="9"/>
        <v>100087247.31</v>
      </c>
      <c r="O66" s="25">
        <f t="shared" si="9"/>
        <v>128337592.97600001</v>
      </c>
      <c r="P66" s="25">
        <f t="shared" si="9"/>
        <v>92218405.930000007</v>
      </c>
      <c r="Q66" s="25">
        <f t="shared" si="9"/>
        <v>97777390.960000008</v>
      </c>
      <c r="R66" s="25">
        <f t="shared" si="9"/>
        <v>104396952.256</v>
      </c>
      <c r="S66" s="25">
        <f t="shared" si="9"/>
        <v>95689181.650000006</v>
      </c>
      <c r="T66" s="25">
        <f t="shared" si="9"/>
        <v>129251884.31999999</v>
      </c>
      <c r="U66" s="25">
        <f t="shared" si="9"/>
        <v>105015310.03</v>
      </c>
      <c r="V66" s="25">
        <f t="shared" si="9"/>
        <v>112126961.17999999</v>
      </c>
      <c r="W66" s="25">
        <f t="shared" si="9"/>
        <v>111570277.26000001</v>
      </c>
      <c r="X66" s="25">
        <f t="shared" si="9"/>
        <v>117197913.17999999</v>
      </c>
      <c r="Y66" s="25">
        <f t="shared" si="9"/>
        <v>112396278.08000001</v>
      </c>
      <c r="Z66" s="25">
        <f>SUM(Z60:Z65)</f>
        <v>113554779.88</v>
      </c>
      <c r="AA66" s="25">
        <f>SUM(AA60:AA65)</f>
        <v>129139152.729</v>
      </c>
    </row>
    <row r="68" spans="4:27" x14ac:dyDescent="0.25">
      <c r="D68" s="26" t="s">
        <v>49</v>
      </c>
    </row>
    <row r="69" spans="4:27" x14ac:dyDescent="0.25">
      <c r="D69" s="27" t="s">
        <v>50</v>
      </c>
      <c r="E69" s="28"/>
      <c r="F69" s="28"/>
      <c r="G69" s="28"/>
    </row>
    <row r="70" spans="4:27" x14ac:dyDescent="0.25">
      <c r="D70" t="s">
        <v>55</v>
      </c>
    </row>
    <row r="71" spans="4:27" x14ac:dyDescent="0.25">
      <c r="D71" s="27" t="s">
        <v>51</v>
      </c>
    </row>
  </sheetData>
  <mergeCells count="25">
    <mergeCell ref="V26:AA26"/>
    <mergeCell ref="V31:AA31"/>
    <mergeCell ref="D58:D59"/>
    <mergeCell ref="E58:I58"/>
    <mergeCell ref="J58:U58"/>
    <mergeCell ref="V48:AA48"/>
    <mergeCell ref="V58:AA58"/>
    <mergeCell ref="D48:D49"/>
    <mergeCell ref="E48:I48"/>
    <mergeCell ref="J48:U48"/>
    <mergeCell ref="D26:D27"/>
    <mergeCell ref="E26:I26"/>
    <mergeCell ref="J26:U26"/>
    <mergeCell ref="D31:D32"/>
    <mergeCell ref="E31:I31"/>
    <mergeCell ref="J31:U31"/>
    <mergeCell ref="D12:D13"/>
    <mergeCell ref="E12:I12"/>
    <mergeCell ref="J12:U12"/>
    <mergeCell ref="V12:AA12"/>
    <mergeCell ref="D2:S4"/>
    <mergeCell ref="D6:S6"/>
    <mergeCell ref="D7:S7"/>
    <mergeCell ref="D8:S8"/>
    <mergeCell ref="D10:Z10"/>
  </mergeCells>
  <printOptions horizontalCentered="1"/>
  <pageMargins left="0.25" right="0.25" top="0.5" bottom="0.5" header="0.3" footer="0.3"/>
  <pageSetup scale="55" orientation="landscape" r:id="rId1"/>
  <rowBreaks count="1" manualBreakCount="1">
    <brk id="57" min="2" max="2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68626FF5639D43B46B5A7D758547C6" ma:contentTypeVersion="15" ma:contentTypeDescription="Create a new document." ma:contentTypeScope="" ma:versionID="c4ad1996ac679038e8535b59718dd7d7">
  <xsd:schema xmlns:xsd="http://www.w3.org/2001/XMLSchema" xmlns:xs="http://www.w3.org/2001/XMLSchema" xmlns:p="http://schemas.microsoft.com/office/2006/metadata/properties" xmlns:ns2="32fffee7-1387-4e4c-86ac-0a3199e9d6d3" xmlns:ns3="c0f5af56-c90b-45ab-98f5-a5593ef167d0" targetNamespace="http://schemas.microsoft.com/office/2006/metadata/properties" ma:root="true" ma:fieldsID="96884b39642970999a8ae859082989c8" ns2:_="" ns3:_="">
    <xsd:import namespace="32fffee7-1387-4e4c-86ac-0a3199e9d6d3"/>
    <xsd:import namespace="c0f5af56-c90b-45ab-98f5-a5593ef167d0"/>
    <xsd:element name="properties">
      <xsd:complexType>
        <xsd:sequence>
          <xsd:element name="documentManagement">
            <xsd:complexType>
              <xsd:all>
                <xsd:element ref="ns2:Document_x0020_Type"/>
                <xsd:element ref="ns2:Month"/>
                <xsd:element ref="ns2:MediaServiceMetadata" minOccurs="0"/>
                <xsd:element ref="ns2:MediaServiceFastMetadata" minOccurs="0"/>
                <xsd:element ref="ns2:Status"/>
                <xsd:element ref="ns2:MediaServiceAutoTags" minOccurs="0"/>
                <xsd:element ref="ns2:MediaServiceOCR" minOccurs="0"/>
                <xsd:element ref="ns2:Sub_x002d_Topic"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ffee7-1387-4e4c-86ac-0a3199e9d6d3" elementFormDefault="qualified">
    <xsd:import namespace="http://schemas.microsoft.com/office/2006/documentManagement/types"/>
    <xsd:import namespace="http://schemas.microsoft.com/office/infopath/2007/PartnerControls"/>
    <xsd:element name="Document_x0020_Type" ma:index="8" ma:displayName="Document Type" ma:description="Document Type" ma:internalName="Document_x0020_Type">
      <xsd:simpleType>
        <xsd:restriction base="dms:Text">
          <xsd:maxLength value="255"/>
        </xsd:restriction>
      </xsd:simpleType>
    </xsd:element>
    <xsd:element name="Month" ma:index="9" ma:displayName="Month" ma:description="Meeting month." ma:format="Dropdown" ma:internalName="Month">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2" ma:displayName="Status" ma:format="Dropdown" ma:internalName="Status">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Sub_x002d_Topic" ma:index="15" nillable="true" ma:displayName="Sub-Topic" ma:format="Dropdown" ma:internalName="Sub_x002d_Topic">
      <xsd:simpleType>
        <xsd:restriction base="dms:Text">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f5af56-c90b-45ab-98f5-a5593ef167d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32fffee7-1387-4e4c-86ac-0a3199e9d6d3">Supplemental Document</Document_x0020_Type>
    <Month xmlns="32fffee7-1387-4e4c-86ac-0a3199e9d6d3">December 2020</Month>
    <Status xmlns="32fffee7-1387-4e4c-86ac-0a3199e9d6d3">Draft</Status>
    <Sub_x002d_Topic xmlns="32fffee7-1387-4e4c-86ac-0a3199e9d6d3" xsi:nil="true"/>
  </documentManagement>
</p:properties>
</file>

<file path=customXml/itemProps1.xml><?xml version="1.0" encoding="utf-8"?>
<ds:datastoreItem xmlns:ds="http://schemas.openxmlformats.org/officeDocument/2006/customXml" ds:itemID="{53C0B71B-C33F-4861-AFBF-A059FB039B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ffee7-1387-4e4c-86ac-0a3199e9d6d3"/>
    <ds:schemaRef ds:uri="c0f5af56-c90b-45ab-98f5-a5593ef1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6EB1FD-90A3-4FDD-AA48-3076B9A38920}">
  <ds:schemaRefs>
    <ds:schemaRef ds:uri="http://schemas.microsoft.com/sharepoint/v3/contenttype/forms"/>
  </ds:schemaRefs>
</ds:datastoreItem>
</file>

<file path=customXml/itemProps3.xml><?xml version="1.0" encoding="utf-8"?>
<ds:datastoreItem xmlns:ds="http://schemas.openxmlformats.org/officeDocument/2006/customXml" ds:itemID="{1663D4BA-C7D4-4A06-8B6A-B017D59811A7}">
  <ds:schemaRefs>
    <ds:schemaRef ds:uri="http://purl.org/dc/elements/1.1/"/>
    <ds:schemaRef ds:uri="http://schemas.microsoft.com/office/infopath/2007/PartnerControls"/>
    <ds:schemaRef ds:uri="http://purl.org/dc/terms/"/>
    <ds:schemaRef ds:uri="http://schemas.microsoft.com/office/2006/documentManagement/types"/>
    <ds:schemaRef ds:uri="32fffee7-1387-4e4c-86ac-0a3199e9d6d3"/>
    <ds:schemaRef ds:uri="http://schemas.openxmlformats.org/package/2006/metadata/core-properties"/>
    <ds:schemaRef ds:uri="c0f5af56-c90b-45ab-98f5-a5593ef167d0"/>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Benjamin</dc:creator>
  <cp:lastModifiedBy>Kramb, Suzanne</cp:lastModifiedBy>
  <cp:lastPrinted>2020-11-12T18:38:37Z</cp:lastPrinted>
  <dcterms:created xsi:type="dcterms:W3CDTF">2020-11-12T18:26:06Z</dcterms:created>
  <dcterms:modified xsi:type="dcterms:W3CDTF">2020-12-10T21:50:10Z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0x0101001468626FF5639D43B46B5A7D758547C6</vt:lpwstr>
  </property>
</Properties>
</file>