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F2D126FB-2726-4366-BEE9-1D2A2826A7AC}" xr6:coauthVersionLast="31" xr6:coauthVersionMax="31" xr10:uidLastSave="{00000000-0000-0000-0000-000000000000}"/>
  <bookViews>
    <workbookView xWindow="0" yWindow="0" windowWidth="5976" windowHeight="3576" xr2:uid="{FE7607E6-BC77-42F5-9488-4223C1A1EE91}"/>
  </bookViews>
  <sheets>
    <sheet name="PIAC Ops Dashboard" sheetId="1" r:id="rId1"/>
  </sheets>
  <definedNames>
    <definedName name="_xlnm.Print_Area" localSheetId="0">'PIAC Ops Dashboard'!$C$1:$R$81</definedName>
    <definedName name="_xlnm.Print_Titles" localSheetId="0">'PIAC Ops Dashboard'!$1:$11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64" i="1" l="1"/>
  <c r="P64" i="1"/>
  <c r="O64" i="1"/>
  <c r="N64" i="1"/>
  <c r="M64" i="1"/>
  <c r="L64" i="1"/>
  <c r="K64" i="1"/>
  <c r="J64" i="1"/>
  <c r="I64" i="1"/>
  <c r="H64" i="1"/>
  <c r="G64" i="1"/>
  <c r="F64" i="1"/>
  <c r="E64" i="1"/>
  <c r="O54" i="1"/>
  <c r="N54" i="1"/>
  <c r="M54" i="1"/>
  <c r="L54" i="1"/>
  <c r="K54" i="1"/>
  <c r="J54" i="1"/>
  <c r="I54" i="1"/>
  <c r="H54" i="1"/>
  <c r="G54" i="1"/>
  <c r="F54" i="1"/>
  <c r="E54" i="1"/>
  <c r="Q48" i="1"/>
  <c r="P48" i="1"/>
  <c r="Q23" i="1"/>
  <c r="P23" i="1"/>
  <c r="O23" i="1"/>
  <c r="N23" i="1"/>
  <c r="M23" i="1"/>
  <c r="L23" i="1"/>
  <c r="K23" i="1"/>
  <c r="J23" i="1"/>
  <c r="I23" i="1"/>
  <c r="H23" i="1"/>
</calcChain>
</file>

<file path=xl/sharedStrings.xml><?xml version="1.0" encoding="utf-8"?>
<sst xmlns="http://schemas.openxmlformats.org/spreadsheetml/2006/main" count="60" uniqueCount="53">
  <si>
    <r>
      <rPr>
        <b/>
        <sz val="11"/>
        <color theme="1"/>
        <rFont val="Calibri"/>
        <family val="2"/>
        <scheme val="minor"/>
      </rPr>
      <t>To</t>
    </r>
    <r>
      <rPr>
        <sz val="11"/>
        <color theme="1"/>
        <rFont val="Calibri"/>
        <family val="2"/>
        <scheme val="minor"/>
      </rPr>
      <t>: Program Improvement Advisory Committee</t>
    </r>
  </si>
  <si>
    <r>
      <rPr>
        <b/>
        <sz val="11"/>
        <color theme="1"/>
        <rFont val="Calibri"/>
        <family val="2"/>
        <scheme val="minor"/>
      </rPr>
      <t>From</t>
    </r>
    <r>
      <rPr>
        <sz val="11"/>
        <color theme="1"/>
        <rFont val="Calibri"/>
        <family val="2"/>
        <scheme val="minor"/>
      </rPr>
      <t>: The Department of Health Care Policy and Financing</t>
    </r>
  </si>
  <si>
    <r>
      <rPr>
        <b/>
        <sz val="11"/>
        <color theme="1"/>
        <rFont val="Calibri"/>
        <family val="2"/>
        <scheme val="minor"/>
      </rPr>
      <t>Subject</t>
    </r>
    <r>
      <rPr>
        <sz val="11"/>
        <color theme="1"/>
        <rFont val="Calibri"/>
        <family val="2"/>
        <scheme val="minor"/>
      </rPr>
      <t>: Accountable Care Collaborative Phase II Operational Dashboard</t>
    </r>
  </si>
  <si>
    <t>Below are tables outlining the operational health of the Accountable Care Collaborative.</t>
  </si>
  <si>
    <t>ACC Enrollment</t>
  </si>
  <si>
    <t>SFY 2020-2021</t>
  </si>
  <si>
    <t>RAE 1</t>
  </si>
  <si>
    <t xml:space="preserve">   MC: RMHP Prime</t>
  </si>
  <si>
    <t>RAE 2</t>
  </si>
  <si>
    <t>RAE 3</t>
  </si>
  <si>
    <t>RAE 4</t>
  </si>
  <si>
    <t>RAE 5*</t>
  </si>
  <si>
    <t xml:space="preserve">   MC: DHMC</t>
  </si>
  <si>
    <t>RAE 6</t>
  </si>
  <si>
    <t>RAE7</t>
  </si>
  <si>
    <t>ACC Total</t>
  </si>
  <si>
    <t>Department Total**</t>
  </si>
  <si>
    <t>Forthcoming</t>
  </si>
  <si>
    <t>ACC Enrollment: by Age</t>
  </si>
  <si>
    <t>Adults (&gt;20 yrs)</t>
  </si>
  <si>
    <t>Kids (&lt;=20 yrs)</t>
  </si>
  <si>
    <t>PCMP Caseload</t>
  </si>
  <si>
    <t>Kaiser Permanente</t>
  </si>
  <si>
    <t>Denver Health PCMP</t>
  </si>
  <si>
    <t>University Physicians</t>
  </si>
  <si>
    <t>Banner Health</t>
  </si>
  <si>
    <t>Planned Parenthood</t>
  </si>
  <si>
    <t>Every Child Pediatrics</t>
  </si>
  <si>
    <t>UCHealth Medical Group</t>
  </si>
  <si>
    <t>Centura Health</t>
  </si>
  <si>
    <t>Sunrise</t>
  </si>
  <si>
    <t>FQHCs</t>
  </si>
  <si>
    <t>RHCs</t>
  </si>
  <si>
    <t>CMHCs</t>
  </si>
  <si>
    <t>PCMPs by Type</t>
  </si>
  <si>
    <t>Clinic/Other</t>
  </si>
  <si>
    <t>Pediatric Only</t>
  </si>
  <si>
    <t>Women Only</t>
  </si>
  <si>
    <t>FQHC</t>
  </si>
  <si>
    <t>RHC</t>
  </si>
  <si>
    <t>CMHC</t>
  </si>
  <si>
    <t>Total</t>
  </si>
  <si>
    <t>Capitation Amounts by Type</t>
  </si>
  <si>
    <t>Behavioral Health</t>
  </si>
  <si>
    <t>RAE Admin</t>
  </si>
  <si>
    <t>Physical Health Managed Care</t>
  </si>
  <si>
    <t>KPI</t>
  </si>
  <si>
    <t>Performance Pool</t>
  </si>
  <si>
    <t>Behavioral Health Incentive</t>
  </si>
  <si>
    <t>Notes:</t>
  </si>
  <si>
    <t>*From July 2018 to Decemer 2019, the Department contracted directly with Colorado Access for all members in Region 5. In January 2020, the Department contracted directly with Colorado Access and Denver Health for their respective member populations.</t>
  </si>
  <si>
    <r>
      <t xml:space="preserve">**Source: The Department Budget Caseload Report </t>
    </r>
    <r>
      <rPr>
        <u/>
        <sz val="11"/>
        <color rgb="FF0070C0"/>
        <rFont val="Calibri"/>
        <family val="2"/>
        <scheme val="minor"/>
      </rPr>
      <t>https://www.colorado.gov/pacific/hcpf/premiums-expenditures-and-caseload-reports</t>
    </r>
  </si>
  <si>
    <t>***The Department currently working with its RAEs to improve network reporting and to comply with federal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</si>
</sst>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yyyy"/>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name val="Calibri"/>
      <family val="2"/>
    </font>
    <font>
      <sz val="11"/>
      <color rgb="FF000000"/>
      <name val="Calibri"/>
      <family val="2"/>
    </font>
    <font>
      <sz val="11"/>
      <color theme="1"/>
      <name val="Calibri"/>
      <family val="2"/>
    </font>
    <font>
      <b/>
      <sz val="11"/>
      <color theme="1"/>
      <name val="Calibri"/>
      <family val="2"/>
    </font>
    <font>
      <u/>
      <sz val="11"/>
      <color rgb="FF0070C0"/>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0" fillId="0" borderId="0" xfId="0" applyAlignment="1">
      <alignment horizontal="center"/>
    </xf>
    <xf numFmtId="0" fontId="0" fillId="0" borderId="0" xfId="0" applyAlignment="1">
      <alignment horizontal="left"/>
    </xf>
    <xf numFmtId="164" fontId="4" fillId="3" borderId="1" xfId="0" applyNumberFormat="1" applyFont="1" applyFill="1" applyBorder="1" applyAlignment="1">
      <alignment horizontal="center" vertical="top"/>
    </xf>
    <xf numFmtId="164" fontId="4" fillId="3" borderId="3" xfId="0" applyNumberFormat="1" applyFont="1" applyFill="1" applyBorder="1" applyAlignment="1">
      <alignment horizontal="center" vertical="top"/>
    </xf>
    <xf numFmtId="0" fontId="4" fillId="4" borderId="1" xfId="0" applyFont="1" applyFill="1" applyBorder="1" applyAlignment="1">
      <alignment vertical="top"/>
    </xf>
    <xf numFmtId="3" fontId="4" fillId="0" borderId="1" xfId="0" applyNumberFormat="1" applyFont="1" applyBorder="1" applyAlignment="1">
      <alignment horizontal="center" vertical="top"/>
    </xf>
    <xf numFmtId="3" fontId="5" fillId="0" borderId="1" xfId="0" applyNumberFormat="1" applyFont="1" applyFill="1" applyBorder="1" applyAlignment="1">
      <alignment horizontal="center"/>
    </xf>
    <xf numFmtId="3" fontId="4" fillId="0" borderId="1" xfId="0" applyNumberFormat="1" applyFont="1" applyBorder="1" applyAlignment="1">
      <alignment horizontal="center" vertical="center"/>
    </xf>
    <xf numFmtId="3" fontId="4" fillId="0" borderId="1" xfId="0" applyNumberFormat="1" applyFont="1" applyFill="1" applyBorder="1" applyAlignment="1">
      <alignment horizontal="center" vertical="top"/>
    </xf>
    <xf numFmtId="3" fontId="5" fillId="0" borderId="3" xfId="0" applyNumberFormat="1" applyFont="1" applyFill="1" applyBorder="1" applyAlignment="1">
      <alignment horizontal="center"/>
    </xf>
    <xf numFmtId="0" fontId="4" fillId="4" borderId="1" xfId="0" applyFont="1" applyFill="1" applyBorder="1" applyAlignment="1">
      <alignment horizontal="left" vertical="top"/>
    </xf>
    <xf numFmtId="3" fontId="4" fillId="0" borderId="4" xfId="0" applyNumberFormat="1" applyFont="1" applyBorder="1" applyAlignment="1">
      <alignment horizontal="center" vertical="top"/>
    </xf>
    <xf numFmtId="3" fontId="5" fillId="0" borderId="5" xfId="0" applyNumberFormat="1" applyFont="1" applyFill="1" applyBorder="1" applyAlignment="1">
      <alignment horizontal="center"/>
    </xf>
    <xf numFmtId="3" fontId="4" fillId="0" borderId="4" xfId="0" applyNumberFormat="1" applyFont="1" applyBorder="1" applyAlignment="1">
      <alignment horizontal="center" vertical="center"/>
    </xf>
    <xf numFmtId="0" fontId="3" fillId="4" borderId="1" xfId="0" applyFont="1" applyFill="1" applyBorder="1" applyAlignment="1">
      <alignment horizontal="center" vertical="top"/>
    </xf>
    <xf numFmtId="3" fontId="3" fillId="4" borderId="1" xfId="0" applyNumberFormat="1" applyFont="1" applyFill="1" applyBorder="1" applyAlignment="1">
      <alignment horizontal="center" vertical="top"/>
    </xf>
    <xf numFmtId="3" fontId="4" fillId="0" borderId="0" xfId="0" applyNumberFormat="1" applyFont="1" applyBorder="1" applyAlignment="1">
      <alignment horizontal="center" vertical="top"/>
    </xf>
    <xf numFmtId="3" fontId="6" fillId="0" borderId="3" xfId="0" applyNumberFormat="1" applyFont="1" applyFill="1" applyBorder="1" applyAlignment="1">
      <alignment horizontal="center"/>
    </xf>
    <xf numFmtId="0" fontId="0" fillId="0" borderId="1" xfId="0" applyFont="1" applyBorder="1"/>
    <xf numFmtId="0" fontId="0" fillId="0" borderId="1" xfId="0" applyBorder="1" applyAlignment="1">
      <alignment horizontal="center"/>
    </xf>
    <xf numFmtId="0" fontId="6" fillId="0" borderId="1" xfId="0" applyFont="1" applyFill="1" applyBorder="1" applyAlignment="1">
      <alignment horizontal="center"/>
    </xf>
    <xf numFmtId="0" fontId="6" fillId="0" borderId="3" xfId="0" applyFont="1" applyFill="1" applyBorder="1" applyAlignment="1">
      <alignment horizontal="center"/>
    </xf>
    <xf numFmtId="0" fontId="2" fillId="0" borderId="1" xfId="0" applyFont="1" applyBorder="1" applyAlignment="1">
      <alignment horizontal="center"/>
    </xf>
    <xf numFmtId="44" fontId="0" fillId="0" borderId="1" xfId="1" applyNumberFormat="1" applyFont="1" applyBorder="1"/>
    <xf numFmtId="44" fontId="0" fillId="0" borderId="1" xfId="1" applyFont="1" applyBorder="1"/>
    <xf numFmtId="0" fontId="0" fillId="0" borderId="1" xfId="0" applyBorder="1"/>
    <xf numFmtId="44" fontId="2" fillId="0" borderId="1" xfId="0" applyNumberFormat="1" applyFont="1" applyBorder="1"/>
    <xf numFmtId="0" fontId="7" fillId="0" borderId="0" xfId="0" applyFont="1" applyBorder="1" applyAlignment="1">
      <alignment horizontal="left"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0"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 xfId="0" applyFont="1" applyFill="1" applyBorder="1" applyAlignment="1">
      <alignment horizontal="center" vertical="top"/>
    </xf>
    <xf numFmtId="0" fontId="0" fillId="0" borderId="0" xfId="0" applyAlignment="1">
      <alignment horizontal="center"/>
    </xf>
    <xf numFmtId="0" fontId="0" fillId="0" borderId="0" xfId="0"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1</xdr:row>
      <xdr:rowOff>57150</xdr:rowOff>
    </xdr:from>
    <xdr:to>
      <xdr:col>4</xdr:col>
      <xdr:colOff>703738</xdr:colOff>
      <xdr:row>3</xdr:row>
      <xdr:rowOff>132715</xdr:rowOff>
    </xdr:to>
    <xdr:pic>
      <xdr:nvPicPr>
        <xdr:cNvPr id="2" name="Picture 1" descr="Colorado Department of Health Care Policy &amp; Financing logo">
          <a:extLst>
            <a:ext uri="{FF2B5EF4-FFF2-40B4-BE49-F238E27FC236}">
              <a16:creationId xmlns:a16="http://schemas.microsoft.com/office/drawing/2014/main" id="{CD62CEF2-3513-46A8-A442-F74BD6F41A2D}"/>
            </a:ext>
          </a:extLst>
        </xdr:cNvPr>
        <xdr:cNvPicPr/>
      </xdr:nvPicPr>
      <xdr:blipFill>
        <a:blip xmlns:r="http://schemas.openxmlformats.org/officeDocument/2006/relationships" r:embed="rId1"/>
        <a:stretch>
          <a:fillRect/>
        </a:stretch>
      </xdr:blipFill>
      <xdr:spPr>
        <a:xfrm>
          <a:off x="1587500" y="241300"/>
          <a:ext cx="2983388" cy="4438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74EA4-75DF-40F2-A07A-34B4A8207E6C}">
  <dimension ref="D2:Q80"/>
  <sheetViews>
    <sheetView tabSelected="1" view="pageBreakPreview" zoomScaleNormal="100" zoomScaleSheetLayoutView="100" workbookViewId="0">
      <selection activeCell="G57" sqref="G57"/>
    </sheetView>
  </sheetViews>
  <sheetFormatPr defaultRowHeight="14.4" x14ac:dyDescent="0.3"/>
  <cols>
    <col min="3" max="3" width="4.77734375" customWidth="1"/>
    <col min="4" max="4" width="33.21875" customWidth="1"/>
    <col min="5" max="5" width="15.77734375" customWidth="1"/>
    <col min="6" max="11" width="15.77734375" bestFit="1" customWidth="1"/>
    <col min="12" max="17" width="16.21875" bestFit="1" customWidth="1"/>
  </cols>
  <sheetData>
    <row r="2" spans="4:17" x14ac:dyDescent="0.3">
      <c r="D2" s="38"/>
      <c r="E2" s="1"/>
      <c r="F2" s="1"/>
      <c r="G2" s="1"/>
      <c r="H2" s="1"/>
      <c r="I2" s="1"/>
      <c r="J2" s="1"/>
      <c r="K2" s="1"/>
    </row>
    <row r="3" spans="4:17" x14ac:dyDescent="0.3">
      <c r="D3" s="38"/>
      <c r="E3" s="1"/>
      <c r="F3" s="1"/>
      <c r="G3" s="1"/>
      <c r="H3" s="1"/>
      <c r="I3" s="1"/>
      <c r="J3" s="1"/>
      <c r="K3" s="1"/>
    </row>
    <row r="4" spans="4:17" x14ac:dyDescent="0.3">
      <c r="D4" s="38"/>
      <c r="E4" s="1"/>
      <c r="F4" s="1"/>
      <c r="G4" s="1"/>
      <c r="H4" s="1"/>
      <c r="I4" s="1"/>
      <c r="J4" s="1"/>
      <c r="K4" s="1"/>
    </row>
    <row r="6" spans="4:17" x14ac:dyDescent="0.3">
      <c r="D6" s="2" t="s">
        <v>0</v>
      </c>
    </row>
    <row r="7" spans="4:17" x14ac:dyDescent="0.3">
      <c r="D7" s="2" t="s">
        <v>1</v>
      </c>
    </row>
    <row r="8" spans="4:17" x14ac:dyDescent="0.3">
      <c r="D8" s="2" t="s">
        <v>2</v>
      </c>
    </row>
    <row r="10" spans="4:17" x14ac:dyDescent="0.3">
      <c r="D10" s="39" t="s">
        <v>3</v>
      </c>
      <c r="E10" s="39"/>
      <c r="F10" s="39"/>
      <c r="G10" s="39"/>
      <c r="H10" s="39"/>
      <c r="I10" s="39"/>
      <c r="J10" s="39"/>
      <c r="K10" s="39"/>
    </row>
    <row r="12" spans="4:17" x14ac:dyDescent="0.3">
      <c r="D12" s="35" t="s">
        <v>4</v>
      </c>
      <c r="E12" s="37"/>
      <c r="F12" s="37"/>
      <c r="G12" s="37" t="s">
        <v>5</v>
      </c>
      <c r="H12" s="37"/>
      <c r="I12" s="37"/>
      <c r="J12" s="37"/>
      <c r="K12" s="37"/>
      <c r="L12" s="37"/>
      <c r="M12" s="37"/>
      <c r="N12" s="37"/>
      <c r="O12" s="37"/>
      <c r="P12" s="37"/>
      <c r="Q12" s="37"/>
    </row>
    <row r="13" spans="4:17" x14ac:dyDescent="0.3">
      <c r="D13" s="36"/>
      <c r="E13" s="3">
        <v>43952</v>
      </c>
      <c r="F13" s="3">
        <v>43983</v>
      </c>
      <c r="G13" s="4">
        <v>44013</v>
      </c>
      <c r="H13" s="4">
        <v>44044</v>
      </c>
      <c r="I13" s="4">
        <v>44075</v>
      </c>
      <c r="J13" s="4">
        <v>44105</v>
      </c>
      <c r="K13" s="4">
        <v>44136</v>
      </c>
      <c r="L13" s="4">
        <v>44166</v>
      </c>
      <c r="M13" s="4">
        <v>44197</v>
      </c>
      <c r="N13" s="4">
        <v>44228</v>
      </c>
      <c r="O13" s="4">
        <v>44256</v>
      </c>
      <c r="P13" s="4">
        <v>44287</v>
      </c>
      <c r="Q13" s="4">
        <v>44317</v>
      </c>
    </row>
    <row r="14" spans="4:17" x14ac:dyDescent="0.3">
      <c r="D14" s="5" t="s">
        <v>6</v>
      </c>
      <c r="E14" s="6">
        <v>140411</v>
      </c>
      <c r="F14" s="6">
        <v>145008</v>
      </c>
      <c r="G14" s="6">
        <v>148882</v>
      </c>
      <c r="H14" s="6">
        <v>151404</v>
      </c>
      <c r="I14" s="6">
        <v>154226</v>
      </c>
      <c r="J14" s="6">
        <v>156473</v>
      </c>
      <c r="K14" s="7">
        <v>159552</v>
      </c>
      <c r="L14" s="6">
        <v>162198</v>
      </c>
      <c r="M14" s="6">
        <v>165923</v>
      </c>
      <c r="N14" s="8">
        <v>168426</v>
      </c>
      <c r="O14" s="8">
        <v>169536</v>
      </c>
      <c r="P14" s="6">
        <v>171371</v>
      </c>
      <c r="Q14" s="6">
        <v>172983</v>
      </c>
    </row>
    <row r="15" spans="4:17" x14ac:dyDescent="0.3">
      <c r="D15" s="5" t="s">
        <v>7</v>
      </c>
      <c r="E15" s="9">
        <v>38143</v>
      </c>
      <c r="F15" s="9">
        <v>39198</v>
      </c>
      <c r="G15" s="6">
        <v>39820</v>
      </c>
      <c r="H15" s="6">
        <v>40362</v>
      </c>
      <c r="I15" s="6">
        <v>40956</v>
      </c>
      <c r="J15" s="6">
        <v>41406</v>
      </c>
      <c r="K15" s="10">
        <v>41973</v>
      </c>
      <c r="L15" s="6">
        <v>42006</v>
      </c>
      <c r="M15" s="6">
        <v>43289</v>
      </c>
      <c r="N15" s="8">
        <v>43730</v>
      </c>
      <c r="O15" s="8">
        <v>44625</v>
      </c>
      <c r="P15" s="6">
        <v>45007</v>
      </c>
      <c r="Q15" s="6">
        <v>45386</v>
      </c>
    </row>
    <row r="16" spans="4:17" x14ac:dyDescent="0.3">
      <c r="D16" s="5" t="s">
        <v>8</v>
      </c>
      <c r="E16" s="6">
        <v>77131</v>
      </c>
      <c r="F16" s="6">
        <v>80093</v>
      </c>
      <c r="G16" s="6">
        <v>81626</v>
      </c>
      <c r="H16" s="6">
        <v>83420</v>
      </c>
      <c r="I16" s="6">
        <v>85284</v>
      </c>
      <c r="J16" s="6">
        <v>86654</v>
      </c>
      <c r="K16" s="10">
        <v>88489</v>
      </c>
      <c r="L16" s="6">
        <v>89838</v>
      </c>
      <c r="M16" s="6">
        <v>89854</v>
      </c>
      <c r="N16" s="8">
        <v>91408</v>
      </c>
      <c r="O16" s="8">
        <v>92710</v>
      </c>
      <c r="P16" s="6">
        <v>93901</v>
      </c>
      <c r="Q16" s="6">
        <v>94952</v>
      </c>
    </row>
    <row r="17" spans="4:17" x14ac:dyDescent="0.3">
      <c r="D17" s="5" t="s">
        <v>9</v>
      </c>
      <c r="E17" s="6">
        <v>269970</v>
      </c>
      <c r="F17" s="6">
        <v>280316</v>
      </c>
      <c r="G17" s="6">
        <v>284186</v>
      </c>
      <c r="H17" s="6">
        <v>289370</v>
      </c>
      <c r="I17" s="6">
        <v>296280</v>
      </c>
      <c r="J17" s="6">
        <v>300477</v>
      </c>
      <c r="K17" s="10">
        <v>306975</v>
      </c>
      <c r="L17" s="6">
        <v>311640</v>
      </c>
      <c r="M17" s="6">
        <v>313029</v>
      </c>
      <c r="N17" s="8">
        <v>318343</v>
      </c>
      <c r="O17" s="8">
        <v>321924</v>
      </c>
      <c r="P17" s="6">
        <v>325834</v>
      </c>
      <c r="Q17" s="6">
        <v>329304</v>
      </c>
    </row>
    <row r="18" spans="4:17" x14ac:dyDescent="0.3">
      <c r="D18" s="5" t="s">
        <v>10</v>
      </c>
      <c r="E18" s="6">
        <v>121612</v>
      </c>
      <c r="F18" s="6">
        <v>123937</v>
      </c>
      <c r="G18" s="6">
        <v>125595</v>
      </c>
      <c r="H18" s="6">
        <v>127129</v>
      </c>
      <c r="I18" s="6">
        <v>128936</v>
      </c>
      <c r="J18" s="6">
        <v>130303</v>
      </c>
      <c r="K18" s="10">
        <v>132115</v>
      </c>
      <c r="L18" s="6">
        <v>133541</v>
      </c>
      <c r="M18" s="6">
        <v>134820</v>
      </c>
      <c r="N18" s="8">
        <v>135950</v>
      </c>
      <c r="O18" s="8">
        <v>136994</v>
      </c>
      <c r="P18" s="6">
        <v>137883</v>
      </c>
      <c r="Q18" s="6">
        <v>138820</v>
      </c>
    </row>
    <row r="19" spans="4:17" x14ac:dyDescent="0.3">
      <c r="D19" s="5" t="s">
        <v>11</v>
      </c>
      <c r="E19" s="6">
        <v>112216</v>
      </c>
      <c r="F19" s="6">
        <v>115825</v>
      </c>
      <c r="G19" s="6">
        <v>121440</v>
      </c>
      <c r="H19" s="6">
        <v>122226</v>
      </c>
      <c r="I19" s="6">
        <v>121636</v>
      </c>
      <c r="J19" s="6">
        <v>122750</v>
      </c>
      <c r="K19" s="10">
        <v>123658</v>
      </c>
      <c r="L19" s="6">
        <v>124682</v>
      </c>
      <c r="M19" s="6">
        <v>130452</v>
      </c>
      <c r="N19" s="8">
        <v>129823</v>
      </c>
      <c r="O19" s="8">
        <v>130415</v>
      </c>
      <c r="P19" s="6">
        <v>130878</v>
      </c>
      <c r="Q19" s="6">
        <v>130797</v>
      </c>
    </row>
    <row r="20" spans="4:17" x14ac:dyDescent="0.3">
      <c r="D20" s="11" t="s">
        <v>12</v>
      </c>
      <c r="E20" s="6">
        <v>88388</v>
      </c>
      <c r="F20" s="6">
        <v>90094</v>
      </c>
      <c r="G20" s="6">
        <v>89960</v>
      </c>
      <c r="H20" s="6">
        <v>92101</v>
      </c>
      <c r="I20" s="6">
        <v>94848</v>
      </c>
      <c r="J20" s="6">
        <v>96338</v>
      </c>
      <c r="K20" s="10">
        <v>98107</v>
      </c>
      <c r="L20" s="6">
        <v>100006</v>
      </c>
      <c r="M20" s="6">
        <v>100581</v>
      </c>
      <c r="N20" s="8">
        <v>102805</v>
      </c>
      <c r="O20" s="8">
        <v>104058</v>
      </c>
      <c r="P20" s="6">
        <v>105062</v>
      </c>
      <c r="Q20" s="6">
        <v>106235</v>
      </c>
    </row>
    <row r="21" spans="4:17" x14ac:dyDescent="0.3">
      <c r="D21" s="5" t="s">
        <v>13</v>
      </c>
      <c r="E21" s="6">
        <v>143293</v>
      </c>
      <c r="F21" s="6">
        <v>148102</v>
      </c>
      <c r="G21" s="6">
        <v>151499</v>
      </c>
      <c r="H21" s="6">
        <v>154696</v>
      </c>
      <c r="I21" s="6">
        <v>157846</v>
      </c>
      <c r="J21" s="6">
        <v>160618</v>
      </c>
      <c r="K21" s="10">
        <v>163667</v>
      </c>
      <c r="L21" s="6">
        <v>166029</v>
      </c>
      <c r="M21" s="6">
        <v>169467</v>
      </c>
      <c r="N21" s="8">
        <v>172120</v>
      </c>
      <c r="O21" s="8">
        <v>173765</v>
      </c>
      <c r="P21" s="6">
        <v>175451</v>
      </c>
      <c r="Q21" s="6">
        <v>177189</v>
      </c>
    </row>
    <row r="22" spans="4:17" x14ac:dyDescent="0.3">
      <c r="D22" s="5" t="s">
        <v>14</v>
      </c>
      <c r="E22" s="6">
        <v>170976</v>
      </c>
      <c r="F22" s="6">
        <v>175824</v>
      </c>
      <c r="G22" s="12">
        <v>178560</v>
      </c>
      <c r="H22" s="12">
        <v>181311</v>
      </c>
      <c r="I22" s="12">
        <v>184462</v>
      </c>
      <c r="J22" s="12">
        <v>187352</v>
      </c>
      <c r="K22" s="13">
        <v>189848</v>
      </c>
      <c r="L22" s="12">
        <v>192763</v>
      </c>
      <c r="M22" s="12">
        <v>194877</v>
      </c>
      <c r="N22" s="14">
        <v>197181</v>
      </c>
      <c r="O22" s="14">
        <v>199028</v>
      </c>
      <c r="P22" s="12">
        <v>200728</v>
      </c>
      <c r="Q22" s="12">
        <v>202379</v>
      </c>
    </row>
    <row r="23" spans="4:17" x14ac:dyDescent="0.3">
      <c r="D23" s="15" t="s">
        <v>15</v>
      </c>
      <c r="E23" s="16">
        <v>1162140</v>
      </c>
      <c r="F23" s="16">
        <v>1198397</v>
      </c>
      <c r="G23" s="16">
        <v>1221568</v>
      </c>
      <c r="H23" s="16">
        <f t="shared" ref="H23:Q23" si="0">SUM(H14:H22)</f>
        <v>1242019</v>
      </c>
      <c r="I23" s="16">
        <f t="shared" si="0"/>
        <v>1264474</v>
      </c>
      <c r="J23" s="16">
        <f t="shared" si="0"/>
        <v>1282371</v>
      </c>
      <c r="K23" s="16">
        <f t="shared" si="0"/>
        <v>1304384</v>
      </c>
      <c r="L23" s="16">
        <f t="shared" si="0"/>
        <v>1322703</v>
      </c>
      <c r="M23" s="16">
        <f t="shared" si="0"/>
        <v>1342292</v>
      </c>
      <c r="N23" s="16">
        <f t="shared" si="0"/>
        <v>1359786</v>
      </c>
      <c r="O23" s="16">
        <f t="shared" si="0"/>
        <v>1373055</v>
      </c>
      <c r="P23" s="16">
        <f t="shared" si="0"/>
        <v>1386115</v>
      </c>
      <c r="Q23" s="16">
        <f t="shared" si="0"/>
        <v>1398045</v>
      </c>
    </row>
    <row r="24" spans="4:17" x14ac:dyDescent="0.3">
      <c r="D24" s="15" t="s">
        <v>16</v>
      </c>
      <c r="E24" s="16">
        <v>1254304</v>
      </c>
      <c r="F24" s="16">
        <v>1277431</v>
      </c>
      <c r="G24" s="16">
        <v>1297424</v>
      </c>
      <c r="H24" s="16">
        <v>1320376</v>
      </c>
      <c r="I24" s="16">
        <v>1340803</v>
      </c>
      <c r="J24" s="16">
        <v>1365254</v>
      </c>
      <c r="K24" s="16">
        <v>1384219</v>
      </c>
      <c r="L24" s="16">
        <v>1404220</v>
      </c>
      <c r="M24" s="16">
        <v>1424251</v>
      </c>
      <c r="N24" s="16">
        <v>1439006</v>
      </c>
      <c r="O24" s="16">
        <v>1453035</v>
      </c>
      <c r="P24" s="16" t="s">
        <v>17</v>
      </c>
      <c r="Q24" s="16" t="s">
        <v>17</v>
      </c>
    </row>
    <row r="26" spans="4:17" x14ac:dyDescent="0.3">
      <c r="D26" s="35" t="s">
        <v>18</v>
      </c>
      <c r="E26" s="37"/>
      <c r="F26" s="37"/>
      <c r="G26" s="37" t="s">
        <v>5</v>
      </c>
      <c r="H26" s="37"/>
      <c r="I26" s="37"/>
      <c r="J26" s="37"/>
      <c r="K26" s="37"/>
      <c r="L26" s="37"/>
      <c r="M26" s="37"/>
      <c r="N26" s="37"/>
      <c r="O26" s="37"/>
      <c r="P26" s="37"/>
      <c r="Q26" s="37"/>
    </row>
    <row r="27" spans="4:17" x14ac:dyDescent="0.3">
      <c r="D27" s="36"/>
      <c r="E27" s="3">
        <v>43952</v>
      </c>
      <c r="F27" s="3">
        <v>43983</v>
      </c>
      <c r="G27" s="4">
        <v>44013</v>
      </c>
      <c r="H27" s="4">
        <v>44044</v>
      </c>
      <c r="I27" s="4">
        <v>44075</v>
      </c>
      <c r="J27" s="4">
        <v>44105</v>
      </c>
      <c r="K27" s="4">
        <v>44136</v>
      </c>
      <c r="L27" s="4">
        <v>44166</v>
      </c>
      <c r="M27" s="4">
        <v>44197</v>
      </c>
      <c r="N27" s="4">
        <v>44228</v>
      </c>
      <c r="O27" s="4">
        <v>44256</v>
      </c>
      <c r="P27" s="4">
        <v>44287</v>
      </c>
      <c r="Q27" s="4">
        <v>44317</v>
      </c>
    </row>
    <row r="28" spans="4:17" x14ac:dyDescent="0.3">
      <c r="D28" s="5" t="s">
        <v>19</v>
      </c>
      <c r="E28" s="6">
        <v>642479</v>
      </c>
      <c r="F28" s="6">
        <v>663614</v>
      </c>
      <c r="G28" s="6">
        <v>678025</v>
      </c>
      <c r="H28" s="6">
        <v>690900</v>
      </c>
      <c r="I28" s="6">
        <v>704582</v>
      </c>
      <c r="J28" s="6">
        <v>715193</v>
      </c>
      <c r="K28" s="6">
        <v>729326</v>
      </c>
      <c r="L28" s="6">
        <v>741471</v>
      </c>
      <c r="M28" s="6">
        <v>755526</v>
      </c>
      <c r="N28" s="6">
        <v>767927</v>
      </c>
      <c r="O28" s="6">
        <v>777063</v>
      </c>
      <c r="P28" s="6">
        <v>786209</v>
      </c>
      <c r="Q28" s="6">
        <v>794648</v>
      </c>
    </row>
    <row r="29" spans="4:17" x14ac:dyDescent="0.3">
      <c r="D29" s="5" t="s">
        <v>20</v>
      </c>
      <c r="E29" s="9">
        <v>519661</v>
      </c>
      <c r="F29" s="9">
        <v>534783</v>
      </c>
      <c r="G29" s="6">
        <v>543543</v>
      </c>
      <c r="H29" s="6">
        <v>551119</v>
      </c>
      <c r="I29" s="6">
        <v>559892</v>
      </c>
      <c r="J29" s="6">
        <v>567178</v>
      </c>
      <c r="K29" s="6">
        <v>575058</v>
      </c>
      <c r="L29" s="6">
        <v>581232</v>
      </c>
      <c r="M29" s="6">
        <v>586767</v>
      </c>
      <c r="N29" s="6">
        <v>591861</v>
      </c>
      <c r="O29" s="6">
        <v>595994</v>
      </c>
      <c r="P29" s="6">
        <v>599908</v>
      </c>
      <c r="Q29" s="6">
        <v>603399</v>
      </c>
    </row>
    <row r="30" spans="4:17" x14ac:dyDescent="0.3">
      <c r="D30" s="5"/>
      <c r="E30" s="9"/>
      <c r="F30" s="9"/>
      <c r="G30" s="12"/>
      <c r="H30" s="17"/>
      <c r="I30" s="17"/>
      <c r="J30" s="17"/>
      <c r="K30" s="17"/>
    </row>
    <row r="31" spans="4:17" x14ac:dyDescent="0.3">
      <c r="D31" s="35" t="s">
        <v>21</v>
      </c>
      <c r="E31" s="37"/>
      <c r="F31" s="37"/>
      <c r="G31" s="37" t="s">
        <v>5</v>
      </c>
      <c r="H31" s="37"/>
      <c r="I31" s="37"/>
      <c r="J31" s="37"/>
      <c r="K31" s="37"/>
      <c r="L31" s="37"/>
      <c r="M31" s="37"/>
      <c r="N31" s="37"/>
      <c r="O31" s="37"/>
      <c r="P31" s="37"/>
      <c r="Q31" s="37"/>
    </row>
    <row r="32" spans="4:17" x14ac:dyDescent="0.3">
      <c r="D32" s="36"/>
      <c r="E32" s="3">
        <v>43952</v>
      </c>
      <c r="F32" s="3">
        <v>43983</v>
      </c>
      <c r="G32" s="4">
        <v>44013</v>
      </c>
      <c r="H32" s="4">
        <v>44044</v>
      </c>
      <c r="I32" s="4">
        <v>44075</v>
      </c>
      <c r="J32" s="4">
        <v>44105</v>
      </c>
      <c r="K32" s="4">
        <v>44136</v>
      </c>
      <c r="L32" s="4">
        <v>44166</v>
      </c>
      <c r="M32" s="4">
        <v>44197</v>
      </c>
      <c r="N32" s="4">
        <v>44228</v>
      </c>
      <c r="O32" s="4">
        <v>44256</v>
      </c>
      <c r="P32" s="4">
        <v>44287</v>
      </c>
      <c r="Q32" s="4">
        <v>44317</v>
      </c>
    </row>
    <row r="33" spans="4:17" x14ac:dyDescent="0.3">
      <c r="D33" s="5" t="s">
        <v>22</v>
      </c>
      <c r="E33" s="9">
        <v>32293</v>
      </c>
      <c r="F33" s="9">
        <v>33332</v>
      </c>
      <c r="G33" s="9">
        <v>35300</v>
      </c>
      <c r="H33" s="9">
        <v>35917</v>
      </c>
      <c r="I33" s="9">
        <v>36497</v>
      </c>
      <c r="J33" s="9">
        <v>37181</v>
      </c>
      <c r="K33" s="7">
        <v>37155</v>
      </c>
      <c r="L33" s="7">
        <v>37872</v>
      </c>
      <c r="M33" s="7">
        <v>38131</v>
      </c>
      <c r="N33" s="9">
        <v>39033</v>
      </c>
      <c r="O33" s="9">
        <v>39062</v>
      </c>
      <c r="P33" s="9">
        <v>38965</v>
      </c>
      <c r="Q33" s="9">
        <v>38917</v>
      </c>
    </row>
    <row r="34" spans="4:17" x14ac:dyDescent="0.3">
      <c r="D34" s="5" t="s">
        <v>23</v>
      </c>
      <c r="E34" s="9">
        <v>51707</v>
      </c>
      <c r="F34" s="9">
        <v>52665</v>
      </c>
      <c r="G34" s="9">
        <v>56015</v>
      </c>
      <c r="H34" s="9">
        <v>56604</v>
      </c>
      <c r="I34" s="9">
        <v>57034</v>
      </c>
      <c r="J34" s="9">
        <v>57546</v>
      </c>
      <c r="K34" s="10">
        <v>57811</v>
      </c>
      <c r="L34" s="10">
        <v>58257</v>
      </c>
      <c r="M34" s="10">
        <v>61631</v>
      </c>
      <c r="N34" s="9">
        <v>61721</v>
      </c>
      <c r="O34" s="9">
        <v>61856</v>
      </c>
      <c r="P34" s="9">
        <v>61685</v>
      </c>
      <c r="Q34" s="9">
        <v>61938</v>
      </c>
    </row>
    <row r="35" spans="4:17" x14ac:dyDescent="0.3">
      <c r="D35" s="5" t="s">
        <v>24</v>
      </c>
      <c r="E35" s="9">
        <v>25808</v>
      </c>
      <c r="F35" s="9">
        <v>26502</v>
      </c>
      <c r="G35" s="9">
        <v>25842</v>
      </c>
      <c r="H35" s="9">
        <v>25960</v>
      </c>
      <c r="I35" s="9">
        <v>26079</v>
      </c>
      <c r="J35" s="9">
        <v>26235</v>
      </c>
      <c r="K35" s="10">
        <v>26368</v>
      </c>
      <c r="L35" s="10">
        <v>26633</v>
      </c>
      <c r="M35" s="10">
        <v>26659</v>
      </c>
      <c r="N35" s="9">
        <v>26816</v>
      </c>
      <c r="O35" s="9">
        <v>26952</v>
      </c>
      <c r="P35" s="9">
        <v>27097</v>
      </c>
      <c r="Q35" s="9">
        <v>27227</v>
      </c>
    </row>
    <row r="36" spans="4:17" x14ac:dyDescent="0.3">
      <c r="D36" s="5" t="s">
        <v>25</v>
      </c>
      <c r="E36" s="9">
        <v>15310</v>
      </c>
      <c r="F36" s="9">
        <v>15866</v>
      </c>
      <c r="G36" s="9">
        <v>16998</v>
      </c>
      <c r="H36" s="9">
        <v>17710</v>
      </c>
      <c r="I36" s="9">
        <v>10311</v>
      </c>
      <c r="J36" s="9">
        <v>18715</v>
      </c>
      <c r="K36" s="10">
        <v>19399</v>
      </c>
      <c r="L36" s="10">
        <v>19804</v>
      </c>
      <c r="M36" s="10">
        <v>20911</v>
      </c>
      <c r="N36" s="9">
        <v>21454</v>
      </c>
      <c r="O36" s="9">
        <v>21940</v>
      </c>
      <c r="P36" s="9">
        <v>22392</v>
      </c>
      <c r="Q36" s="9">
        <v>22763</v>
      </c>
    </row>
    <row r="37" spans="4:17" x14ac:dyDescent="0.3">
      <c r="D37" s="5" t="s">
        <v>26</v>
      </c>
      <c r="E37" s="9">
        <v>21547</v>
      </c>
      <c r="F37" s="9">
        <v>22340</v>
      </c>
      <c r="G37" s="9">
        <v>21777</v>
      </c>
      <c r="H37" s="9">
        <v>22033</v>
      </c>
      <c r="I37" s="9">
        <v>22337</v>
      </c>
      <c r="J37" s="9">
        <v>22635</v>
      </c>
      <c r="K37" s="10">
        <v>22808</v>
      </c>
      <c r="L37" s="10">
        <v>21476</v>
      </c>
      <c r="M37" s="10">
        <v>20534</v>
      </c>
      <c r="N37" s="9">
        <v>20691</v>
      </c>
      <c r="O37" s="9">
        <v>20276</v>
      </c>
      <c r="P37" s="9">
        <v>20476</v>
      </c>
      <c r="Q37" s="9">
        <v>20681</v>
      </c>
    </row>
    <row r="38" spans="4:17" x14ac:dyDescent="0.3">
      <c r="D38" s="5" t="s">
        <v>27</v>
      </c>
      <c r="E38" s="9">
        <v>20541</v>
      </c>
      <c r="F38" s="9">
        <v>21040</v>
      </c>
      <c r="G38" s="9">
        <v>21629</v>
      </c>
      <c r="H38" s="9">
        <v>22419</v>
      </c>
      <c r="I38" s="9">
        <v>23229</v>
      </c>
      <c r="J38" s="9">
        <v>23716</v>
      </c>
      <c r="K38" s="10">
        <v>24363</v>
      </c>
      <c r="L38" s="10">
        <v>24816</v>
      </c>
      <c r="M38" s="10">
        <v>24933</v>
      </c>
      <c r="N38" s="9">
        <v>25401</v>
      </c>
      <c r="O38" s="9">
        <v>25746</v>
      </c>
      <c r="P38" s="9">
        <v>25882</v>
      </c>
      <c r="Q38" s="9">
        <v>26097</v>
      </c>
    </row>
    <row r="39" spans="4:17" x14ac:dyDescent="0.3">
      <c r="D39" s="5" t="s">
        <v>28</v>
      </c>
      <c r="E39" s="9">
        <v>11897</v>
      </c>
      <c r="F39" s="9">
        <v>12092</v>
      </c>
      <c r="G39" s="9">
        <v>13836</v>
      </c>
      <c r="H39" s="9">
        <v>14253</v>
      </c>
      <c r="I39" s="9">
        <v>14592</v>
      </c>
      <c r="J39" s="9">
        <v>14888</v>
      </c>
      <c r="K39" s="10">
        <v>15125</v>
      </c>
      <c r="L39" s="10">
        <v>15250</v>
      </c>
      <c r="M39" s="10">
        <v>17254</v>
      </c>
      <c r="N39" s="9">
        <v>17413</v>
      </c>
      <c r="O39" s="9">
        <v>17488</v>
      </c>
      <c r="P39" s="9">
        <v>17551</v>
      </c>
      <c r="Q39" s="9">
        <v>17608</v>
      </c>
    </row>
    <row r="40" spans="4:17" x14ac:dyDescent="0.3">
      <c r="D40" s="5" t="s">
        <v>29</v>
      </c>
      <c r="E40" s="9">
        <v>21507</v>
      </c>
      <c r="F40" s="9">
        <v>22022</v>
      </c>
      <c r="G40" s="9">
        <v>23649</v>
      </c>
      <c r="H40" s="9">
        <v>23799</v>
      </c>
      <c r="I40" s="9">
        <v>23964</v>
      </c>
      <c r="J40" s="9">
        <v>24801</v>
      </c>
      <c r="K40" s="10">
        <v>24963</v>
      </c>
      <c r="L40" s="10">
        <v>25197</v>
      </c>
      <c r="M40" s="10">
        <v>25747</v>
      </c>
      <c r="N40" s="9">
        <v>25758</v>
      </c>
      <c r="O40" s="9">
        <v>25888</v>
      </c>
      <c r="P40" s="9">
        <v>26053</v>
      </c>
      <c r="Q40" s="9">
        <v>26158</v>
      </c>
    </row>
    <row r="41" spans="4:17" x14ac:dyDescent="0.3">
      <c r="D41" s="5" t="s">
        <v>30</v>
      </c>
      <c r="E41" s="6">
        <v>30309</v>
      </c>
      <c r="F41" s="9">
        <v>31121</v>
      </c>
      <c r="G41" s="9">
        <v>31980</v>
      </c>
      <c r="H41" s="9">
        <v>32525</v>
      </c>
      <c r="I41" s="9">
        <v>33085</v>
      </c>
      <c r="J41" s="9">
        <v>33672</v>
      </c>
      <c r="K41" s="18">
        <v>34174</v>
      </c>
      <c r="L41" s="18">
        <v>34641</v>
      </c>
      <c r="M41" s="18">
        <v>35047</v>
      </c>
      <c r="N41" s="9">
        <v>35573</v>
      </c>
      <c r="O41" s="9">
        <v>36937</v>
      </c>
      <c r="P41" s="9">
        <v>37335</v>
      </c>
      <c r="Q41" s="9">
        <v>37641</v>
      </c>
    </row>
    <row r="42" spans="4:17" x14ac:dyDescent="0.3">
      <c r="D42" s="5" t="s">
        <v>31</v>
      </c>
      <c r="E42" s="9">
        <v>366376</v>
      </c>
      <c r="F42" s="9">
        <v>375748</v>
      </c>
      <c r="G42" s="9">
        <v>390346</v>
      </c>
      <c r="H42" s="9">
        <v>400295</v>
      </c>
      <c r="I42" s="9">
        <v>410685</v>
      </c>
      <c r="J42" s="9">
        <v>417661</v>
      </c>
      <c r="K42" s="10">
        <v>426838</v>
      </c>
      <c r="L42" s="10">
        <v>433938</v>
      </c>
      <c r="M42" s="10">
        <v>444304</v>
      </c>
      <c r="N42" s="9">
        <v>451672</v>
      </c>
      <c r="O42" s="9">
        <v>464261</v>
      </c>
      <c r="P42" s="9">
        <v>469728</v>
      </c>
      <c r="Q42" s="9">
        <v>475332</v>
      </c>
    </row>
    <row r="43" spans="4:17" x14ac:dyDescent="0.3">
      <c r="D43" s="5" t="s">
        <v>32</v>
      </c>
      <c r="E43" s="9">
        <v>46146</v>
      </c>
      <c r="F43" s="9">
        <v>47147</v>
      </c>
      <c r="G43" s="9">
        <v>47738</v>
      </c>
      <c r="H43" s="9">
        <v>44143</v>
      </c>
      <c r="I43" s="9">
        <v>49848</v>
      </c>
      <c r="J43" s="9">
        <v>51461</v>
      </c>
      <c r="K43" s="10">
        <v>52109</v>
      </c>
      <c r="L43" s="10">
        <v>53514</v>
      </c>
      <c r="M43" s="10">
        <v>54272</v>
      </c>
      <c r="N43" s="9">
        <v>54981</v>
      </c>
      <c r="O43" s="9">
        <v>55417</v>
      </c>
      <c r="P43" s="9">
        <v>56046</v>
      </c>
      <c r="Q43" s="9">
        <v>56639</v>
      </c>
    </row>
    <row r="44" spans="4:17" x14ac:dyDescent="0.3">
      <c r="D44" s="5" t="s">
        <v>33</v>
      </c>
      <c r="E44" s="9">
        <v>9469</v>
      </c>
      <c r="F44" s="9">
        <v>9792</v>
      </c>
      <c r="G44" s="9">
        <v>9765</v>
      </c>
      <c r="H44" s="9">
        <v>9143</v>
      </c>
      <c r="I44" s="9">
        <v>9380</v>
      </c>
      <c r="J44" s="9">
        <v>9639</v>
      </c>
      <c r="K44" s="10">
        <v>9979</v>
      </c>
      <c r="L44" s="10">
        <v>10214</v>
      </c>
      <c r="M44" s="10">
        <v>10159</v>
      </c>
      <c r="N44" s="9">
        <v>10511</v>
      </c>
      <c r="O44" s="9">
        <v>10928</v>
      </c>
      <c r="P44" s="9">
        <v>11221</v>
      </c>
      <c r="Q44" s="9">
        <v>11413</v>
      </c>
    </row>
    <row r="46" spans="4:17" x14ac:dyDescent="0.3">
      <c r="D46" s="35" t="s">
        <v>34</v>
      </c>
      <c r="E46" s="37"/>
      <c r="F46" s="37"/>
      <c r="G46" s="37" t="s">
        <v>5</v>
      </c>
      <c r="H46" s="37"/>
      <c r="I46" s="37"/>
      <c r="J46" s="37"/>
      <c r="K46" s="37"/>
      <c r="L46" s="37"/>
      <c r="M46" s="37"/>
      <c r="N46" s="37"/>
      <c r="O46" s="37"/>
      <c r="P46" s="37"/>
      <c r="Q46" s="37"/>
    </row>
    <row r="47" spans="4:17" x14ac:dyDescent="0.3">
      <c r="D47" s="36"/>
      <c r="E47" s="3">
        <v>43952</v>
      </c>
      <c r="F47" s="3">
        <v>43983</v>
      </c>
      <c r="G47" s="4">
        <v>44013</v>
      </c>
      <c r="H47" s="4">
        <v>44044</v>
      </c>
      <c r="I47" s="4">
        <v>44075</v>
      </c>
      <c r="J47" s="4">
        <v>44105</v>
      </c>
      <c r="K47" s="4">
        <v>44136</v>
      </c>
      <c r="L47" s="4">
        <v>44166</v>
      </c>
      <c r="M47" s="4">
        <v>44197</v>
      </c>
      <c r="N47" s="4">
        <v>44228</v>
      </c>
      <c r="O47" s="4">
        <v>44256</v>
      </c>
      <c r="P47" s="4">
        <v>44287</v>
      </c>
      <c r="Q47" s="4">
        <v>44317</v>
      </c>
    </row>
    <row r="48" spans="4:17" x14ac:dyDescent="0.3">
      <c r="D48" s="19" t="s">
        <v>35</v>
      </c>
      <c r="E48" s="20">
        <v>412</v>
      </c>
      <c r="F48" s="20">
        <v>414</v>
      </c>
      <c r="G48" s="20">
        <v>426</v>
      </c>
      <c r="H48" s="20">
        <v>424</v>
      </c>
      <c r="I48" s="20">
        <v>416</v>
      </c>
      <c r="J48" s="20">
        <v>420</v>
      </c>
      <c r="K48" s="21">
        <v>419</v>
      </c>
      <c r="L48" s="21">
        <v>422</v>
      </c>
      <c r="M48" s="21">
        <v>420</v>
      </c>
      <c r="N48" s="21">
        <v>422</v>
      </c>
      <c r="O48" s="20">
        <v>422</v>
      </c>
      <c r="P48" s="20">
        <f>P54-SUM(P49:P53)</f>
        <v>428</v>
      </c>
      <c r="Q48" s="20">
        <f>Q54-SUM(Q49:Q53)</f>
        <v>425</v>
      </c>
    </row>
    <row r="49" spans="4:17" x14ac:dyDescent="0.3">
      <c r="D49" s="19" t="s">
        <v>36</v>
      </c>
      <c r="E49" s="20">
        <v>169</v>
      </c>
      <c r="F49" s="20">
        <v>169</v>
      </c>
      <c r="G49" s="20">
        <v>169</v>
      </c>
      <c r="H49" s="20">
        <v>169</v>
      </c>
      <c r="I49" s="20">
        <v>162</v>
      </c>
      <c r="J49" s="20">
        <v>162</v>
      </c>
      <c r="K49" s="22">
        <v>162</v>
      </c>
      <c r="L49" s="22">
        <v>161</v>
      </c>
      <c r="M49" s="22">
        <v>161</v>
      </c>
      <c r="N49" s="22">
        <v>161</v>
      </c>
      <c r="O49" s="20">
        <v>161</v>
      </c>
      <c r="P49" s="20">
        <v>161</v>
      </c>
      <c r="Q49" s="20">
        <v>159</v>
      </c>
    </row>
    <row r="50" spans="4:17" x14ac:dyDescent="0.3">
      <c r="D50" s="19" t="s">
        <v>37</v>
      </c>
      <c r="E50" s="20">
        <v>70</v>
      </c>
      <c r="F50" s="20">
        <v>70</v>
      </c>
      <c r="G50" s="20">
        <v>70</v>
      </c>
      <c r="H50" s="20">
        <v>70</v>
      </c>
      <c r="I50" s="20">
        <v>73</v>
      </c>
      <c r="J50" s="20">
        <v>72</v>
      </c>
      <c r="K50" s="22">
        <v>73</v>
      </c>
      <c r="L50" s="22">
        <v>72</v>
      </c>
      <c r="M50" s="22">
        <v>60</v>
      </c>
      <c r="N50" s="22">
        <v>54</v>
      </c>
      <c r="O50" s="20">
        <v>53</v>
      </c>
      <c r="P50" s="20">
        <v>53</v>
      </c>
      <c r="Q50" s="20">
        <v>53</v>
      </c>
    </row>
    <row r="51" spans="4:17" x14ac:dyDescent="0.3">
      <c r="D51" s="19" t="s">
        <v>38</v>
      </c>
      <c r="E51" s="20">
        <v>162</v>
      </c>
      <c r="F51" s="20">
        <v>162</v>
      </c>
      <c r="G51" s="20">
        <v>162</v>
      </c>
      <c r="H51" s="20">
        <v>162</v>
      </c>
      <c r="I51" s="20">
        <v>163</v>
      </c>
      <c r="J51" s="20">
        <v>162</v>
      </c>
      <c r="K51" s="22">
        <v>163</v>
      </c>
      <c r="L51" s="22">
        <v>162</v>
      </c>
      <c r="M51" s="22">
        <v>161</v>
      </c>
      <c r="N51" s="22">
        <v>161</v>
      </c>
      <c r="O51" s="20">
        <v>162</v>
      </c>
      <c r="P51" s="20">
        <v>162</v>
      </c>
      <c r="Q51" s="20">
        <v>164</v>
      </c>
    </row>
    <row r="52" spans="4:17" x14ac:dyDescent="0.3">
      <c r="D52" s="19" t="s">
        <v>39</v>
      </c>
      <c r="E52" s="20">
        <v>56</v>
      </c>
      <c r="F52" s="20">
        <v>56</v>
      </c>
      <c r="G52" s="20">
        <v>56</v>
      </c>
      <c r="H52" s="20">
        <v>56</v>
      </c>
      <c r="I52" s="20">
        <v>56</v>
      </c>
      <c r="J52" s="20">
        <v>56</v>
      </c>
      <c r="K52" s="22">
        <v>55</v>
      </c>
      <c r="L52" s="22">
        <v>55</v>
      </c>
      <c r="M52" s="22">
        <v>55</v>
      </c>
      <c r="N52" s="22">
        <v>55</v>
      </c>
      <c r="O52" s="20">
        <v>54</v>
      </c>
      <c r="P52" s="20">
        <v>54</v>
      </c>
      <c r="Q52" s="20">
        <v>54</v>
      </c>
    </row>
    <row r="53" spans="4:17" x14ac:dyDescent="0.3">
      <c r="D53" s="19" t="s">
        <v>40</v>
      </c>
      <c r="E53" s="20">
        <v>11</v>
      </c>
      <c r="F53" s="20">
        <v>11</v>
      </c>
      <c r="G53" s="20">
        <v>11</v>
      </c>
      <c r="H53" s="20">
        <v>10</v>
      </c>
      <c r="I53" s="20">
        <v>10</v>
      </c>
      <c r="J53" s="20">
        <v>10</v>
      </c>
      <c r="K53" s="22">
        <v>10</v>
      </c>
      <c r="L53" s="22">
        <v>10</v>
      </c>
      <c r="M53" s="22">
        <v>10</v>
      </c>
      <c r="N53" s="22">
        <v>10</v>
      </c>
      <c r="O53" s="20">
        <v>10</v>
      </c>
      <c r="P53" s="20">
        <v>10</v>
      </c>
      <c r="Q53" s="20">
        <v>10</v>
      </c>
    </row>
    <row r="54" spans="4:17" x14ac:dyDescent="0.3">
      <c r="D54" s="15" t="s">
        <v>41</v>
      </c>
      <c r="E54" s="23">
        <f t="shared" ref="E54:O54" si="1">SUM(E48:E53)</f>
        <v>880</v>
      </c>
      <c r="F54" s="23">
        <f t="shared" si="1"/>
        <v>882</v>
      </c>
      <c r="G54" s="23">
        <f t="shared" si="1"/>
        <v>894</v>
      </c>
      <c r="H54" s="23">
        <f t="shared" si="1"/>
        <v>891</v>
      </c>
      <c r="I54" s="23">
        <f t="shared" si="1"/>
        <v>880</v>
      </c>
      <c r="J54" s="23">
        <f t="shared" si="1"/>
        <v>882</v>
      </c>
      <c r="K54" s="23">
        <f t="shared" si="1"/>
        <v>882</v>
      </c>
      <c r="L54" s="23">
        <f t="shared" si="1"/>
        <v>882</v>
      </c>
      <c r="M54" s="23">
        <f t="shared" si="1"/>
        <v>867</v>
      </c>
      <c r="N54" s="23">
        <f t="shared" si="1"/>
        <v>863</v>
      </c>
      <c r="O54" s="23">
        <f t="shared" si="1"/>
        <v>862</v>
      </c>
      <c r="P54" s="23">
        <v>868</v>
      </c>
      <c r="Q54" s="23">
        <v>865</v>
      </c>
    </row>
    <row r="56" spans="4:17" x14ac:dyDescent="0.3">
      <c r="D56" s="35" t="s">
        <v>42</v>
      </c>
      <c r="E56" s="37"/>
      <c r="F56" s="37"/>
      <c r="G56" s="37" t="s">
        <v>5</v>
      </c>
      <c r="H56" s="37"/>
      <c r="I56" s="37"/>
      <c r="J56" s="37"/>
      <c r="K56" s="37"/>
      <c r="L56" s="37"/>
      <c r="M56" s="37"/>
      <c r="N56" s="37"/>
      <c r="O56" s="37"/>
      <c r="P56" s="37"/>
      <c r="Q56" s="37"/>
    </row>
    <row r="57" spans="4:17" x14ac:dyDescent="0.3">
      <c r="D57" s="36"/>
      <c r="E57" s="3">
        <v>43952</v>
      </c>
      <c r="F57" s="3">
        <v>43983</v>
      </c>
      <c r="G57" s="4">
        <v>44013</v>
      </c>
      <c r="H57" s="4">
        <v>44044</v>
      </c>
      <c r="I57" s="4">
        <v>44075</v>
      </c>
      <c r="J57" s="4">
        <v>44105</v>
      </c>
      <c r="K57" s="4">
        <v>44136</v>
      </c>
      <c r="L57" s="4">
        <v>44166</v>
      </c>
      <c r="M57" s="4">
        <v>44197</v>
      </c>
      <c r="N57" s="4">
        <v>44228</v>
      </c>
      <c r="O57" s="4">
        <v>44256</v>
      </c>
      <c r="P57" s="4">
        <v>44287</v>
      </c>
      <c r="Q57" s="4">
        <v>44317</v>
      </c>
    </row>
    <row r="58" spans="4:17" x14ac:dyDescent="0.3">
      <c r="D58" s="19" t="s">
        <v>43</v>
      </c>
      <c r="E58" s="24">
        <v>54691054.939999998</v>
      </c>
      <c r="F58" s="24">
        <v>55795885.5</v>
      </c>
      <c r="G58" s="24">
        <v>56664517.530000001</v>
      </c>
      <c r="H58" s="24">
        <v>57613583.539999999</v>
      </c>
      <c r="I58" s="24">
        <v>59479213.359999999</v>
      </c>
      <c r="J58" s="24">
        <v>60542965.979999997</v>
      </c>
      <c r="K58" s="24">
        <v>61236418.990000002</v>
      </c>
      <c r="L58" s="24">
        <v>61927442.609999999</v>
      </c>
      <c r="M58" s="24">
        <v>70544656.510000005</v>
      </c>
      <c r="N58" s="24">
        <v>71429903.319999993</v>
      </c>
      <c r="O58" s="24">
        <v>72165385.420000002</v>
      </c>
      <c r="P58" s="24">
        <v>72927163.549999997</v>
      </c>
      <c r="Q58" s="24">
        <v>73427852.560000002</v>
      </c>
    </row>
    <row r="59" spans="4:17" x14ac:dyDescent="0.3">
      <c r="D59" s="19" t="s">
        <v>44</v>
      </c>
      <c r="E59" s="25">
        <v>12059751</v>
      </c>
      <c r="F59" s="25">
        <v>12355738</v>
      </c>
      <c r="G59" s="25">
        <v>12575319</v>
      </c>
      <c r="H59" s="25">
        <v>12803180</v>
      </c>
      <c r="I59" s="25">
        <v>13068059.800000001</v>
      </c>
      <c r="J59" s="25">
        <v>13323408.640000001</v>
      </c>
      <c r="K59" s="25">
        <v>13498010.880000001</v>
      </c>
      <c r="L59" s="25">
        <v>13660613.84</v>
      </c>
      <c r="M59" s="25">
        <v>13884450.119999999</v>
      </c>
      <c r="N59" s="25">
        <v>13791264.960000001</v>
      </c>
      <c r="O59" s="25">
        <v>14181253.119999999</v>
      </c>
      <c r="P59" s="25">
        <v>14338480.68</v>
      </c>
      <c r="Q59" s="25">
        <v>14439711.6</v>
      </c>
    </row>
    <row r="60" spans="4:17" x14ac:dyDescent="0.3">
      <c r="D60" s="19" t="s">
        <v>45</v>
      </c>
      <c r="E60" s="25">
        <v>36137806</v>
      </c>
      <c r="F60" s="25">
        <v>36417800.530000001</v>
      </c>
      <c r="G60" s="25">
        <v>36550588.850000001</v>
      </c>
      <c r="H60" s="25">
        <v>37331418.270000003</v>
      </c>
      <c r="I60" s="25">
        <v>37804810.32</v>
      </c>
      <c r="J60" s="25">
        <v>38529903.460000001</v>
      </c>
      <c r="K60" s="25">
        <v>38820350.009999998</v>
      </c>
      <c r="L60" s="25">
        <v>39076062.270000003</v>
      </c>
      <c r="M60" s="25">
        <v>39804818.030000001</v>
      </c>
      <c r="N60" s="25">
        <v>39660739.899999999</v>
      </c>
      <c r="O60" s="25">
        <v>40823559.560000002</v>
      </c>
      <c r="P60" s="25">
        <v>41234597.130000003</v>
      </c>
      <c r="Q60" s="25">
        <v>41557935.93</v>
      </c>
    </row>
    <row r="61" spans="4:17" x14ac:dyDescent="0.3">
      <c r="D61" s="19" t="s">
        <v>46</v>
      </c>
      <c r="E61" s="25"/>
      <c r="F61" s="25">
        <v>445886</v>
      </c>
      <c r="G61" s="25">
        <v>6336535.7999999998</v>
      </c>
      <c r="H61" s="25"/>
      <c r="I61" s="25">
        <v>6845829.7000000002</v>
      </c>
      <c r="J61" s="25"/>
      <c r="K61" s="25"/>
      <c r="L61" s="25">
        <v>14475034.009</v>
      </c>
      <c r="M61" s="25"/>
      <c r="N61" s="25"/>
      <c r="O61" s="25">
        <v>4967020.05</v>
      </c>
      <c r="P61" s="25"/>
      <c r="Q61" s="25"/>
    </row>
    <row r="62" spans="4:17" x14ac:dyDescent="0.3">
      <c r="D62" s="19" t="s">
        <v>47</v>
      </c>
      <c r="E62" s="25">
        <v>3775307.32</v>
      </c>
      <c r="F62" s="25"/>
      <c r="G62" s="25"/>
      <c r="H62" s="25">
        <v>3822095.45</v>
      </c>
      <c r="I62" s="25"/>
      <c r="J62" s="25"/>
      <c r="K62" s="26"/>
      <c r="L62" s="26"/>
      <c r="M62" s="26"/>
      <c r="N62" s="25">
        <v>4255778.7699999996</v>
      </c>
      <c r="O62" s="25"/>
      <c r="P62" s="25"/>
      <c r="Q62" s="25"/>
    </row>
    <row r="63" spans="4:17" x14ac:dyDescent="0.3">
      <c r="D63" s="19" t="s">
        <v>48</v>
      </c>
      <c r="E63" s="25">
        <v>22587965.059999999</v>
      </c>
      <c r="F63" s="25"/>
      <c r="G63" s="25"/>
      <c r="H63" s="25"/>
      <c r="I63" s="25"/>
      <c r="J63" s="25"/>
      <c r="K63" s="25"/>
      <c r="L63" s="25"/>
      <c r="M63" s="25"/>
      <c r="N63" s="25"/>
      <c r="O63" s="25"/>
      <c r="P63" s="25"/>
      <c r="Q63" s="25"/>
    </row>
    <row r="64" spans="4:17" x14ac:dyDescent="0.3">
      <c r="D64" s="15" t="s">
        <v>41</v>
      </c>
      <c r="E64" s="27">
        <f t="shared" ref="E64:Q64" si="2">SUM(E58:E63)</f>
        <v>129251884.31999999</v>
      </c>
      <c r="F64" s="27">
        <f t="shared" si="2"/>
        <v>105015310.03</v>
      </c>
      <c r="G64" s="27">
        <f t="shared" si="2"/>
        <v>112126961.17999999</v>
      </c>
      <c r="H64" s="27">
        <f t="shared" si="2"/>
        <v>111570277.26000001</v>
      </c>
      <c r="I64" s="27">
        <f t="shared" si="2"/>
        <v>117197913.17999999</v>
      </c>
      <c r="J64" s="27">
        <f t="shared" si="2"/>
        <v>112396278.08000001</v>
      </c>
      <c r="K64" s="27">
        <f t="shared" si="2"/>
        <v>113554779.88</v>
      </c>
      <c r="L64" s="27">
        <f t="shared" si="2"/>
        <v>129139152.729</v>
      </c>
      <c r="M64" s="27">
        <f t="shared" si="2"/>
        <v>124233924.66000001</v>
      </c>
      <c r="N64" s="27">
        <f t="shared" si="2"/>
        <v>129137686.95</v>
      </c>
      <c r="O64" s="27">
        <f t="shared" si="2"/>
        <v>132137218.15000001</v>
      </c>
      <c r="P64" s="27">
        <f t="shared" si="2"/>
        <v>128500241.35999998</v>
      </c>
      <c r="Q64" s="27">
        <f t="shared" si="2"/>
        <v>129425500.09</v>
      </c>
    </row>
    <row r="66" spans="4:5" hidden="1" x14ac:dyDescent="0.3">
      <c r="E66" s="34"/>
    </row>
    <row r="67" spans="4:5" hidden="1" x14ac:dyDescent="0.3">
      <c r="E67" s="29" t="s">
        <v>41</v>
      </c>
    </row>
    <row r="68" spans="4:5" hidden="1" x14ac:dyDescent="0.3">
      <c r="E68" s="30">
        <v>7610</v>
      </c>
    </row>
    <row r="69" spans="4:5" hidden="1" x14ac:dyDescent="0.3">
      <c r="E69" s="30">
        <v>3424</v>
      </c>
    </row>
    <row r="70" spans="4:5" hidden="1" x14ac:dyDescent="0.3">
      <c r="E70" s="30">
        <v>542</v>
      </c>
    </row>
    <row r="71" spans="4:5" hidden="1" x14ac:dyDescent="0.3">
      <c r="E71" s="30">
        <v>1657</v>
      </c>
    </row>
    <row r="72" spans="4:5" hidden="1" x14ac:dyDescent="0.3">
      <c r="E72" s="30">
        <v>650</v>
      </c>
    </row>
    <row r="73" spans="4:5" hidden="1" x14ac:dyDescent="0.3">
      <c r="E73" s="30">
        <v>4943</v>
      </c>
    </row>
    <row r="74" spans="4:5" hidden="1" x14ac:dyDescent="0.3">
      <c r="E74" s="30">
        <v>4835</v>
      </c>
    </row>
    <row r="75" spans="4:5" hidden="1" x14ac:dyDescent="0.3">
      <c r="E75" s="31">
        <v>23660</v>
      </c>
    </row>
    <row r="76" spans="4:5" hidden="1" x14ac:dyDescent="0.3">
      <c r="D76" s="28"/>
    </row>
    <row r="77" spans="4:5" x14ac:dyDescent="0.3">
      <c r="D77" s="32" t="s">
        <v>49</v>
      </c>
    </row>
    <row r="78" spans="4:5" x14ac:dyDescent="0.3">
      <c r="D78" s="33" t="s">
        <v>50</v>
      </c>
    </row>
    <row r="79" spans="4:5" x14ac:dyDescent="0.3">
      <c r="D79" t="s">
        <v>51</v>
      </c>
    </row>
    <row r="80" spans="4:5" x14ac:dyDescent="0.3">
      <c r="D80" s="33" t="s">
        <v>52</v>
      </c>
    </row>
  </sheetData>
  <mergeCells count="17">
    <mergeCell ref="D2:D4"/>
    <mergeCell ref="D10:K10"/>
    <mergeCell ref="D12:D13"/>
    <mergeCell ref="E12:F12"/>
    <mergeCell ref="G12:Q12"/>
    <mergeCell ref="D26:D27"/>
    <mergeCell ref="E26:F26"/>
    <mergeCell ref="G26:Q26"/>
    <mergeCell ref="D31:D32"/>
    <mergeCell ref="E31:F31"/>
    <mergeCell ref="G31:Q31"/>
    <mergeCell ref="D46:D47"/>
    <mergeCell ref="E46:F46"/>
    <mergeCell ref="G46:Q46"/>
    <mergeCell ref="D56:D57"/>
    <mergeCell ref="E56:F56"/>
    <mergeCell ref="G56:Q56"/>
  </mergeCells>
  <printOptions horizontalCentered="1"/>
  <pageMargins left="0.25" right="0.25" top="0.5" bottom="0.5" header="0.3" footer="0.3"/>
  <pageSetup scale="52" orientation="landscape" r:id="rId1"/>
  <rowBreaks count="1" manualBreakCount="1">
    <brk id="55" min="2" max="3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68626FF5639D43B46B5A7D758547C6" ma:contentTypeVersion="15" ma:contentTypeDescription="Create a new document." ma:contentTypeScope="" ma:versionID="c4ad1996ac679038e8535b59718dd7d7">
  <xsd:schema xmlns:xsd="http://www.w3.org/2001/XMLSchema" xmlns:xs="http://www.w3.org/2001/XMLSchema" xmlns:p="http://schemas.microsoft.com/office/2006/metadata/properties" xmlns:ns2="32fffee7-1387-4e4c-86ac-0a3199e9d6d3" xmlns:ns3="c0f5af56-c90b-45ab-98f5-a5593ef167d0" targetNamespace="http://schemas.microsoft.com/office/2006/metadata/properties" ma:root="true" ma:fieldsID="96884b39642970999a8ae859082989c8" ns2:_="" ns3:_="">
    <xsd:import namespace="32fffee7-1387-4e4c-86ac-0a3199e9d6d3"/>
    <xsd:import namespace="c0f5af56-c90b-45ab-98f5-a5593ef167d0"/>
    <xsd:element name="properties">
      <xsd:complexType>
        <xsd:sequence>
          <xsd:element name="documentManagement">
            <xsd:complexType>
              <xsd:all>
                <xsd:element ref="ns2:Document_x0020_Type"/>
                <xsd:element ref="ns2:Month"/>
                <xsd:element ref="ns2:MediaServiceMetadata" minOccurs="0"/>
                <xsd:element ref="ns2:MediaServiceFastMetadata" minOccurs="0"/>
                <xsd:element ref="ns2:Status"/>
                <xsd:element ref="ns2:MediaServiceAutoTags" minOccurs="0"/>
                <xsd:element ref="ns2:MediaServiceOCR" minOccurs="0"/>
                <xsd:element ref="ns2:Sub_x002d_Topic"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fffee7-1387-4e4c-86ac-0a3199e9d6d3" elementFormDefault="qualified">
    <xsd:import namespace="http://schemas.microsoft.com/office/2006/documentManagement/types"/>
    <xsd:import namespace="http://schemas.microsoft.com/office/infopath/2007/PartnerControls"/>
    <xsd:element name="Document_x0020_Type" ma:index="8" ma:displayName="Document Type" ma:description="Document Type" ma:internalName="Document_x0020_Type">
      <xsd:simpleType>
        <xsd:restriction base="dms:Text">
          <xsd:maxLength value="255"/>
        </xsd:restriction>
      </xsd:simpleType>
    </xsd:element>
    <xsd:element name="Month" ma:index="9" ma:displayName="Month" ma:description="Meeting month." ma:format="Dropdown" ma:internalName="Month">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2" ma:displayName="Status" ma:format="Dropdown" ma:internalName="Status">
      <xsd:simpleType>
        <xsd:restriction base="dms:Text">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Sub_x002d_Topic" ma:index="15" nillable="true" ma:displayName="Sub-Topic" ma:format="Dropdown" ma:internalName="Sub_x002d_Topic">
      <xsd:simpleType>
        <xsd:restriction base="dms:Text">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f5af56-c90b-45ab-98f5-a5593ef167d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Type xmlns="32fffee7-1387-4e4c-86ac-0a3199e9d6d3">Supplemental Document</Document_x0020_Type>
    <Month xmlns="32fffee7-1387-4e4c-86ac-0a3199e9d6d3">May 2021</Month>
    <Status xmlns="32fffee7-1387-4e4c-86ac-0a3199e9d6d3">Final</Status>
    <Sub_x002d_Topic xmlns="32fffee7-1387-4e4c-86ac-0a3199e9d6d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BE8EAB-1EC1-4D4C-9F28-7DE8D31587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fffee7-1387-4e4c-86ac-0a3199e9d6d3"/>
    <ds:schemaRef ds:uri="c0f5af56-c90b-45ab-98f5-a5593ef167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894A68-5FAC-47CA-B767-102FE8BE6FB5}">
  <ds:schemaRefs>
    <ds:schemaRef ds:uri="http://schemas.openxmlformats.org/package/2006/metadata/core-properties"/>
    <ds:schemaRef ds:uri="32fffee7-1387-4e4c-86ac-0a3199e9d6d3"/>
    <ds:schemaRef ds:uri="http://purl.org/dc/terms/"/>
    <ds:schemaRef ds:uri="http://schemas.microsoft.com/office/infopath/2007/PartnerControls"/>
    <ds:schemaRef ds:uri="http://purl.org/dc/dcmitype/"/>
    <ds:schemaRef ds:uri="http://schemas.microsoft.com/office/2006/documentManagement/types"/>
    <ds:schemaRef ds:uri="http://schemas.microsoft.com/office/2006/metadata/properties"/>
    <ds:schemaRef ds:uri="c0f5af56-c90b-45ab-98f5-a5593ef167d0"/>
    <ds:schemaRef ds:uri="http://www.w3.org/XML/1998/namespace"/>
    <ds:schemaRef ds:uri="http://purl.org/dc/elements/1.1/"/>
  </ds:schemaRefs>
</ds:datastoreItem>
</file>

<file path=customXml/itemProps3.xml><?xml version="1.0" encoding="utf-8"?>
<ds:datastoreItem xmlns:ds="http://schemas.openxmlformats.org/officeDocument/2006/customXml" ds:itemID="{C5F5E5EF-4DA9-4D57-90E3-FA371C5C95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PIAC Ops Dashboard</vt:lpstr>
      <vt:lpstr>'PIAC Ops Dashboard'!Print_Area</vt:lpstr>
      <vt:lpstr>'PIAC Ops Dashboard'!Print_Titles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 Benjamin</dc:creator>
  <cp:lastModifiedBy>Kramb, Suzanne</cp:lastModifiedBy>
  <dcterms:created xsi:type="dcterms:W3CDTF">2021-05-14T21:27:57Z</dcterms:created>
  <dcterms:modified xsi:type="dcterms:W3CDTF">2021-05-26T22:15:32Z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0x0101001468626FF5639D43B46B5A7D758547C6</vt:lpwstr>
  </property>
</Properties>
</file>