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C4D764E7-E581-4FC7-8653-4070EAA3503C}" xr6:coauthVersionLast="31" xr6:coauthVersionMax="31" xr10:uidLastSave="{00000000-0000-0000-0000-000000000000}"/>
  <bookViews>
    <workbookView xWindow="0" yWindow="0" windowWidth="23040" windowHeight="9072" activeTab="1" xr2:uid="{00000000-000D-0000-FFFF-FFFF00000000}"/>
  </bookViews>
  <sheets>
    <sheet name="Admin Payments" sheetId="1" r:id="rId1"/>
    <sheet name="Complex" sheetId="2" r:id="rId2"/>
  </sheets>
  <definedNames>
    <definedName name="_xlnm._FilterDatabase" localSheetId="1" hidden="1">Complex!$A$22:$I$163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1" l="1"/>
  <c r="H31" i="1"/>
  <c r="H30" i="1"/>
  <c r="A38" i="2" l="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H34" i="1" l="1"/>
  <c r="H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Harris, Benjamin</author>
  </authors>
  <commentList>
    <comment ref="A6" authorId="0" shapeId="0" xr:uid="{00000000-0006-0000-0100-000001000000}">
      <text>
        <r>
          <rPr>
            <b/>
            <sz val="9"/>
            <color indexed="81"/>
            <rFont val="Tahoma"/>
            <family val="2"/>
          </rPr>
          <t>Harris, Benjamin:</t>
        </r>
        <r>
          <rPr>
            <sz val="9"/>
            <color indexed="81"/>
            <rFont val="Tahoma"/>
            <family val="2"/>
          </rPr>
          <t xml:space="preserve">
Will need to update with new contract citation.</t>
        </r>
      </text>
    </comment>
  </commentList>
</comments>
</file>

<file path=xl/sharedStrings.xml><?xml version="1.0" encoding="utf-8"?>
<sst xmlns="http://schemas.openxmlformats.org/spreadsheetml/2006/main" count="363" uniqueCount="309">
  <si>
    <t xml:space="preserve">RAE Administrative Payment Report </t>
  </si>
  <si>
    <t>RAE Name</t>
  </si>
  <si>
    <t>Region Number</t>
  </si>
  <si>
    <t>State Fiscal Year</t>
  </si>
  <si>
    <t>Reporting Period</t>
  </si>
  <si>
    <t xml:space="preserve">Colorado Community Health Alliance </t>
  </si>
  <si>
    <t>2020-2021</t>
  </si>
  <si>
    <t>Jun 30- 2021</t>
  </si>
  <si>
    <t>Purpose: As part of the contract (Section 12.12.5), each Regional Accountable Entity (RAE) is required to provide a detailed report of the payment arrangements made with its PCMP Network and Health Neighborhood. Specifically, this report should include descriptions of payment arrangements for all the RAE's PMPM Administrative Payments and any Key Performance Indicator (KPI) incentive payments to their contracted PCMPs. These arrangements should involve varying payment models and payment amounts for varying types of service. This deliverable provides a high level description of each RAE's payment arrangement strategy.</t>
  </si>
  <si>
    <r>
      <rPr>
        <b/>
        <sz val="11"/>
        <color theme="1"/>
        <rFont val="Calibri"/>
        <family val="2"/>
        <scheme val="minor"/>
      </rPr>
      <t>Instructions:</t>
    </r>
    <r>
      <rPr>
        <sz val="11"/>
        <color theme="1"/>
        <rFont val="Calibri"/>
        <family val="2"/>
        <scheme val="minor"/>
      </rPr>
      <t xml:space="preserve"> Please complete the following table with the requested information below. Please do not include information on behavioral health PMPM payments, as these are considered service payments. Please include any supplemental and supporting documentation and policies as necessary.</t>
    </r>
  </si>
  <si>
    <r>
      <t xml:space="preserve">Definitions: </t>
    </r>
    <r>
      <rPr>
        <sz val="11"/>
        <color theme="1"/>
        <rFont val="Calibri"/>
        <family val="2"/>
        <scheme val="minor"/>
      </rPr>
      <t xml:space="preserve">Members with complex care needs: Members identified by the Department using clinical and cost information provided to each RAE on a monthly basis. </t>
    </r>
  </si>
  <si>
    <r>
      <rPr>
        <b/>
        <sz val="11"/>
        <color theme="1"/>
        <rFont val="Calibri"/>
        <family val="2"/>
        <scheme val="minor"/>
      </rPr>
      <t>Description:</t>
    </r>
    <r>
      <rPr>
        <sz val="11"/>
        <color theme="1"/>
        <rFont val="Calibri"/>
        <family val="2"/>
        <scheme val="minor"/>
      </rPr>
      <t xml:space="preserve"> In the box below, please give a high level overview (4-5 sentences) of your strategic approach to your arrangements. Please clarify payment reform, practice transformation, and network capacity assumptions used to develop your approach.</t>
    </r>
  </si>
  <si>
    <t>CCHA understands that certain members require a higher level of care, and is transitioning to a tiered per-member per-month (PMPM) payment structure that compensates providers for additional interventions provided to medically complex members. Under this payment arrangement, effective January 1, 2021, through June 30, 2021, Primary Care Medical Providers (PCMPs) will receive an administrative PMPM payment for attributed members as follows:
-- $1 PMPM for non-complex priority members that did not have a claim with the PCMP in the last 24 months (i.e. unverified relationship); or
-- $3 PMPM for non-complex priority members that had a claim with the PCMP in the last 24 months (i.e. a verified relationship); or 
-- $6.00 PMPM for attributed members who are determined to be complex priority per the CCHA definition below. 
Complex priority members, which are reported on the Complex tab of this report, include any of the following: 
-- Members identified as complex (annual costs of $25,000 or more) by the Department of Health Care Policy &amp; Financing (HCPF)
-- Members with a diabetes mellitus diagnosis in Quadrant 4 (high physical and behavioral health needs) who are not institutionalized
-- Members with an asthma diagnosis in Quadrant 4 (high physical and behavioral health needs) who are not institutionalized
-- Members who are pregnant
-- Pediatric members born prematurely
-- Members who receive long-term services and supports from a Home and Community Based Services waiver
-- Members who were incarcerated in a Department of Corrections facility in the past year
-- Members involved in foster care</t>
  </si>
  <si>
    <t>TOTAL PRACTICES OR AGENCIES ELIGIBLE FOR ARRANGEMENT PROGRAM</t>
  </si>
  <si>
    <t>#</t>
  </si>
  <si>
    <t xml:space="preserve">Type of Arrangement </t>
  </si>
  <si>
    <t>Arrangement Description</t>
  </si>
  <si>
    <t>PMPM ($)</t>
  </si>
  <si>
    <t>KPI Amount ($)</t>
  </si>
  <si>
    <t>Performance Pool ($)</t>
  </si>
  <si>
    <t>No. of Participating Practice Sites</t>
  </si>
  <si>
    <t>Percentage of Total Practice Sites</t>
  </si>
  <si>
    <t>Eligibility Requirements for Practices*</t>
  </si>
  <si>
    <t>Additional Comments</t>
  </si>
  <si>
    <r>
      <t xml:space="preserve">Tiered </t>
    </r>
    <r>
      <rPr>
        <sz val="11"/>
        <color theme="1"/>
        <rFont val="Calibri"/>
        <family val="2"/>
        <scheme val="minor"/>
      </rPr>
      <t>administrative per-member per-month (PMPM) payment for non-complex priority unverified members</t>
    </r>
  </si>
  <si>
    <r>
      <t xml:space="preserve">PCMPs receive a $1 PMPM for </t>
    </r>
    <r>
      <rPr>
        <sz val="11"/>
        <color theme="1"/>
        <rFont val="Calibri"/>
        <family val="2"/>
        <scheme val="minor"/>
      </rPr>
      <t>non-complex priority members who do not have a claim in the last 24 months (unverified relationship)</t>
    </r>
  </si>
  <si>
    <t xml:space="preserve">Must be a PCMP contracted with the RAE </t>
  </si>
  <si>
    <r>
      <t xml:space="preserve">Tiered </t>
    </r>
    <r>
      <rPr>
        <sz val="11"/>
        <color theme="1"/>
        <rFont val="Calibri"/>
        <family val="2"/>
        <scheme val="minor"/>
      </rPr>
      <t>administrative PMPM payment for non-complex priority verified members</t>
    </r>
  </si>
  <si>
    <r>
      <t xml:space="preserve">PCMPs receive a $3 PMPM for </t>
    </r>
    <r>
      <rPr>
        <sz val="11"/>
        <color theme="1"/>
        <rFont val="Calibri"/>
        <family val="2"/>
        <scheme val="minor"/>
      </rPr>
      <t>non-complex priority members who they have seen in the last 24 months (verified relationship)</t>
    </r>
  </si>
  <si>
    <t>Tiered administrative PMPM payment for all complex priority members</t>
  </si>
  <si>
    <t>PCMPs receive a $6 PMPM for all complex priority members, regardless of a verifiable relationship</t>
  </si>
  <si>
    <t>Accountable Care Network (ACN) PMPM</t>
  </si>
  <si>
    <t xml:space="preserve">Additional ACN PMPM for SFY 20-21. ACN payment structures are determined based on care coordination infrastructure, level of integration, capability for data analytics, assigned population- both size and composition, and level of partnership.
</t>
  </si>
  <si>
    <t xml:space="preserve">Must be an ACN provider contracted with the RAE </t>
  </si>
  <si>
    <t xml:space="preserve">ACNs are qualified providers delegated by CCHA to fulfill the responsibilities of care coordination and population health management for their assigned members. </t>
  </si>
  <si>
    <t xml:space="preserve">ACN PMPM </t>
  </si>
  <si>
    <t>Additional ACN PMPM for SFY 20-21. ACN payment structures are determined based on care coordination infrastructure, level of integration, capability for data analytics, assigned population- both size and composition, and level of partnership.</t>
  </si>
  <si>
    <t>Value-based payment program for PCMPs</t>
  </si>
  <si>
    <r>
      <t xml:space="preserve">Value-based pool funded with dollars not spent by the $2 unverified/verified differential. </t>
    </r>
    <r>
      <rPr>
        <sz val="11"/>
        <color theme="1"/>
        <rFont val="Calibri"/>
        <family val="2"/>
        <scheme val="minor"/>
      </rPr>
      <t xml:space="preserve">The value-based pool will supplement the new administrative PMPM payments for complex priority members, and remaining dollars will be paid to PCMPs based on KPI performance. </t>
    </r>
  </si>
  <si>
    <t>Total funds change from quarter to quarter</t>
  </si>
  <si>
    <t>Number of providers and community partners changes from quarter to quarter</t>
  </si>
  <si>
    <r>
      <rPr>
        <sz val="11"/>
        <color theme="1"/>
        <rFont val="Calibri"/>
        <family val="2"/>
        <scheme val="minor"/>
      </rPr>
      <t>Must be contracted with CCHA to receive an administrative PMPM for complex priority members. 
To receive additional payments from the value-based payment pool, PCMPs must be actively engaged with CCHA initiatives as defined in the performance goals, and practice (by location ID) must have an average of 300 or more CCHA members per quarter or be located in a rural community.</t>
    </r>
  </si>
  <si>
    <t>KPI Incentive Program</t>
  </si>
  <si>
    <t xml:space="preserve">Using incentive payments CCHA earns for achieving KPI Tier 1 or Tier 2 goals, CCHA will distribute 75% of earnings to providers and 25% to community partners through CCHA's PIAC. </t>
  </si>
  <si>
    <t>Must be contracted with CCHA and actively engaged with CCHA initiatives as defined in the performance goals.
Practice must have 300 or more CCHA members averaged per quarter by location ID or be located in rural community.
Community partner must participate in the PIAC.</t>
  </si>
  <si>
    <t>*Eligibility requirements that a practice must possess in order to qualify for this type of payment arrangement. Requirements might include: open panels, use of community health workers, on-site care coordination, advanced screening, etc.</t>
  </si>
  <si>
    <r>
      <rPr>
        <b/>
        <sz val="11"/>
        <color theme="1"/>
        <rFont val="Calibri"/>
        <family val="2"/>
        <scheme val="minor"/>
      </rPr>
      <t>Optional historical explanation or context.</t>
    </r>
    <r>
      <rPr>
        <sz val="11"/>
        <color theme="1"/>
        <rFont val="Calibri"/>
        <family val="2"/>
        <scheme val="minor"/>
      </rPr>
      <t xml:space="preserve"> Please include any larger documents or policies as attachments.</t>
    </r>
  </si>
  <si>
    <t>For additional information on CCHA's Primary Care Provider Network Tiered Payment Methodology, please refer to the attachment labeled R6_AdminRpt_FY20-21_V2_AttachmentA</t>
  </si>
  <si>
    <r>
      <rPr>
        <b/>
        <sz val="11"/>
        <color theme="1"/>
        <rFont val="Calibri"/>
        <family val="2"/>
        <scheme val="minor"/>
      </rPr>
      <t>Purpose:</t>
    </r>
    <r>
      <rPr>
        <sz val="11"/>
        <color theme="1"/>
        <rFont val="Calibri"/>
        <family val="2"/>
        <scheme val="minor"/>
      </rPr>
      <t xml:space="preserve"> As part of the contrac</t>
    </r>
    <r>
      <rPr>
        <sz val="11"/>
        <rFont val="Calibri"/>
        <family val="2"/>
        <scheme val="minor"/>
      </rPr>
      <t>t (S</t>
    </r>
    <r>
      <rPr>
        <sz val="11"/>
        <color theme="1"/>
        <rFont val="Calibri"/>
        <family val="2"/>
        <scheme val="minor"/>
      </rPr>
      <t>ection 12</t>
    </r>
    <r>
      <rPr>
        <sz val="11"/>
        <rFont val="Calibri"/>
        <family val="2"/>
        <scheme val="minor"/>
      </rPr>
      <t>.12.5), eac</t>
    </r>
    <r>
      <rPr>
        <sz val="11"/>
        <color theme="1"/>
        <rFont val="Calibri"/>
        <family val="2"/>
        <scheme val="minor"/>
      </rPr>
      <t>h Regional Accountable Entity (RAE) is required to provide a detailed report of the payment arrangements made with Network  and Health Neighborhood providers. Specifically, this report should include descriptions of payment arrangements for all the RAE's PCMP PMPM Administrative Payments and any Key Performance Indicator (KPI) incentive payments with their contracted providers. These arrangements should involve varying payment models and payment amounts for varying types of service. This deliverable provides a high level description of each RAE's payment arrangement strategy.</t>
    </r>
  </si>
  <si>
    <r>
      <rPr>
        <b/>
        <sz val="11"/>
        <color theme="1"/>
        <rFont val="Calibri"/>
        <family val="2"/>
        <scheme val="minor"/>
      </rPr>
      <t>Description:</t>
    </r>
    <r>
      <rPr>
        <sz val="11"/>
        <color theme="1"/>
        <rFont val="Calibri"/>
        <family val="2"/>
        <scheme val="minor"/>
      </rPr>
      <t xml:space="preserve"> In the box below, please give a high level overview (4-5 sentences) of your approach to pay and monitor performance of practices that provide care management for complex members.</t>
    </r>
  </si>
  <si>
    <t xml:space="preserve">CCHA is committed to continuing to evolve it's administrative payment methodology to better align with the Population Management Strategic Plan and to increase support to PCMPs who are coordinating care for Complex Members (1.1.8.4., 12.12.2). Over the course of this fiscal year, CCHA will work to create and implement an innovative payment methodology that offers enhanced payment for medical home providers who have attributed Complex Members (12.6.3.1.) and advanced infrastructure that promotes the goals of the ACC. As indicated in the previous report, CCHA is submitting an updated Administrative Payment Report as this methodology transitions to a payment structure that compensates providers for additional interventions provided to medically complex members. This payment arrangement is effective January 1, 2021 through June 30, 2021.
The information included below provides a breakdown of payments for Complex Priority Members using CCHA’s existing tiered per-member per-month (PMPM) payment methodology. The data shows payments for Complex Priority Members listed by practice site. The Complex Priority rate ($6 PMPM) is paid to all PCMPs whether the member is verified or unverified, per claims activity with the PCMP in the last 24 months. Accountable Care Network (ACN) practice sites receive the Complex Priority rate ($6 PMPM) and an additional ACN PMPM for verified Complex Priority members, which is why there are two lines per site ID for ACN practice sites. </t>
  </si>
  <si>
    <t>PCMP Name</t>
  </si>
  <si>
    <t>PCMP Practice Site ID</t>
  </si>
  <si>
    <t>Total Attribution</t>
  </si>
  <si>
    <t>No. of Members w/ Complex Care Needs</t>
  </si>
  <si>
    <t>KPI ($)*</t>
  </si>
  <si>
    <t>Performance Pool ($)*</t>
  </si>
  <si>
    <t>ACADEMY PARK PEDIATRICS</t>
  </si>
  <si>
    <t>04007837</t>
  </si>
  <si>
    <t>ALAMEDA HIGH SCHOOL KIDS AND TEENS HEALTH CENTER</t>
  </si>
  <si>
    <t>17250048</t>
  </si>
  <si>
    <t>ALTITUDE FAMILY &amp; INTERNAL MEDICINE, LLC</t>
  </si>
  <si>
    <t>80284566</t>
  </si>
  <si>
    <t>ARVADA HEALTH CENTER</t>
  </si>
  <si>
    <t>84656581</t>
  </si>
  <si>
    <t>ARVADA PEDIATRIC ASSOCIATES, PC</t>
  </si>
  <si>
    <t>04126041</t>
  </si>
  <si>
    <t>17180058</t>
  </si>
  <si>
    <t>ASPEN PARK PEDIATRICS</t>
  </si>
  <si>
    <t>00351873</t>
  </si>
  <si>
    <t>ASSOCIATES IN WOMEN'S HEALTH</t>
  </si>
  <si>
    <t>04012365</t>
  </si>
  <si>
    <t>BEACON CENTER FOR INFECTIOUS DISEASE</t>
  </si>
  <si>
    <t>25770101</t>
  </si>
  <si>
    <t>BOULDER CREEK FAMILY MEDICINE</t>
  </si>
  <si>
    <t>27320251</t>
  </si>
  <si>
    <t>BOULDER MEDICAL CENTER, P.C.</t>
  </si>
  <si>
    <t>19834331</t>
  </si>
  <si>
    <t>BOULDER VALLEY WOMENS HEALTH CENTER, INC.</t>
  </si>
  <si>
    <t>04250049</t>
  </si>
  <si>
    <t>80870066</t>
  </si>
  <si>
    <t>BOULDER WOMENS CARE OF BCH (WOMEN ONLY)</t>
  </si>
  <si>
    <t>9000144051</t>
  </si>
  <si>
    <t>BROOMFIELD FAMILY PRACTICE</t>
  </si>
  <si>
    <t>9000173973</t>
  </si>
  <si>
    <t>BROOMFIELD PEDIATRICS, INC</t>
  </si>
  <si>
    <t>9000182225</t>
  </si>
  <si>
    <t>CARIN CLINIC</t>
  </si>
  <si>
    <t>15009386</t>
  </si>
  <si>
    <t>CENTENNIAL VALLEY PEDIATRICS</t>
  </si>
  <si>
    <t>04014791</t>
  </si>
  <si>
    <t>CENTURA SPORTS MEDICINE ST ANTHONY</t>
  </si>
  <si>
    <t>9000155232</t>
  </si>
  <si>
    <t>CHPG ARVADA SPORTS AND FAMILY MEDICINE</t>
  </si>
  <si>
    <t>9000148305</t>
  </si>
  <si>
    <t>CHPG BELMAR PRIMARY CARE</t>
  </si>
  <si>
    <t>29423813</t>
  </si>
  <si>
    <t>CHPG CHURCH RANCH PRIMARY CARE</t>
  </si>
  <si>
    <t>9000143623</t>
  </si>
  <si>
    <t>CHPG CHURCH RANCH WOMEN'S HEALTH</t>
  </si>
  <si>
    <t>34280774</t>
  </si>
  <si>
    <t>CHPG GOLDEN PRIMARY CARE</t>
  </si>
  <si>
    <t>9000148316</t>
  </si>
  <si>
    <t>CHPG PRIMARY CARE IDAHO SPRINGS</t>
  </si>
  <si>
    <t>9000149296</t>
  </si>
  <si>
    <t>CHPG PRIMARY CARE S DENVER</t>
  </si>
  <si>
    <t>9000160483</t>
  </si>
  <si>
    <t>CHPG PRIMARY CARE SOUTHWEST LONGMONT</t>
  </si>
  <si>
    <t>59778504</t>
  </si>
  <si>
    <t>CHPG SAH INTERNAL MEDICINE</t>
  </si>
  <si>
    <t>9000149321</t>
  </si>
  <si>
    <t>CHPG WOMENS HEALTH LOUISVILLE</t>
  </si>
  <si>
    <t>28202066</t>
  </si>
  <si>
    <t>CHPG WOMENS SPECIALTY HEALTH CHURCH RANCH</t>
  </si>
  <si>
    <t>00428361</t>
  </si>
  <si>
    <t>CLINICA FAMILY HEALTH ALPINE CLINIC</t>
  </si>
  <si>
    <t>54386861</t>
  </si>
  <si>
    <t>CLINICA FAMILY HEALTH LAFAYETTE  CLINIC</t>
  </si>
  <si>
    <t>05638259</t>
  </si>
  <si>
    <t>CLINICA FAMILY HEALTH PEOPLE'S CLINIC</t>
  </si>
  <si>
    <t>60689358</t>
  </si>
  <si>
    <t>COLORADO FAMILY CLINIC</t>
  </si>
  <si>
    <t>9000159273</t>
  </si>
  <si>
    <t>COLUMBINE FAMILY CARE, P.C.</t>
  </si>
  <si>
    <t>79400566</t>
  </si>
  <si>
    <t>COLUMBINE FAMILY PRACTICE</t>
  </si>
  <si>
    <t>9000153391</t>
  </si>
  <si>
    <t>CONIFER PEDIATRICS</t>
  </si>
  <si>
    <t>9000160375</t>
  </si>
  <si>
    <t>CORNERSTONE PEDIATRICS</t>
  </si>
  <si>
    <t>04016291</t>
  </si>
  <si>
    <t>CU FAMILY MEDICINE - BOULDER</t>
  </si>
  <si>
    <t>9000164764</t>
  </si>
  <si>
    <t>CU FAMILY MEDICINE - WESTMINSTER</t>
  </si>
  <si>
    <t>9000164768</t>
  </si>
  <si>
    <t>CU FAMILY MEDICINE DEPOT HILL RD</t>
  </si>
  <si>
    <t>9000167691</t>
  </si>
  <si>
    <t>DAKOTA RIDGE FAMILY MEDICINE</t>
  </si>
  <si>
    <t>76770133</t>
  </si>
  <si>
    <t>DENVER WEST PEDIATRICS</t>
  </si>
  <si>
    <t>32525532</t>
  </si>
  <si>
    <t>ELIZABETH BASSOW-SCHEVE MD PC</t>
  </si>
  <si>
    <t>68226853</t>
  </si>
  <si>
    <t>EVERGREEN PEDIATRICS LLC</t>
  </si>
  <si>
    <t>04007977</t>
  </si>
  <si>
    <t>EVERY CHILD PEDIATRICS</t>
  </si>
  <si>
    <t>9000160985</t>
  </si>
  <si>
    <t>FAMILY CARE SOUTHWEST P.C.</t>
  </si>
  <si>
    <t>9000161273</t>
  </si>
  <si>
    <t>FAMILY MEDICAL ASSOCIATES</t>
  </si>
  <si>
    <t>86730100</t>
  </si>
  <si>
    <t>FOCUS ON KIDS</t>
  </si>
  <si>
    <t>67800106</t>
  </si>
  <si>
    <t>FRONTIER INTERNAL MEDICINE</t>
  </si>
  <si>
    <t>9000142743</t>
  </si>
  <si>
    <t>GARRISON FAMILY PHYSICIANS</t>
  </si>
  <si>
    <t>9000170518</t>
  </si>
  <si>
    <t>GERIATRIC &amp; FAMILY MEDICINE ASSOC</t>
  </si>
  <si>
    <t>04230082</t>
  </si>
  <si>
    <t>GREEN MOUNTAIN PARTNERS FOR HEALTH, PLLC</t>
  </si>
  <si>
    <t>73377368</t>
  </si>
  <si>
    <t>GREEN MOUNTAIN PEDIATRICS, PC</t>
  </si>
  <si>
    <t>04006326</t>
  </si>
  <si>
    <t>GREENWOOD PEDIATRICS, PC</t>
  </si>
  <si>
    <t>69800073</t>
  </si>
  <si>
    <t>GUNBARREL FAMILY MEDICINE</t>
  </si>
  <si>
    <t>27320260</t>
  </si>
  <si>
    <t>HALL MEDICAL, LLC</t>
  </si>
  <si>
    <t>40571025</t>
  </si>
  <si>
    <t>HOPELIGHT MEDICAL CLINIC</t>
  </si>
  <si>
    <t>9000124860</t>
  </si>
  <si>
    <t>IMMUNOE HEALTH CENTERS</t>
  </si>
  <si>
    <t>72930063</t>
  </si>
  <si>
    <t>INDEPENDENCE HEALTH CENTER AT JEFFERSON CENTER FOR MENTAL HEALTH</t>
  </si>
  <si>
    <t>58038230</t>
  </si>
  <si>
    <t>INDIAN CREST PEDIATRICS</t>
  </si>
  <si>
    <t>64874877</t>
  </si>
  <si>
    <t>INDIAN PEAKS MEDICAL GROUP</t>
  </si>
  <si>
    <t>15780066</t>
  </si>
  <si>
    <t>INNER  CITY HEALTH CENTER AT WHEAT RIDGE</t>
  </si>
  <si>
    <t>9000167371</t>
  </si>
  <si>
    <t>INTERNAL MEDICAL ASSOCIATES BOULDER</t>
  </si>
  <si>
    <t>9000142747</t>
  </si>
  <si>
    <t>INTERNAL MEDICINE ASSOCIATES LAFAYETTE</t>
  </si>
  <si>
    <t>9000142836</t>
  </si>
  <si>
    <t>JEFFCO FAMILY HEALTH SERVICES CENTER</t>
  </si>
  <si>
    <t>69585547</t>
  </si>
  <si>
    <t>JEFFERSON PLAZA FAMILY HEALTH HOME</t>
  </si>
  <si>
    <t>60135131</t>
  </si>
  <si>
    <t>KAISER BASELINE MEDICAL OFFICE</t>
  </si>
  <si>
    <t>26306778</t>
  </si>
  <si>
    <t>KAISER HIDDEN LAKE MEDICAL OFFICE</t>
  </si>
  <si>
    <t>32958064</t>
  </si>
  <si>
    <t>KAISER KEN CARYL MEDICAL OFFICE</t>
  </si>
  <si>
    <t>45725870</t>
  </si>
  <si>
    <t>KAISER LAKEWOOD MEDICAL OFFICE</t>
  </si>
  <si>
    <t>48638579</t>
  </si>
  <si>
    <t>KAISER LONGMONT MEDICAL OFFICE</t>
  </si>
  <si>
    <t>36583758</t>
  </si>
  <si>
    <t>KAISER ROCK CREEK MEDICAL OFFICE</t>
  </si>
  <si>
    <t>9000162064</t>
  </si>
  <si>
    <t>KAISER SOUTHWEST MEDICAL OFFICE</t>
  </si>
  <si>
    <t>04054342</t>
  </si>
  <si>
    <t>KAISER WHEAT RIDGE MEDICAL OFFICE</t>
  </si>
  <si>
    <t>24372846</t>
  </si>
  <si>
    <t>KIDS FIRST PEDIATRICS PROF LLP</t>
  </si>
  <si>
    <t>04021697</t>
  </si>
  <si>
    <t>LAFAYETTE PEDIATRICS AND INTERNAL MEDICINE, PC</t>
  </si>
  <si>
    <t>03420582</t>
  </si>
  <si>
    <t>LAKESIDE YOUTH 'N KIDS PEDIATRICS, PLLC</t>
  </si>
  <si>
    <t>9000154721</t>
  </si>
  <si>
    <t>LAKEWOOD FAMILY HEALTH CLINIC LLC</t>
  </si>
  <si>
    <t>9000147495</t>
  </si>
  <si>
    <t>LAKEWOOD MEDICAL CENTER</t>
  </si>
  <si>
    <t>01334101</t>
  </si>
  <si>
    <t>LITTLETON PEDIATRIC MEDICAL CENTER</t>
  </si>
  <si>
    <t>04670089</t>
  </si>
  <si>
    <t>LONGMONT INTEGRATIVE FAMILY PRACTICE</t>
  </si>
  <si>
    <t>19930585</t>
  </si>
  <si>
    <t>MARK W. HINMAN, M.D., LLC</t>
  </si>
  <si>
    <t>97826570</t>
  </si>
  <si>
    <t>NORTHWEST FAMILY MEDICINE</t>
  </si>
  <si>
    <t>28320263</t>
  </si>
  <si>
    <t>PARK VIEW PEDIATRICS PLLC</t>
  </si>
  <si>
    <t>9000151651</t>
  </si>
  <si>
    <t>PEAK PEDIATRICS PLLC</t>
  </si>
  <si>
    <t>62657763</t>
  </si>
  <si>
    <t>PEDIATRICS WEST, PC</t>
  </si>
  <si>
    <t>08683778</t>
  </si>
  <si>
    <t>9000161872</t>
  </si>
  <si>
    <t>PENELOPE H THRON-WEBER</t>
  </si>
  <si>
    <t>9000151780</t>
  </si>
  <si>
    <t>PLANNED PARENTHOOD OF THE ROCKY MOUNTAINS</t>
  </si>
  <si>
    <t>9000145963</t>
  </si>
  <si>
    <t>9000145976</t>
  </si>
  <si>
    <t>RED ROCKS OB/GYN (COHEN AND WOMACK)</t>
  </si>
  <si>
    <t>69331561</t>
  </si>
  <si>
    <t>RMPC ARVADA</t>
  </si>
  <si>
    <t>9000156062</t>
  </si>
  <si>
    <t>RMPC LAKEWOOD</t>
  </si>
  <si>
    <t>9000157514</t>
  </si>
  <si>
    <t>RMPC WESTMINSTER</t>
  </si>
  <si>
    <t>9000157678</t>
  </si>
  <si>
    <t>ROCKY MOUNTAIN FAMILY MEDICINE</t>
  </si>
  <si>
    <t>18903312</t>
  </si>
  <si>
    <t>47234059</t>
  </si>
  <si>
    <t>72602554</t>
  </si>
  <si>
    <t>ROCKY MOUNTAIN FAMILY PRACTICE</t>
  </si>
  <si>
    <t>83350870</t>
  </si>
  <si>
    <t>ROCKY MOUNTAIN PEDIATRICS, P.C.</t>
  </si>
  <si>
    <t>04001855</t>
  </si>
  <si>
    <t>SALUD FAMILY HEALTH CENTERS</t>
  </si>
  <si>
    <t>60326522</t>
  </si>
  <si>
    <t>SCL HEALTH MEDICAL GROUP - BELMAR</t>
  </si>
  <si>
    <t>92221777</t>
  </si>
  <si>
    <t>SCL HEALTH MEDICAL GROUP - BROOMFIELD</t>
  </si>
  <si>
    <t>03700038</t>
  </si>
  <si>
    <t>SCL HEALTH MEDICAL GROUP - DENVER WEST</t>
  </si>
  <si>
    <t>9000101025</t>
  </si>
  <si>
    <t>SCL HEALTH MEDICAL GROUP - GREEN MOUNTAIN</t>
  </si>
  <si>
    <t>90889037</t>
  </si>
  <si>
    <t>SCL HEALTH MEDICAL GROUP - LAFAYETTE</t>
  </si>
  <si>
    <t>9000102407</t>
  </si>
  <si>
    <t>SCL HEALTH MEDICAL GROUP - LITTLETON</t>
  </si>
  <si>
    <t>9000150924</t>
  </si>
  <si>
    <t>SCL HEALTH MEDICAL GROUP - LUTHERAN</t>
  </si>
  <si>
    <t>9000178175</t>
  </si>
  <si>
    <t>SCL HEALTH MEDICAL GROUP - QUAIL CREEK</t>
  </si>
  <si>
    <t>11752530</t>
  </si>
  <si>
    <t>SCL MEDICAL GROUP - SUPERIOR</t>
  </si>
  <si>
    <t>9000171183</t>
  </si>
  <si>
    <t>SENIOR HEALTH FIRST AT ST ANTHONY HOSPITAL - WEST</t>
  </si>
  <si>
    <t>04005070</t>
  </si>
  <si>
    <t>SPRUCE STREET INTERNAL MEDICINE</t>
  </si>
  <si>
    <t>85030252</t>
  </si>
  <si>
    <t>ST ANTHONY HEALTH CENTERS EVERGREEN</t>
  </si>
  <si>
    <t>9000149287</t>
  </si>
  <si>
    <t>STEIN KIDS HEALTH CENTER</t>
  </si>
  <si>
    <t>21477558</t>
  </si>
  <si>
    <t>SUSTAINA CENTER FOR WOMEN</t>
  </si>
  <si>
    <t>12682748</t>
  </si>
  <si>
    <t>TAKE TWO HEALTH</t>
  </si>
  <si>
    <t>9000156190</t>
  </si>
  <si>
    <t>THE PEDIATRIC CENTER, PLLC</t>
  </si>
  <si>
    <t>57232024</t>
  </si>
  <si>
    <t>THE WOMEN'S HEALTH GROUP BROOMFIELD</t>
  </si>
  <si>
    <t>9000182933</t>
  </si>
  <si>
    <t>THE WOMEN'S HEALTH GROUP LAFAYETTE</t>
  </si>
  <si>
    <t>9000182859</t>
  </si>
  <si>
    <t>UCHEALTH LONGMONT CLINIC</t>
  </si>
  <si>
    <t>75302373</t>
  </si>
  <si>
    <t>UCHEALTH PRIMARY CARE - ARVADA WEST</t>
  </si>
  <si>
    <t>9000169823</t>
  </si>
  <si>
    <t>UCHEALTH PRIMARY CARE CLINIC - BROOMFIELD</t>
  </si>
  <si>
    <t>9000156392</t>
  </si>
  <si>
    <t>UNION SQUARE PLAZA AT JEFFERSON CENTER FOR MENTAL HEALTH</t>
  </si>
  <si>
    <t>86602373</t>
  </si>
  <si>
    <t>WELLNESS PROGRAM OF BCH</t>
  </si>
  <si>
    <t>9000146064</t>
  </si>
  <si>
    <t>WESTSIDE WOMEN'S CARE</t>
  </si>
  <si>
    <t>70200254</t>
  </si>
  <si>
    <t>WHEAT RIDGE INTERNAL MEDICINE, PC</t>
  </si>
  <si>
    <t>04019709</t>
  </si>
  <si>
    <t>WHOLE FAMILY HEALTH CARE OF LONGMONT, PLLC</t>
  </si>
  <si>
    <t>18905048</t>
  </si>
  <si>
    <t>YELENA KHAYUT, MD</t>
  </si>
  <si>
    <t>24835854</t>
  </si>
  <si>
    <t>*If applicable.</t>
  </si>
  <si>
    <t>**Eligibility requirements that a practice must possess in order to qualify for this type of payment arrangement. Requirements might include: open panels, use of community health workers, on-site care coordination, advanced screening,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</si>
</sst>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8" formatCode="&quot;$&quot;#,##0.00_);[Red]\(&quot;$&quot;#,##0.00\)"/>
    <numFmt numFmtId="44" formatCode="_(&quot;$&quot;* #,##0.00_);_(&quot;$&quot;* \(#,##0.00\);_(&quot;$&quot;* &quot;-&quot;??_);_(@_)"/>
    <numFmt numFmtId="164" formatCode="&quot;$&quot;#,##0"/>
    <numFmt numFmtId="165" formatCode="&quot;$&quot;#,##0.00"/>
  </numFmts>
  <fonts count="10" x14ac:knownFonts="1">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1"/>
      <name val="Calibri"/>
      <family val="2"/>
      <scheme val="minor"/>
    </font>
    <font>
      <b/>
      <sz val="11"/>
      <name val="Calibri"/>
      <family val="2"/>
      <scheme val="minor"/>
    </font>
    <font>
      <sz val="9"/>
      <color indexed="81"/>
      <name val="Tahoma"/>
      <family val="2"/>
    </font>
    <font>
      <b/>
      <sz val="9"/>
      <color indexed="81"/>
      <name val="Tahoma"/>
      <family val="2"/>
    </font>
    <font>
      <sz val="11"/>
      <color theme="1"/>
      <name val="Calibri"/>
      <family val="2"/>
      <scheme val="minor"/>
    </font>
    <font>
      <b/>
      <sz val="10"/>
      <name val="Calibri"/>
      <family val="2"/>
      <scheme val="minor"/>
    </font>
  </fonts>
  <fills count="4">
    <fill>
      <patternFill patternType="none"/>
    </fill>
    <fill>
      <patternFill patternType="gray125"/>
    </fill>
    <fill>
      <patternFill patternType="solid">
        <fgColor rgb="FFFFC000"/>
        <bgColor indexed="64"/>
      </patternFill>
    </fill>
    <fill>
      <patternFill patternType="solid">
        <fgColor theme="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4" fontId="8" fillId="0" borderId="0" applyFont="0" applyFill="0" applyBorder="0" applyAlignment="0" applyProtection="0"/>
  </cellStyleXfs>
  <cellXfs count="123">
    <xf numFmtId="0" fontId="0" fillId="0" borderId="0" xfId="0"/>
    <xf numFmtId="0" fontId="0" fillId="0" borderId="0" xfId="0" applyAlignment="1" applyProtection="1">
      <alignment horizontal="center" vertical="top" wrapText="1"/>
      <protection locked="0"/>
    </xf>
    <xf numFmtId="0" fontId="3" fillId="0" borderId="0" xfId="0" applyFont="1" applyAlignment="1" applyProtection="1">
      <alignment horizontal="center"/>
      <protection locked="0"/>
    </xf>
    <xf numFmtId="0" fontId="1" fillId="0" borderId="0" xfId="0" applyFont="1" applyAlignment="1" applyProtection="1">
      <alignment horizontal="center" vertical="top" wrapText="1"/>
      <protection locked="0"/>
    </xf>
    <xf numFmtId="0" fontId="1" fillId="0" borderId="0" xfId="0" applyFont="1" applyAlignment="1" applyProtection="1">
      <alignment horizontal="center"/>
      <protection locked="0"/>
    </xf>
    <xf numFmtId="0" fontId="0" fillId="0" borderId="0" xfId="0" applyAlignment="1">
      <alignment vertical="top" wrapText="1"/>
    </xf>
    <xf numFmtId="0" fontId="0" fillId="0" borderId="0" xfId="0" applyAlignment="1">
      <alignment horizontal="center" wrapText="1"/>
    </xf>
    <xf numFmtId="0" fontId="2"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pplyProtection="1">
      <alignment vertical="top" wrapText="1"/>
      <protection locked="0"/>
    </xf>
    <xf numFmtId="0" fontId="0" fillId="0" borderId="12" xfId="0" applyBorder="1" applyAlignment="1" applyProtection="1">
      <alignment horizontal="center" vertical="center" wrapText="1"/>
      <protection locked="0"/>
    </xf>
    <xf numFmtId="10" fontId="0" fillId="0" borderId="12" xfId="0" applyNumberFormat="1" applyBorder="1" applyAlignment="1">
      <alignment horizontal="center" vertical="center" wrapText="1"/>
    </xf>
    <xf numFmtId="0" fontId="0" fillId="0" borderId="12" xfId="0" applyBorder="1" applyProtection="1">
      <protection locked="0"/>
    </xf>
    <xf numFmtId="0" fontId="0" fillId="0" borderId="12" xfId="0" applyBorder="1" applyAlignment="1" applyProtection="1">
      <alignment horizontal="center" vertical="center"/>
      <protection locked="0"/>
    </xf>
    <xf numFmtId="0" fontId="0" fillId="0" borderId="0" xfId="0" applyAlignment="1">
      <alignment wrapText="1"/>
    </xf>
    <xf numFmtId="0" fontId="5" fillId="0" borderId="12" xfId="0" applyFont="1" applyBorder="1" applyAlignment="1">
      <alignment horizontal="center" vertical="center" wrapText="1"/>
    </xf>
    <xf numFmtId="0" fontId="2" fillId="0" borderId="0" xfId="0" applyFont="1" applyBorder="1" applyAlignment="1">
      <alignment horizontal="left" wrapText="1"/>
    </xf>
    <xf numFmtId="8" fontId="0" fillId="0" borderId="13" xfId="0" applyNumberFormat="1" applyFill="1" applyBorder="1" applyAlignment="1" applyProtection="1">
      <alignment horizontal="center" vertical="center" wrapText="1"/>
      <protection locked="0"/>
    </xf>
    <xf numFmtId="6" fontId="0" fillId="0" borderId="12" xfId="0" applyNumberFormat="1" applyBorder="1" applyAlignment="1" applyProtection="1">
      <alignment horizontal="center" vertical="center" wrapText="1"/>
      <protection locked="0"/>
    </xf>
    <xf numFmtId="0" fontId="2" fillId="0" borderId="1" xfId="0" applyFont="1" applyBorder="1" applyAlignment="1">
      <alignment vertical="top" wrapText="1"/>
    </xf>
    <xf numFmtId="0" fontId="2" fillId="0" borderId="3" xfId="0" applyFont="1" applyBorder="1" applyAlignment="1">
      <alignment vertical="top" wrapText="1"/>
    </xf>
    <xf numFmtId="0" fontId="2" fillId="0" borderId="12" xfId="0" applyFont="1" applyBorder="1" applyAlignment="1">
      <alignment horizontal="center" vertical="top"/>
    </xf>
    <xf numFmtId="15" fontId="5" fillId="0" borderId="4" xfId="0" applyNumberFormat="1" applyFont="1" applyBorder="1" applyAlignment="1" applyProtection="1">
      <alignment horizontal="center" vertical="top" wrapText="1"/>
      <protection locked="0"/>
    </xf>
    <xf numFmtId="0" fontId="5" fillId="0" borderId="5" xfId="0" applyFont="1" applyBorder="1" applyAlignment="1" applyProtection="1">
      <alignment horizontal="center"/>
      <protection locked="0"/>
    </xf>
    <xf numFmtId="0" fontId="2" fillId="0" borderId="0" xfId="0" applyFont="1" applyBorder="1" applyAlignment="1">
      <alignment wrapText="1"/>
    </xf>
    <xf numFmtId="0" fontId="0" fillId="0" borderId="0" xfId="0" applyBorder="1" applyAlignment="1">
      <alignment horizontal="center" vertical="center" wrapText="1"/>
    </xf>
    <xf numFmtId="0" fontId="0" fillId="0" borderId="0" xfId="0" applyBorder="1" applyProtection="1">
      <protection locked="0"/>
    </xf>
    <xf numFmtId="0" fontId="0" fillId="0" borderId="0" xfId="0" applyBorder="1" applyAlignment="1" applyProtection="1">
      <alignment horizontal="center" vertical="center"/>
      <protection locked="0"/>
    </xf>
    <xf numFmtId="10" fontId="0" fillId="0" borderId="0" xfId="0" applyNumberFormat="1" applyBorder="1" applyAlignment="1">
      <alignment horizontal="center" vertical="center" wrapText="1"/>
    </xf>
    <xf numFmtId="5" fontId="0" fillId="0" borderId="12" xfId="1" applyNumberFormat="1" applyFont="1" applyBorder="1" applyAlignment="1" applyProtection="1">
      <alignment horizontal="center" vertical="center" wrapText="1"/>
      <protection locked="0"/>
    </xf>
    <xf numFmtId="0" fontId="0" fillId="0" borderId="12" xfId="0" applyBorder="1"/>
    <xf numFmtId="3" fontId="0" fillId="0" borderId="12" xfId="0" applyNumberFormat="1" applyBorder="1" applyAlignment="1">
      <alignment horizontal="center"/>
    </xf>
    <xf numFmtId="164" fontId="0" fillId="0" borderId="12" xfId="1" applyNumberFormat="1" applyFont="1" applyBorder="1" applyAlignment="1">
      <alignment horizontal="center"/>
    </xf>
    <xf numFmtId="0" fontId="0" fillId="0" borderId="12" xfId="0" applyFill="1" applyBorder="1"/>
    <xf numFmtId="3" fontId="0" fillId="0" borderId="12" xfId="0" applyNumberFormat="1" applyFill="1" applyBorder="1" applyAlignment="1">
      <alignment horizontal="center"/>
    </xf>
    <xf numFmtId="164" fontId="0" fillId="0" borderId="12" xfId="1" applyNumberFormat="1" applyFont="1" applyFill="1" applyBorder="1" applyAlignment="1">
      <alignment horizontal="center"/>
    </xf>
    <xf numFmtId="165" fontId="0" fillId="0" borderId="12" xfId="1" applyNumberFormat="1" applyFont="1" applyFill="1" applyBorder="1" applyAlignment="1">
      <alignment horizontal="center"/>
    </xf>
    <xf numFmtId="0" fontId="0" fillId="0" borderId="12" xfId="0" applyFill="1" applyBorder="1" applyAlignment="1">
      <alignment horizontal="left"/>
    </xf>
    <xf numFmtId="0" fontId="0" fillId="0" borderId="12" xfId="0" applyFill="1" applyBorder="1" applyAlignment="1">
      <alignment horizontal="center" vertical="center" wrapText="1"/>
    </xf>
    <xf numFmtId="10" fontId="0" fillId="0" borderId="12" xfId="0" applyNumberFormat="1" applyFill="1" applyBorder="1" applyAlignment="1">
      <alignment horizontal="center" vertical="center" wrapText="1"/>
    </xf>
    <xf numFmtId="0" fontId="0" fillId="0" borderId="12" xfId="0" applyFill="1" applyBorder="1" applyProtection="1">
      <protection locked="0"/>
    </xf>
    <xf numFmtId="0" fontId="0" fillId="0" borderId="0" xfId="0" applyFill="1"/>
    <xf numFmtId="0" fontId="0" fillId="0" borderId="12" xfId="0" applyFill="1" applyBorder="1" applyAlignment="1" applyProtection="1">
      <alignment horizontal="center" vertical="center" wrapText="1"/>
      <protection locked="0"/>
    </xf>
    <xf numFmtId="0" fontId="0" fillId="0" borderId="12" xfId="0" applyFont="1" applyBorder="1" applyAlignment="1">
      <alignment horizontal="center" vertical="center" wrapText="1"/>
    </xf>
    <xf numFmtId="0" fontId="0" fillId="0" borderId="12" xfId="0" applyFont="1" applyBorder="1" applyAlignment="1" applyProtection="1">
      <alignment vertical="center" wrapText="1"/>
      <protection locked="0"/>
    </xf>
    <xf numFmtId="8" fontId="0" fillId="0" borderId="12" xfId="0" applyNumberFormat="1"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10" fontId="0" fillId="0" borderId="12" xfId="0" applyNumberFormat="1" applyFont="1" applyFill="1" applyBorder="1" applyAlignment="1">
      <alignment horizontal="center" vertical="center" wrapText="1"/>
    </xf>
    <xf numFmtId="0" fontId="0" fillId="0" borderId="12" xfId="0" applyFont="1" applyBorder="1" applyAlignment="1" applyProtection="1">
      <alignment vertical="center"/>
      <protection locked="0"/>
    </xf>
    <xf numFmtId="8" fontId="0" fillId="0" borderId="13" xfId="0" applyNumberFormat="1" applyFont="1" applyFill="1" applyBorder="1" applyAlignment="1" applyProtection="1">
      <alignment horizontal="center" vertical="center" wrapText="1"/>
      <protection locked="0"/>
    </xf>
    <xf numFmtId="0" fontId="0" fillId="0" borderId="12" xfId="0" applyFont="1" applyFill="1" applyBorder="1" applyAlignment="1">
      <alignment horizontal="center" vertical="center" wrapText="1"/>
    </xf>
    <xf numFmtId="0" fontId="0" fillId="0" borderId="12" xfId="0" applyFont="1" applyFill="1" applyBorder="1" applyAlignment="1" applyProtection="1">
      <alignment vertical="center" wrapText="1"/>
      <protection locked="0"/>
    </xf>
    <xf numFmtId="8" fontId="0" fillId="0" borderId="12" xfId="0" applyNumberFormat="1" applyFont="1" applyFill="1" applyBorder="1" applyAlignment="1" applyProtection="1">
      <alignment horizontal="center" vertical="center" wrapText="1"/>
      <protection locked="0"/>
    </xf>
    <xf numFmtId="8" fontId="0" fillId="0" borderId="12"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2" xfId="0" applyFont="1" applyFill="1" applyBorder="1" applyAlignment="1" applyProtection="1">
      <alignment vertical="center"/>
      <protection locked="0"/>
    </xf>
    <xf numFmtId="0" fontId="0" fillId="0" borderId="12" xfId="0" applyFill="1" applyBorder="1" applyAlignment="1" applyProtection="1">
      <alignment vertical="center" wrapText="1"/>
      <protection locked="0"/>
    </xf>
    <xf numFmtId="0" fontId="0" fillId="0" borderId="12" xfId="0" applyFill="1" applyBorder="1" applyAlignment="1" applyProtection="1">
      <alignment horizontal="left" vertical="center" wrapText="1"/>
      <protection locked="0"/>
    </xf>
    <xf numFmtId="0" fontId="0" fillId="0" borderId="12" xfId="0" applyFill="1" applyBorder="1" applyAlignment="1" applyProtection="1">
      <alignment vertical="center"/>
      <protection locked="0"/>
    </xf>
    <xf numFmtId="0" fontId="0" fillId="0" borderId="0" xfId="0" applyAlignment="1">
      <alignment horizontal="left" wrapText="1"/>
    </xf>
    <xf numFmtId="3" fontId="0" fillId="3" borderId="12" xfId="0" applyNumberFormat="1" applyFill="1" applyBorder="1" applyAlignment="1">
      <alignment horizontal="center"/>
    </xf>
    <xf numFmtId="0" fontId="0" fillId="3" borderId="12" xfId="0" applyFill="1" applyBorder="1" applyAlignment="1" applyProtection="1">
      <alignment horizontal="center" vertical="center"/>
      <protection locked="0"/>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7" xfId="0" applyFill="1" applyBorder="1" applyAlignment="1">
      <alignment horizontal="left"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4" xfId="0" applyBorder="1" applyAlignment="1">
      <alignment horizontal="left" wrapText="1"/>
    </xf>
    <xf numFmtId="0" fontId="0" fillId="0" borderId="11" xfId="0" applyBorder="1" applyAlignment="1">
      <alignment horizontal="left" wrapText="1"/>
    </xf>
    <xf numFmtId="0" fontId="0" fillId="0" borderId="5" xfId="0" applyBorder="1" applyAlignment="1">
      <alignment horizontal="left" wrapText="1"/>
    </xf>
    <xf numFmtId="0" fontId="0" fillId="0" borderId="9" xfId="0" applyFont="1" applyBorder="1" applyAlignment="1" applyProtection="1">
      <alignment horizontal="left" wrapText="1"/>
      <protection locked="0"/>
    </xf>
    <xf numFmtId="0" fontId="0" fillId="0" borderId="0" xfId="0" applyFont="1" applyAlignment="1" applyProtection="1">
      <alignment horizontal="left" wrapText="1"/>
      <protection locked="0"/>
    </xf>
    <xf numFmtId="0" fontId="0" fillId="0" borderId="10" xfId="0" applyFont="1" applyBorder="1" applyAlignment="1" applyProtection="1">
      <alignment horizontal="left" wrapText="1"/>
      <protection locked="0"/>
    </xf>
    <xf numFmtId="0" fontId="0" fillId="0" borderId="4" xfId="0" applyFont="1" applyBorder="1" applyAlignment="1" applyProtection="1">
      <alignment horizontal="left" wrapText="1"/>
      <protection locked="0"/>
    </xf>
    <xf numFmtId="0" fontId="0" fillId="0" borderId="11" xfId="0" applyFont="1" applyBorder="1" applyAlignment="1" applyProtection="1">
      <alignment horizontal="left" wrapText="1"/>
      <protection locked="0"/>
    </xf>
    <xf numFmtId="0" fontId="0" fillId="0" borderId="5" xfId="0" applyFont="1" applyBorder="1" applyAlignment="1" applyProtection="1">
      <alignment horizontal="left" wrapText="1"/>
      <protection locked="0"/>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5" fillId="0" borderId="1" xfId="0" applyFont="1" applyFill="1" applyBorder="1" applyAlignment="1" applyProtection="1">
      <alignment horizontal="center" vertical="top" wrapText="1"/>
      <protection locked="0"/>
    </xf>
    <xf numFmtId="0" fontId="5" fillId="0" borderId="2" xfId="0" applyFont="1" applyFill="1" applyBorder="1" applyAlignment="1" applyProtection="1">
      <alignment horizontal="center" vertical="top" wrapText="1"/>
      <protection locked="0"/>
    </xf>
    <xf numFmtId="0" fontId="5" fillId="0" borderId="3" xfId="0" applyFont="1" applyFill="1" applyBorder="1" applyAlignment="1" applyProtection="1">
      <alignment horizontal="center" vertical="top" wrapText="1"/>
      <protection locked="0"/>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5" fillId="0" borderId="1" xfId="0" applyFont="1" applyBorder="1" applyAlignment="1" applyProtection="1">
      <alignment horizontal="center" vertical="top" wrapText="1"/>
      <protection locked="0"/>
    </xf>
    <xf numFmtId="0" fontId="5" fillId="0" borderId="2" xfId="0" applyFont="1" applyBorder="1" applyAlignment="1" applyProtection="1">
      <alignment horizontal="center" vertical="top" wrapText="1"/>
      <protection locked="0"/>
    </xf>
    <xf numFmtId="0" fontId="5" fillId="0" borderId="3" xfId="0" applyFont="1" applyBorder="1" applyAlignment="1" applyProtection="1">
      <alignment horizontal="center" vertical="top" wrapText="1"/>
      <protection locked="0"/>
    </xf>
    <xf numFmtId="0" fontId="9" fillId="0" borderId="1" xfId="0" applyFont="1" applyBorder="1" applyAlignment="1" applyProtection="1">
      <alignment horizontal="center"/>
      <protection locked="0"/>
    </xf>
    <xf numFmtId="0" fontId="9" fillId="0" borderId="3" xfId="0" applyFont="1" applyBorder="1" applyAlignment="1" applyProtection="1">
      <alignment horizontal="center"/>
      <protection locked="0"/>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0" fillId="0" borderId="0" xfId="0" applyBorder="1" applyAlignment="1">
      <alignment horizontal="left" wrapText="1"/>
    </xf>
    <xf numFmtId="0" fontId="0" fillId="0" borderId="0" xfId="0" applyAlignment="1">
      <alignment horizontal="left" wrapText="1"/>
    </xf>
    <xf numFmtId="0" fontId="4" fillId="0" borderId="9" xfId="0" applyFont="1"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9" xfId="0" applyBorder="1" applyAlignment="1" applyProtection="1">
      <alignment horizontal="left" wrapText="1"/>
      <protection locked="0"/>
    </xf>
    <xf numFmtId="0" fontId="0" fillId="0" borderId="4"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5" xfId="0" applyBorder="1" applyAlignment="1" applyProtection="1">
      <alignment horizontal="left"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topLeftCell="A33" zoomScale="110" zoomScaleNormal="110" workbookViewId="0">
      <selection activeCell="A39" sqref="A39:J46"/>
    </sheetView>
  </sheetViews>
  <sheetFormatPr defaultRowHeight="14.4" x14ac:dyDescent="0.3"/>
  <cols>
    <col min="1" max="1" width="10.5546875" customWidth="1"/>
    <col min="2" max="2" width="30.5546875" customWidth="1"/>
    <col min="3" max="3" width="45.5546875" customWidth="1"/>
    <col min="4" max="8" width="15.6640625" customWidth="1"/>
    <col min="9" max="10" width="30.5546875" customWidth="1"/>
  </cols>
  <sheetData>
    <row r="1" spans="1:10" x14ac:dyDescent="0.3">
      <c r="A1" s="108" t="s">
        <v>0</v>
      </c>
      <c r="B1" s="109"/>
      <c r="C1" s="109"/>
      <c r="D1" s="109"/>
      <c r="E1" s="109"/>
      <c r="F1" s="109"/>
      <c r="G1" s="109"/>
      <c r="H1" s="109"/>
      <c r="I1" s="109"/>
      <c r="J1" s="110"/>
    </row>
    <row r="3" spans="1:10" x14ac:dyDescent="0.3">
      <c r="A3" s="111" t="s">
        <v>1</v>
      </c>
      <c r="B3" s="112"/>
      <c r="C3" s="113"/>
      <c r="D3" s="94" t="s">
        <v>2</v>
      </c>
      <c r="E3" s="96"/>
      <c r="F3" s="21"/>
      <c r="G3" s="19" t="s">
        <v>3</v>
      </c>
      <c r="H3" s="20"/>
      <c r="I3" s="111" t="s">
        <v>4</v>
      </c>
      <c r="J3" s="113"/>
    </row>
    <row r="4" spans="1:10" x14ac:dyDescent="0.3">
      <c r="A4" s="103" t="s">
        <v>5</v>
      </c>
      <c r="B4" s="104"/>
      <c r="C4" s="105"/>
      <c r="D4" s="106">
        <v>6</v>
      </c>
      <c r="E4" s="107"/>
      <c r="F4" s="103" t="s">
        <v>6</v>
      </c>
      <c r="G4" s="104"/>
      <c r="H4" s="105"/>
      <c r="I4" s="22">
        <v>44013</v>
      </c>
      <c r="J4" s="23" t="s">
        <v>7</v>
      </c>
    </row>
    <row r="5" spans="1:10" x14ac:dyDescent="0.3">
      <c r="A5" s="1"/>
      <c r="B5" s="1"/>
      <c r="C5" s="1"/>
      <c r="D5" s="2"/>
      <c r="E5" s="2"/>
      <c r="F5" s="2"/>
      <c r="G5" s="1"/>
      <c r="H5" s="1"/>
      <c r="I5" s="3"/>
      <c r="J5" s="4"/>
    </row>
    <row r="6" spans="1:10" x14ac:dyDescent="0.3">
      <c r="A6" s="73" t="s">
        <v>8</v>
      </c>
      <c r="B6" s="74"/>
      <c r="C6" s="74"/>
      <c r="D6" s="74"/>
      <c r="E6" s="74"/>
      <c r="F6" s="74"/>
      <c r="G6" s="74"/>
      <c r="H6" s="74"/>
      <c r="I6" s="74"/>
      <c r="J6" s="75"/>
    </row>
    <row r="7" spans="1:10" x14ac:dyDescent="0.3">
      <c r="A7" s="76"/>
      <c r="B7" s="77"/>
      <c r="C7" s="77"/>
      <c r="D7" s="77"/>
      <c r="E7" s="77"/>
      <c r="F7" s="77"/>
      <c r="G7" s="77"/>
      <c r="H7" s="77"/>
      <c r="I7" s="77"/>
      <c r="J7" s="78"/>
    </row>
    <row r="8" spans="1:10" x14ac:dyDescent="0.3">
      <c r="A8" s="76"/>
      <c r="B8" s="77"/>
      <c r="C8" s="77"/>
      <c r="D8" s="77"/>
      <c r="E8" s="77"/>
      <c r="F8" s="77"/>
      <c r="G8" s="77"/>
      <c r="H8" s="77"/>
      <c r="I8" s="77"/>
      <c r="J8" s="78"/>
    </row>
    <row r="9" spans="1:10" x14ac:dyDescent="0.3">
      <c r="A9" s="79"/>
      <c r="B9" s="80"/>
      <c r="C9" s="80"/>
      <c r="D9" s="80"/>
      <c r="E9" s="80"/>
      <c r="F9" s="80"/>
      <c r="G9" s="80"/>
      <c r="H9" s="80"/>
      <c r="I9" s="80"/>
      <c r="J9" s="81"/>
    </row>
    <row r="10" spans="1:10" x14ac:dyDescent="0.3">
      <c r="A10" s="5"/>
      <c r="B10" s="5"/>
      <c r="C10" s="5"/>
      <c r="D10" s="5"/>
      <c r="E10" s="5"/>
      <c r="F10" s="5"/>
      <c r="G10" s="5"/>
      <c r="H10" s="5"/>
      <c r="I10" s="5"/>
      <c r="J10" s="5"/>
    </row>
    <row r="11" spans="1:10" x14ac:dyDescent="0.3">
      <c r="A11" s="82" t="s">
        <v>9</v>
      </c>
      <c r="B11" s="83"/>
      <c r="C11" s="83"/>
      <c r="D11" s="83"/>
      <c r="E11" s="83"/>
      <c r="F11" s="83"/>
      <c r="G11" s="83"/>
      <c r="H11" s="83"/>
      <c r="I11" s="83"/>
      <c r="J11" s="84"/>
    </row>
    <row r="12" spans="1:10" x14ac:dyDescent="0.3">
      <c r="A12" s="85"/>
      <c r="B12" s="86"/>
      <c r="C12" s="86"/>
      <c r="D12" s="86"/>
      <c r="E12" s="86"/>
      <c r="F12" s="86"/>
      <c r="G12" s="86"/>
      <c r="H12" s="86"/>
      <c r="I12" s="86"/>
      <c r="J12" s="87"/>
    </row>
    <row r="13" spans="1:10" x14ac:dyDescent="0.3">
      <c r="A13" s="6"/>
      <c r="B13" s="6"/>
      <c r="C13" s="6"/>
      <c r="D13" s="6"/>
      <c r="E13" s="6"/>
      <c r="F13" s="6"/>
      <c r="G13" s="6"/>
      <c r="H13" s="6"/>
      <c r="I13" s="6"/>
      <c r="J13" s="6"/>
    </row>
    <row r="14" spans="1:10" s="24" customFormat="1" ht="15.6" customHeight="1" x14ac:dyDescent="0.3">
      <c r="A14" s="100" t="s">
        <v>10</v>
      </c>
      <c r="B14" s="101"/>
      <c r="C14" s="101"/>
      <c r="D14" s="101"/>
      <c r="E14" s="101"/>
      <c r="F14" s="101"/>
      <c r="G14" s="101"/>
      <c r="H14" s="101"/>
      <c r="I14" s="101"/>
      <c r="J14" s="102"/>
    </row>
    <row r="15" spans="1:10" s="16" customFormat="1" ht="13.5" customHeight="1" x14ac:dyDescent="0.3"/>
    <row r="16" spans="1:10" x14ac:dyDescent="0.3">
      <c r="A16" s="82" t="s">
        <v>11</v>
      </c>
      <c r="B16" s="83"/>
      <c r="C16" s="83"/>
      <c r="D16" s="83"/>
      <c r="E16" s="83"/>
      <c r="F16" s="83"/>
      <c r="G16" s="83"/>
      <c r="H16" s="83"/>
      <c r="I16" s="83"/>
      <c r="J16" s="84"/>
    </row>
    <row r="17" spans="1:10" x14ac:dyDescent="0.3">
      <c r="A17" s="85"/>
      <c r="B17" s="86"/>
      <c r="C17" s="86"/>
      <c r="D17" s="86"/>
      <c r="E17" s="86"/>
      <c r="F17" s="86"/>
      <c r="G17" s="86"/>
      <c r="H17" s="86"/>
      <c r="I17" s="86"/>
      <c r="J17" s="87"/>
    </row>
    <row r="18" spans="1:10" ht="9" customHeight="1" x14ac:dyDescent="0.3">
      <c r="A18" s="88" t="s">
        <v>12</v>
      </c>
      <c r="B18" s="89"/>
      <c r="C18" s="89"/>
      <c r="D18" s="89"/>
      <c r="E18" s="89"/>
      <c r="F18" s="89"/>
      <c r="G18" s="89"/>
      <c r="H18" s="89"/>
      <c r="I18" s="89"/>
      <c r="J18" s="90"/>
    </row>
    <row r="19" spans="1:10" hidden="1" x14ac:dyDescent="0.3">
      <c r="A19" s="88"/>
      <c r="B19" s="89"/>
      <c r="C19" s="89"/>
      <c r="D19" s="89"/>
      <c r="E19" s="89"/>
      <c r="F19" s="89"/>
      <c r="G19" s="89"/>
      <c r="H19" s="89"/>
      <c r="I19" s="89"/>
      <c r="J19" s="90"/>
    </row>
    <row r="20" spans="1:10" hidden="1" x14ac:dyDescent="0.3">
      <c r="A20" s="88"/>
      <c r="B20" s="89"/>
      <c r="C20" s="89"/>
      <c r="D20" s="89"/>
      <c r="E20" s="89"/>
      <c r="F20" s="89"/>
      <c r="G20" s="89"/>
      <c r="H20" s="89"/>
      <c r="I20" s="89"/>
      <c r="J20" s="90"/>
    </row>
    <row r="21" spans="1:10" x14ac:dyDescent="0.3">
      <c r="A21" s="88"/>
      <c r="B21" s="89"/>
      <c r="C21" s="89"/>
      <c r="D21" s="89"/>
      <c r="E21" s="89"/>
      <c r="F21" s="89"/>
      <c r="G21" s="89"/>
      <c r="H21" s="89"/>
      <c r="I21" s="89"/>
      <c r="J21" s="90"/>
    </row>
    <row r="22" spans="1:10" x14ac:dyDescent="0.3">
      <c r="A22" s="88"/>
      <c r="B22" s="89"/>
      <c r="C22" s="89"/>
      <c r="D22" s="89"/>
      <c r="E22" s="89"/>
      <c r="F22" s="89"/>
      <c r="G22" s="89"/>
      <c r="H22" s="89"/>
      <c r="I22" s="89"/>
      <c r="J22" s="90"/>
    </row>
    <row r="23" spans="1:10" ht="198.75" customHeight="1" x14ac:dyDescent="0.3">
      <c r="A23" s="91"/>
      <c r="B23" s="92"/>
      <c r="C23" s="92"/>
      <c r="D23" s="92"/>
      <c r="E23" s="92"/>
      <c r="F23" s="92"/>
      <c r="G23" s="92"/>
      <c r="H23" s="92"/>
      <c r="I23" s="92"/>
      <c r="J23" s="93"/>
    </row>
    <row r="24" spans="1:10" x14ac:dyDescent="0.3">
      <c r="A24" s="6"/>
      <c r="B24" s="6"/>
      <c r="C24" s="6"/>
      <c r="D24" s="6"/>
      <c r="E24" s="6"/>
      <c r="F24" s="6"/>
      <c r="G24" s="6"/>
      <c r="H24" s="6"/>
      <c r="I24" s="6"/>
      <c r="J24" s="6"/>
    </row>
    <row r="25" spans="1:10" x14ac:dyDescent="0.3">
      <c r="A25" s="94" t="s">
        <v>13</v>
      </c>
      <c r="B25" s="95"/>
      <c r="C25" s="95"/>
      <c r="D25" s="96"/>
      <c r="E25" s="97">
        <v>128</v>
      </c>
      <c r="F25" s="98"/>
      <c r="G25" s="98"/>
      <c r="H25" s="98"/>
      <c r="I25" s="98"/>
      <c r="J25" s="99"/>
    </row>
    <row r="26" spans="1:10" ht="45.75" customHeight="1" x14ac:dyDescent="0.3">
      <c r="A26" s="7" t="s">
        <v>14</v>
      </c>
      <c r="B26" s="7" t="s">
        <v>15</v>
      </c>
      <c r="C26" s="7" t="s">
        <v>16</v>
      </c>
      <c r="D26" s="7" t="s">
        <v>17</v>
      </c>
      <c r="E26" s="7" t="s">
        <v>18</v>
      </c>
      <c r="F26" s="7" t="s">
        <v>19</v>
      </c>
      <c r="G26" s="15" t="s">
        <v>20</v>
      </c>
      <c r="H26" s="15" t="s">
        <v>21</v>
      </c>
      <c r="I26" s="7" t="s">
        <v>22</v>
      </c>
      <c r="J26" s="7" t="s">
        <v>23</v>
      </c>
    </row>
    <row r="27" spans="1:10" ht="57.6" x14ac:dyDescent="0.3">
      <c r="A27" s="43">
        <v>1</v>
      </c>
      <c r="B27" s="44" t="s">
        <v>24</v>
      </c>
      <c r="C27" s="44" t="s">
        <v>25</v>
      </c>
      <c r="D27" s="45">
        <v>1</v>
      </c>
      <c r="E27" s="46"/>
      <c r="F27" s="46"/>
      <c r="G27" s="47">
        <v>128</v>
      </c>
      <c r="H27" s="48">
        <v>1</v>
      </c>
      <c r="I27" s="44" t="s">
        <v>26</v>
      </c>
      <c r="J27" s="49"/>
    </row>
    <row r="28" spans="1:10" ht="43.2" x14ac:dyDescent="0.3">
      <c r="A28" s="43">
        <v>2</v>
      </c>
      <c r="B28" s="44" t="s">
        <v>27</v>
      </c>
      <c r="C28" s="44" t="s">
        <v>28</v>
      </c>
      <c r="D28" s="45">
        <v>3</v>
      </c>
      <c r="E28" s="46"/>
      <c r="F28" s="46"/>
      <c r="G28" s="47">
        <v>128</v>
      </c>
      <c r="H28" s="48">
        <v>1</v>
      </c>
      <c r="I28" s="44" t="s">
        <v>26</v>
      </c>
      <c r="J28" s="44"/>
    </row>
    <row r="29" spans="1:10" ht="43.2" x14ac:dyDescent="0.3">
      <c r="A29" s="51">
        <v>3</v>
      </c>
      <c r="B29" s="52" t="s">
        <v>29</v>
      </c>
      <c r="C29" s="52" t="s">
        <v>30</v>
      </c>
      <c r="D29" s="53">
        <v>6</v>
      </c>
      <c r="E29" s="47"/>
      <c r="F29" s="47"/>
      <c r="G29" s="47">
        <v>128</v>
      </c>
      <c r="H29" s="48">
        <v>1</v>
      </c>
      <c r="I29" s="52" t="s">
        <v>26</v>
      </c>
      <c r="J29" s="52"/>
    </row>
    <row r="30" spans="1:10" ht="86.4" x14ac:dyDescent="0.3">
      <c r="A30" s="51">
        <v>4</v>
      </c>
      <c r="B30" s="52" t="s">
        <v>31</v>
      </c>
      <c r="C30" s="52" t="s">
        <v>32</v>
      </c>
      <c r="D30" s="53">
        <v>5.5</v>
      </c>
      <c r="E30" s="47"/>
      <c r="F30" s="47"/>
      <c r="G30" s="47">
        <v>3</v>
      </c>
      <c r="H30" s="48">
        <f>3/128</f>
        <v>2.34375E-2</v>
      </c>
      <c r="I30" s="52" t="s">
        <v>33</v>
      </c>
      <c r="J30" s="52" t="s">
        <v>34</v>
      </c>
    </row>
    <row r="31" spans="1:10" ht="86.4" x14ac:dyDescent="0.3">
      <c r="A31" s="51">
        <v>5</v>
      </c>
      <c r="B31" s="52" t="s">
        <v>35</v>
      </c>
      <c r="C31" s="52" t="s">
        <v>36</v>
      </c>
      <c r="D31" s="53">
        <v>5</v>
      </c>
      <c r="E31" s="47"/>
      <c r="F31" s="47"/>
      <c r="G31" s="47">
        <v>9</v>
      </c>
      <c r="H31" s="48">
        <f>9/128</f>
        <v>7.03125E-2</v>
      </c>
      <c r="I31" s="52" t="s">
        <v>33</v>
      </c>
      <c r="J31" s="52" t="s">
        <v>34</v>
      </c>
    </row>
    <row r="32" spans="1:10" ht="86.4" x14ac:dyDescent="0.3">
      <c r="A32" s="51">
        <v>6</v>
      </c>
      <c r="B32" s="52" t="s">
        <v>35</v>
      </c>
      <c r="C32" s="52" t="s">
        <v>36</v>
      </c>
      <c r="D32" s="54">
        <v>4</v>
      </c>
      <c r="E32" s="47"/>
      <c r="F32" s="47"/>
      <c r="G32" s="47">
        <v>1</v>
      </c>
      <c r="H32" s="48">
        <f>1/128</f>
        <v>7.8125E-3</v>
      </c>
      <c r="I32" s="52" t="s">
        <v>33</v>
      </c>
      <c r="J32" s="52" t="s">
        <v>34</v>
      </c>
    </row>
    <row r="33" spans="1:10" ht="187.2" x14ac:dyDescent="0.3">
      <c r="A33" s="51">
        <v>7</v>
      </c>
      <c r="B33" s="52" t="s">
        <v>37</v>
      </c>
      <c r="C33" s="52" t="s">
        <v>38</v>
      </c>
      <c r="D33" s="55" t="s">
        <v>39</v>
      </c>
      <c r="E33" s="50">
        <v>0</v>
      </c>
      <c r="F33" s="47"/>
      <c r="G33" s="55" t="s">
        <v>40</v>
      </c>
      <c r="H33" s="48" t="str">
        <f t="shared" ref="H33:H34" si="0">IF($F$25="","",G33/$E$23)</f>
        <v/>
      </c>
      <c r="I33" s="52" t="s">
        <v>41</v>
      </c>
      <c r="J33" s="56"/>
    </row>
    <row r="34" spans="1:10" ht="172.8" x14ac:dyDescent="0.3">
      <c r="A34" s="38">
        <v>8</v>
      </c>
      <c r="B34" s="57" t="s">
        <v>42</v>
      </c>
      <c r="C34" s="57" t="s">
        <v>43</v>
      </c>
      <c r="D34" s="17">
        <v>0</v>
      </c>
      <c r="E34" s="58" t="s">
        <v>39</v>
      </c>
      <c r="F34" s="42"/>
      <c r="G34" s="58" t="s">
        <v>40</v>
      </c>
      <c r="H34" s="39" t="str">
        <f t="shared" si="0"/>
        <v/>
      </c>
      <c r="I34" s="57" t="s">
        <v>44</v>
      </c>
      <c r="J34" s="59"/>
    </row>
    <row r="35" spans="1:10" x14ac:dyDescent="0.3">
      <c r="A35" s="72" t="s">
        <v>45</v>
      </c>
      <c r="B35" s="72"/>
      <c r="C35" s="72"/>
      <c r="D35" s="72"/>
      <c r="E35" s="72"/>
      <c r="F35" s="72"/>
      <c r="G35" s="72"/>
      <c r="H35" s="72"/>
      <c r="I35" s="72"/>
      <c r="J35" s="72"/>
    </row>
    <row r="36" spans="1:10" x14ac:dyDescent="0.3">
      <c r="A36" s="14"/>
      <c r="B36" s="14"/>
      <c r="C36" s="14"/>
      <c r="D36" s="14"/>
      <c r="E36" s="14"/>
      <c r="F36" s="14"/>
      <c r="G36" s="14"/>
      <c r="H36" s="14"/>
      <c r="I36" s="14"/>
      <c r="J36" s="14"/>
    </row>
    <row r="37" spans="1:10" x14ac:dyDescent="0.3">
      <c r="A37" s="60"/>
      <c r="B37" s="60"/>
      <c r="C37" s="60"/>
      <c r="D37" s="60"/>
      <c r="E37" s="60"/>
      <c r="F37" s="60"/>
      <c r="G37" s="60"/>
      <c r="H37" s="60"/>
      <c r="I37" s="60"/>
      <c r="J37" s="60"/>
    </row>
    <row r="38" spans="1:10" x14ac:dyDescent="0.3">
      <c r="A38" s="63" t="s">
        <v>46</v>
      </c>
      <c r="B38" s="64"/>
      <c r="C38" s="64"/>
      <c r="D38" s="64"/>
      <c r="E38" s="64"/>
      <c r="F38" s="64"/>
      <c r="G38" s="64"/>
      <c r="H38" s="64"/>
      <c r="I38" s="64"/>
      <c r="J38" s="65"/>
    </row>
    <row r="39" spans="1:10" x14ac:dyDescent="0.3">
      <c r="A39" s="66" t="s">
        <v>47</v>
      </c>
      <c r="B39" s="67"/>
      <c r="C39" s="67"/>
      <c r="D39" s="67"/>
      <c r="E39" s="67"/>
      <c r="F39" s="67"/>
      <c r="G39" s="67"/>
      <c r="H39" s="67"/>
      <c r="I39" s="67"/>
      <c r="J39" s="68"/>
    </row>
    <row r="40" spans="1:10" x14ac:dyDescent="0.3">
      <c r="A40" s="66"/>
      <c r="B40" s="67"/>
      <c r="C40" s="67"/>
      <c r="D40" s="67"/>
      <c r="E40" s="67"/>
      <c r="F40" s="67"/>
      <c r="G40" s="67"/>
      <c r="H40" s="67"/>
      <c r="I40" s="67"/>
      <c r="J40" s="68"/>
    </row>
    <row r="41" spans="1:10" ht="14.4" customHeight="1" x14ac:dyDescent="0.3">
      <c r="A41" s="66"/>
      <c r="B41" s="67"/>
      <c r="C41" s="67"/>
      <c r="D41" s="67"/>
      <c r="E41" s="67"/>
      <c r="F41" s="67"/>
      <c r="G41" s="67"/>
      <c r="H41" s="67"/>
      <c r="I41" s="67"/>
      <c r="J41" s="68"/>
    </row>
    <row r="42" spans="1:10" x14ac:dyDescent="0.3">
      <c r="A42" s="66"/>
      <c r="B42" s="67"/>
      <c r="C42" s="67"/>
      <c r="D42" s="67"/>
      <c r="E42" s="67"/>
      <c r="F42" s="67"/>
      <c r="G42" s="67"/>
      <c r="H42" s="67"/>
      <c r="I42" s="67"/>
      <c r="J42" s="68"/>
    </row>
    <row r="43" spans="1:10" x14ac:dyDescent="0.3">
      <c r="A43" s="66"/>
      <c r="B43" s="67"/>
      <c r="C43" s="67"/>
      <c r="D43" s="67"/>
      <c r="E43" s="67"/>
      <c r="F43" s="67"/>
      <c r="G43" s="67"/>
      <c r="H43" s="67"/>
      <c r="I43" s="67"/>
      <c r="J43" s="68"/>
    </row>
    <row r="44" spans="1:10" x14ac:dyDescent="0.3">
      <c r="A44" s="66"/>
      <c r="B44" s="67"/>
      <c r="C44" s="67"/>
      <c r="D44" s="67"/>
      <c r="E44" s="67"/>
      <c r="F44" s="67"/>
      <c r="G44" s="67"/>
      <c r="H44" s="67"/>
      <c r="I44" s="67"/>
      <c r="J44" s="68"/>
    </row>
    <row r="45" spans="1:10" x14ac:dyDescent="0.3">
      <c r="A45" s="66"/>
      <c r="B45" s="67"/>
      <c r="C45" s="67"/>
      <c r="D45" s="67"/>
      <c r="E45" s="67"/>
      <c r="F45" s="67"/>
      <c r="G45" s="67"/>
      <c r="H45" s="67"/>
      <c r="I45" s="67"/>
      <c r="J45" s="68"/>
    </row>
    <row r="46" spans="1:10" x14ac:dyDescent="0.3">
      <c r="A46" s="69"/>
      <c r="B46" s="70"/>
      <c r="C46" s="70"/>
      <c r="D46" s="70"/>
      <c r="E46" s="70"/>
      <c r="F46" s="70"/>
      <c r="G46" s="70"/>
      <c r="H46" s="70"/>
      <c r="I46" s="70"/>
      <c r="J46" s="71"/>
    </row>
  </sheetData>
  <mergeCells count="17">
    <mergeCell ref="A4:C4"/>
    <mergeCell ref="D4:E4"/>
    <mergeCell ref="A1:J1"/>
    <mergeCell ref="A3:C3"/>
    <mergeCell ref="D3:E3"/>
    <mergeCell ref="I3:J3"/>
    <mergeCell ref="F4:H4"/>
    <mergeCell ref="A38:J38"/>
    <mergeCell ref="A39:J46"/>
    <mergeCell ref="A35:J35"/>
    <mergeCell ref="A6:J9"/>
    <mergeCell ref="A11:J12"/>
    <mergeCell ref="A16:J17"/>
    <mergeCell ref="A18:J23"/>
    <mergeCell ref="A25:D25"/>
    <mergeCell ref="E25:J25"/>
    <mergeCell ref="A14:J14"/>
  </mergeCells>
  <dataValidations disablePrompts="1" count="1">
    <dataValidation type="list" allowBlank="1" showInputMessage="1" showErrorMessage="1" sqref="A5:H5" xr:uid="{00000000-0002-0000-0000-000000000000}">
      <formula1>#REF!</formula1>
    </dataValidation>
  </dataValidations>
  <pageMargins left="0.7" right="0.7" top="0.75" bottom="0.75" header="0.3" footer="0.3"/>
  <pageSetup paperSize="17" scale="8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51"/>
  <sheetViews>
    <sheetView tabSelected="1" topLeftCell="A19" zoomScaleNormal="100" workbookViewId="0">
      <selection activeCell="D47" sqref="D47"/>
    </sheetView>
  </sheetViews>
  <sheetFormatPr defaultRowHeight="14.4" x14ac:dyDescent="0.3"/>
  <cols>
    <col min="2" max="2" width="54.88671875" customWidth="1"/>
    <col min="3" max="3" width="22.109375" customWidth="1"/>
    <col min="4" max="4" width="15.6640625" customWidth="1"/>
    <col min="5" max="5" width="17.5546875" customWidth="1"/>
    <col min="6" max="7" width="15.6640625" customWidth="1"/>
    <col min="8" max="8" width="20.5546875" customWidth="1"/>
    <col min="9" max="9" width="30.5546875" customWidth="1"/>
    <col min="10" max="10" width="4.5546875" customWidth="1"/>
    <col min="12" max="12" width="43.88671875" customWidth="1"/>
    <col min="13" max="13" width="11.6640625" bestFit="1" customWidth="1"/>
  </cols>
  <sheetData>
    <row r="1" spans="1:9" x14ac:dyDescent="0.3">
      <c r="A1" s="108" t="s">
        <v>0</v>
      </c>
      <c r="B1" s="109"/>
      <c r="C1" s="109"/>
      <c r="D1" s="109"/>
      <c r="E1" s="109"/>
      <c r="F1" s="109"/>
      <c r="G1" s="109"/>
      <c r="H1" s="109"/>
      <c r="I1" s="110"/>
    </row>
    <row r="3" spans="1:9" x14ac:dyDescent="0.3">
      <c r="A3" s="111" t="s">
        <v>1</v>
      </c>
      <c r="B3" s="112"/>
      <c r="C3" s="113"/>
      <c r="D3" s="94" t="s">
        <v>2</v>
      </c>
      <c r="E3" s="96"/>
      <c r="F3" s="111" t="s">
        <v>3</v>
      </c>
      <c r="G3" s="113"/>
      <c r="H3" s="111" t="s">
        <v>4</v>
      </c>
      <c r="I3" s="113"/>
    </row>
    <row r="4" spans="1:9" x14ac:dyDescent="0.3">
      <c r="A4" s="103" t="s">
        <v>5</v>
      </c>
      <c r="B4" s="104"/>
      <c r="C4" s="105"/>
      <c r="D4" s="106">
        <v>6</v>
      </c>
      <c r="E4" s="107"/>
      <c r="F4" s="103" t="s">
        <v>6</v>
      </c>
      <c r="G4" s="105"/>
      <c r="H4" s="22">
        <v>44013</v>
      </c>
      <c r="I4" s="23" t="s">
        <v>7</v>
      </c>
    </row>
    <row r="5" spans="1:9" x14ac:dyDescent="0.3">
      <c r="A5" s="1"/>
      <c r="B5" s="1"/>
      <c r="C5" s="1"/>
      <c r="D5" s="2"/>
      <c r="E5" s="2"/>
      <c r="F5" s="1"/>
      <c r="G5" s="1"/>
      <c r="H5" s="3"/>
      <c r="I5" s="4"/>
    </row>
    <row r="6" spans="1:9" x14ac:dyDescent="0.3">
      <c r="A6" s="73" t="s">
        <v>48</v>
      </c>
      <c r="B6" s="74"/>
      <c r="C6" s="74"/>
      <c r="D6" s="74"/>
      <c r="E6" s="74"/>
      <c r="F6" s="74"/>
      <c r="G6" s="74"/>
      <c r="H6" s="74"/>
      <c r="I6" s="75"/>
    </row>
    <row r="7" spans="1:9" x14ac:dyDescent="0.3">
      <c r="A7" s="76"/>
      <c r="B7" s="77"/>
      <c r="C7" s="77"/>
      <c r="D7" s="77"/>
      <c r="E7" s="77"/>
      <c r="F7" s="77"/>
      <c r="G7" s="77"/>
      <c r="H7" s="77"/>
      <c r="I7" s="78"/>
    </row>
    <row r="8" spans="1:9" x14ac:dyDescent="0.3">
      <c r="A8" s="76"/>
      <c r="B8" s="77"/>
      <c r="C8" s="77"/>
      <c r="D8" s="77"/>
      <c r="E8" s="77"/>
      <c r="F8" s="77"/>
      <c r="G8" s="77"/>
      <c r="H8" s="77"/>
      <c r="I8" s="78"/>
    </row>
    <row r="9" spans="1:9" x14ac:dyDescent="0.3">
      <c r="A9" s="79"/>
      <c r="B9" s="80"/>
      <c r="C9" s="80"/>
      <c r="D9" s="80"/>
      <c r="E9" s="80"/>
      <c r="F9" s="80"/>
      <c r="G9" s="80"/>
      <c r="H9" s="80"/>
      <c r="I9" s="81"/>
    </row>
    <row r="10" spans="1:9" x14ac:dyDescent="0.3">
      <c r="A10" s="5"/>
      <c r="B10" s="5"/>
      <c r="C10" s="5"/>
      <c r="D10" s="5"/>
      <c r="E10" s="5"/>
      <c r="F10" s="5"/>
      <c r="G10" s="5"/>
      <c r="H10" s="5"/>
      <c r="I10" s="5"/>
    </row>
    <row r="11" spans="1:9" x14ac:dyDescent="0.3">
      <c r="A11" s="82" t="s">
        <v>9</v>
      </c>
      <c r="B11" s="83"/>
      <c r="C11" s="83"/>
      <c r="D11" s="83"/>
      <c r="E11" s="83"/>
      <c r="F11" s="83"/>
      <c r="G11" s="83"/>
      <c r="H11" s="83"/>
      <c r="I11" s="84"/>
    </row>
    <row r="12" spans="1:9" x14ac:dyDescent="0.3">
      <c r="A12" s="85"/>
      <c r="B12" s="86"/>
      <c r="C12" s="86"/>
      <c r="D12" s="86"/>
      <c r="E12" s="86"/>
      <c r="F12" s="86"/>
      <c r="G12" s="86"/>
      <c r="H12" s="86"/>
      <c r="I12" s="87"/>
    </row>
    <row r="13" spans="1:9" x14ac:dyDescent="0.3">
      <c r="A13" s="60"/>
      <c r="B13" s="60"/>
      <c r="C13" s="60"/>
      <c r="D13" s="60"/>
      <c r="E13" s="60"/>
      <c r="F13" s="60"/>
      <c r="G13" s="60"/>
      <c r="H13" s="60"/>
      <c r="I13" s="60"/>
    </row>
    <row r="14" spans="1:9" x14ac:dyDescent="0.3">
      <c r="A14" s="82" t="s">
        <v>49</v>
      </c>
      <c r="B14" s="83"/>
      <c r="C14" s="83"/>
      <c r="D14" s="83"/>
      <c r="E14" s="83"/>
      <c r="F14" s="83"/>
      <c r="G14" s="83"/>
      <c r="H14" s="83"/>
      <c r="I14" s="84"/>
    </row>
    <row r="15" spans="1:9" hidden="1" x14ac:dyDescent="0.3">
      <c r="A15" s="116" t="s">
        <v>50</v>
      </c>
      <c r="B15" s="117"/>
      <c r="C15" s="117"/>
      <c r="D15" s="117"/>
      <c r="E15" s="117"/>
      <c r="F15" s="117"/>
      <c r="G15" s="117"/>
      <c r="H15" s="117"/>
      <c r="I15" s="118"/>
    </row>
    <row r="16" spans="1:9" ht="12.75" customHeight="1" x14ac:dyDescent="0.3">
      <c r="A16" s="119"/>
      <c r="B16" s="117"/>
      <c r="C16" s="117"/>
      <c r="D16" s="117"/>
      <c r="E16" s="117"/>
      <c r="F16" s="117"/>
      <c r="G16" s="117"/>
      <c r="H16" s="117"/>
      <c r="I16" s="118"/>
    </row>
    <row r="17" spans="1:9" hidden="1" x14ac:dyDescent="0.3">
      <c r="A17" s="119"/>
      <c r="B17" s="117"/>
      <c r="C17" s="117"/>
      <c r="D17" s="117"/>
      <c r="E17" s="117"/>
      <c r="F17" s="117"/>
      <c r="G17" s="117"/>
      <c r="H17" s="117"/>
      <c r="I17" s="118"/>
    </row>
    <row r="18" spans="1:9" hidden="1" x14ac:dyDescent="0.3">
      <c r="A18" s="119"/>
      <c r="B18" s="117"/>
      <c r="C18" s="117"/>
      <c r="D18" s="117"/>
      <c r="E18" s="117"/>
      <c r="F18" s="117"/>
      <c r="G18" s="117"/>
      <c r="H18" s="117"/>
      <c r="I18" s="118"/>
    </row>
    <row r="19" spans="1:9" x14ac:dyDescent="0.3">
      <c r="A19" s="119"/>
      <c r="B19" s="117"/>
      <c r="C19" s="117"/>
      <c r="D19" s="117"/>
      <c r="E19" s="117"/>
      <c r="F19" s="117"/>
      <c r="G19" s="117"/>
      <c r="H19" s="117"/>
      <c r="I19" s="118"/>
    </row>
    <row r="20" spans="1:9" ht="110.25" customHeight="1" x14ac:dyDescent="0.3">
      <c r="A20" s="120"/>
      <c r="B20" s="121"/>
      <c r="C20" s="121"/>
      <c r="D20" s="121"/>
      <c r="E20" s="121"/>
      <c r="F20" s="121"/>
      <c r="G20" s="121"/>
      <c r="H20" s="121"/>
      <c r="I20" s="122"/>
    </row>
    <row r="21" spans="1:9" x14ac:dyDescent="0.3">
      <c r="A21" s="6"/>
      <c r="B21" s="6"/>
      <c r="C21" s="6"/>
      <c r="D21" s="6"/>
      <c r="E21" s="6"/>
      <c r="F21" s="6"/>
      <c r="G21" s="6"/>
      <c r="H21" s="6"/>
      <c r="I21" s="6"/>
    </row>
    <row r="22" spans="1:9" ht="43.2" x14ac:dyDescent="0.3">
      <c r="A22" s="7" t="s">
        <v>14</v>
      </c>
      <c r="B22" s="7" t="s">
        <v>51</v>
      </c>
      <c r="C22" s="7" t="s">
        <v>52</v>
      </c>
      <c r="D22" s="7" t="s">
        <v>53</v>
      </c>
      <c r="E22" s="7" t="s">
        <v>54</v>
      </c>
      <c r="F22" s="15" t="s">
        <v>17</v>
      </c>
      <c r="G22" s="15" t="s">
        <v>55</v>
      </c>
      <c r="H22" s="7" t="s">
        <v>56</v>
      </c>
      <c r="I22" s="7" t="s">
        <v>22</v>
      </c>
    </row>
    <row r="23" spans="1:9" x14ac:dyDescent="0.3">
      <c r="A23" s="8">
        <v>1</v>
      </c>
      <c r="B23" s="30" t="s">
        <v>57</v>
      </c>
      <c r="C23" s="30" t="s">
        <v>58</v>
      </c>
      <c r="D23" s="31">
        <v>194</v>
      </c>
      <c r="E23" s="31">
        <v>49</v>
      </c>
      <c r="F23" s="32">
        <v>6</v>
      </c>
      <c r="G23" s="11"/>
      <c r="H23" s="9"/>
      <c r="I23" s="12"/>
    </row>
    <row r="24" spans="1:9" x14ac:dyDescent="0.3">
      <c r="A24" s="8">
        <v>2</v>
      </c>
      <c r="B24" s="30" t="s">
        <v>59</v>
      </c>
      <c r="C24" s="30" t="s">
        <v>60</v>
      </c>
      <c r="D24" s="31">
        <v>660</v>
      </c>
      <c r="E24" s="61"/>
      <c r="F24" s="32">
        <v>11</v>
      </c>
      <c r="G24" s="11"/>
      <c r="H24" s="9"/>
      <c r="I24" s="12"/>
    </row>
    <row r="25" spans="1:9" x14ac:dyDescent="0.3">
      <c r="A25" s="8">
        <v>3</v>
      </c>
      <c r="B25" s="30" t="s">
        <v>59</v>
      </c>
      <c r="C25" s="30" t="s">
        <v>60</v>
      </c>
      <c r="D25" s="31">
        <v>660</v>
      </c>
      <c r="E25" s="61"/>
      <c r="F25" s="32">
        <v>6</v>
      </c>
      <c r="G25" s="11"/>
      <c r="H25" s="9"/>
      <c r="I25" s="12"/>
    </row>
    <row r="26" spans="1:9" x14ac:dyDescent="0.3">
      <c r="A26" s="8">
        <v>4</v>
      </c>
      <c r="B26" s="30" t="s">
        <v>61</v>
      </c>
      <c r="C26" s="30" t="s">
        <v>62</v>
      </c>
      <c r="D26" s="31">
        <v>239</v>
      </c>
      <c r="E26" s="31">
        <v>50</v>
      </c>
      <c r="F26" s="32">
        <v>6</v>
      </c>
      <c r="G26" s="11"/>
      <c r="H26" s="9"/>
      <c r="I26" s="12"/>
    </row>
    <row r="27" spans="1:9" x14ac:dyDescent="0.3">
      <c r="A27" s="8">
        <v>5</v>
      </c>
      <c r="B27" s="30" t="s">
        <v>63</v>
      </c>
      <c r="C27" s="30" t="s">
        <v>64</v>
      </c>
      <c r="D27" s="31">
        <v>4223</v>
      </c>
      <c r="E27" s="31">
        <v>221</v>
      </c>
      <c r="F27" s="32">
        <v>11</v>
      </c>
      <c r="G27" s="11"/>
      <c r="H27" s="9"/>
      <c r="I27" s="12"/>
    </row>
    <row r="28" spans="1:9" x14ac:dyDescent="0.3">
      <c r="A28" s="8">
        <v>6</v>
      </c>
      <c r="B28" s="30" t="s">
        <v>63</v>
      </c>
      <c r="C28" s="30" t="s">
        <v>64</v>
      </c>
      <c r="D28" s="31">
        <v>4223</v>
      </c>
      <c r="E28" s="31">
        <v>323</v>
      </c>
      <c r="F28" s="32">
        <v>6</v>
      </c>
      <c r="G28" s="11"/>
      <c r="H28" s="9"/>
      <c r="I28" s="12"/>
    </row>
    <row r="29" spans="1:9" x14ac:dyDescent="0.3">
      <c r="A29" s="8">
        <v>7</v>
      </c>
      <c r="B29" s="30" t="s">
        <v>65</v>
      </c>
      <c r="C29" s="30" t="s">
        <v>66</v>
      </c>
      <c r="D29" s="31">
        <v>1087</v>
      </c>
      <c r="E29" s="31">
        <v>206</v>
      </c>
      <c r="F29" s="32">
        <v>6</v>
      </c>
      <c r="G29" s="11"/>
      <c r="H29" s="9"/>
      <c r="I29" s="12"/>
    </row>
    <row r="30" spans="1:9" x14ac:dyDescent="0.3">
      <c r="A30" s="8">
        <v>8</v>
      </c>
      <c r="B30" s="30" t="s">
        <v>65</v>
      </c>
      <c r="C30" s="30" t="s">
        <v>67</v>
      </c>
      <c r="D30" s="31">
        <v>125</v>
      </c>
      <c r="E30" s="31">
        <v>45</v>
      </c>
      <c r="F30" s="32">
        <v>6</v>
      </c>
      <c r="G30" s="11"/>
      <c r="H30" s="12"/>
      <c r="I30" s="12"/>
    </row>
    <row r="31" spans="1:9" x14ac:dyDescent="0.3">
      <c r="A31" s="8">
        <v>9</v>
      </c>
      <c r="B31" s="30" t="s">
        <v>68</v>
      </c>
      <c r="C31" s="30" t="s">
        <v>69</v>
      </c>
      <c r="D31" s="31">
        <v>603</v>
      </c>
      <c r="E31" s="31">
        <v>99</v>
      </c>
      <c r="F31" s="32">
        <v>6</v>
      </c>
      <c r="G31" s="11"/>
      <c r="H31" s="12"/>
      <c r="I31" s="12"/>
    </row>
    <row r="32" spans="1:9" x14ac:dyDescent="0.3">
      <c r="A32" s="8">
        <v>10</v>
      </c>
      <c r="B32" s="30" t="s">
        <v>70</v>
      </c>
      <c r="C32" s="30" t="s">
        <v>71</v>
      </c>
      <c r="D32" s="31">
        <v>74</v>
      </c>
      <c r="E32" s="61"/>
      <c r="F32" s="32">
        <v>6</v>
      </c>
      <c r="G32" s="11"/>
      <c r="H32" s="12"/>
      <c r="I32" s="12"/>
    </row>
    <row r="33" spans="1:9" x14ac:dyDescent="0.3">
      <c r="A33" s="8">
        <v>11</v>
      </c>
      <c r="B33" s="30" t="s">
        <v>72</v>
      </c>
      <c r="C33" s="30" t="s">
        <v>73</v>
      </c>
      <c r="D33" s="31">
        <v>107</v>
      </c>
      <c r="E33" s="31">
        <v>53</v>
      </c>
      <c r="F33" s="32">
        <v>6</v>
      </c>
      <c r="G33" s="11"/>
      <c r="H33" s="12"/>
      <c r="I33" s="12"/>
    </row>
    <row r="34" spans="1:9" x14ac:dyDescent="0.3">
      <c r="A34" s="8">
        <v>12</v>
      </c>
      <c r="B34" s="30" t="s">
        <v>74</v>
      </c>
      <c r="C34" s="30" t="s">
        <v>75</v>
      </c>
      <c r="D34" s="31">
        <v>809</v>
      </c>
      <c r="E34" s="31">
        <v>269</v>
      </c>
      <c r="F34" s="32">
        <v>6</v>
      </c>
      <c r="G34" s="11"/>
      <c r="H34" s="12"/>
      <c r="I34" s="12"/>
    </row>
    <row r="35" spans="1:9" x14ac:dyDescent="0.3">
      <c r="A35" s="8">
        <v>13</v>
      </c>
      <c r="B35" s="30" t="s">
        <v>76</v>
      </c>
      <c r="C35" s="30" t="s">
        <v>77</v>
      </c>
      <c r="D35" s="31">
        <v>2356</v>
      </c>
      <c r="E35" s="31">
        <v>464</v>
      </c>
      <c r="F35" s="32">
        <v>6</v>
      </c>
      <c r="G35" s="11"/>
      <c r="H35" s="12"/>
      <c r="I35" s="12"/>
    </row>
    <row r="36" spans="1:9" x14ac:dyDescent="0.3">
      <c r="A36" s="8">
        <v>14</v>
      </c>
      <c r="B36" s="30" t="s">
        <v>78</v>
      </c>
      <c r="C36" s="30" t="s">
        <v>79</v>
      </c>
      <c r="D36" s="31">
        <v>772</v>
      </c>
      <c r="E36" s="31">
        <v>42</v>
      </c>
      <c r="F36" s="32">
        <v>6</v>
      </c>
      <c r="G36" s="11"/>
      <c r="H36" s="12"/>
      <c r="I36" s="12"/>
    </row>
    <row r="37" spans="1:9" x14ac:dyDescent="0.3">
      <c r="A37" s="8">
        <v>15</v>
      </c>
      <c r="B37" s="30" t="s">
        <v>78</v>
      </c>
      <c r="C37" s="30" t="s">
        <v>80</v>
      </c>
      <c r="D37" s="31">
        <v>124</v>
      </c>
      <c r="E37" s="61"/>
      <c r="F37" s="32">
        <v>6</v>
      </c>
      <c r="G37" s="11"/>
      <c r="H37" s="12"/>
      <c r="I37" s="12"/>
    </row>
    <row r="38" spans="1:9" x14ac:dyDescent="0.3">
      <c r="A38" s="8">
        <f>A37+1</f>
        <v>16</v>
      </c>
      <c r="B38" s="30" t="s">
        <v>81</v>
      </c>
      <c r="C38" s="30" t="s">
        <v>82</v>
      </c>
      <c r="D38" s="31">
        <v>67</v>
      </c>
      <c r="E38" s="61"/>
      <c r="F38" s="32">
        <v>6</v>
      </c>
      <c r="G38" s="11"/>
      <c r="H38" s="12"/>
      <c r="I38" s="12"/>
    </row>
    <row r="39" spans="1:9" x14ac:dyDescent="0.3">
      <c r="A39" s="8">
        <f t="shared" ref="A39:A102" si="0">A38+1</f>
        <v>17</v>
      </c>
      <c r="B39" s="33" t="s">
        <v>83</v>
      </c>
      <c r="C39" s="33" t="s">
        <v>84</v>
      </c>
      <c r="D39" s="34">
        <v>128</v>
      </c>
      <c r="E39" s="61"/>
      <c r="F39" s="35">
        <v>6</v>
      </c>
      <c r="G39" s="11"/>
      <c r="H39" s="12"/>
      <c r="I39" s="12"/>
    </row>
    <row r="40" spans="1:9" x14ac:dyDescent="0.3">
      <c r="A40" s="8">
        <f t="shared" si="0"/>
        <v>18</v>
      </c>
      <c r="B40" s="33" t="s">
        <v>85</v>
      </c>
      <c r="C40" s="33" t="s">
        <v>86</v>
      </c>
      <c r="D40" s="34">
        <v>591</v>
      </c>
      <c r="E40" s="34">
        <v>140</v>
      </c>
      <c r="F40" s="35">
        <v>6</v>
      </c>
      <c r="G40" s="11"/>
      <c r="H40" s="12"/>
      <c r="I40" s="12"/>
    </row>
    <row r="41" spans="1:9" x14ac:dyDescent="0.3">
      <c r="A41" s="8">
        <f t="shared" si="0"/>
        <v>19</v>
      </c>
      <c r="B41" s="33" t="s">
        <v>87</v>
      </c>
      <c r="C41" s="33" t="s">
        <v>88</v>
      </c>
      <c r="D41" s="34">
        <v>963</v>
      </c>
      <c r="E41" s="34">
        <v>125</v>
      </c>
      <c r="F41" s="35">
        <v>6</v>
      </c>
      <c r="G41" s="11"/>
      <c r="H41" s="12"/>
      <c r="I41" s="12"/>
    </row>
    <row r="42" spans="1:9" x14ac:dyDescent="0.3">
      <c r="A42" s="8">
        <f t="shared" si="0"/>
        <v>20</v>
      </c>
      <c r="B42" s="33" t="s">
        <v>89</v>
      </c>
      <c r="C42" s="33" t="s">
        <v>90</v>
      </c>
      <c r="D42" s="34">
        <v>435</v>
      </c>
      <c r="E42" s="34">
        <v>92</v>
      </c>
      <c r="F42" s="35">
        <v>6</v>
      </c>
      <c r="G42" s="11"/>
      <c r="H42" s="12"/>
      <c r="I42" s="12"/>
    </row>
    <row r="43" spans="1:9" x14ac:dyDescent="0.3">
      <c r="A43" s="8">
        <f t="shared" si="0"/>
        <v>21</v>
      </c>
      <c r="B43" s="33" t="s">
        <v>91</v>
      </c>
      <c r="C43" s="33" t="s">
        <v>92</v>
      </c>
      <c r="D43" s="34">
        <v>78</v>
      </c>
      <c r="E43" s="61"/>
      <c r="F43" s="35">
        <v>6</v>
      </c>
      <c r="G43" s="11"/>
      <c r="H43" s="12"/>
      <c r="I43" s="12"/>
    </row>
    <row r="44" spans="1:9" x14ac:dyDescent="0.3">
      <c r="A44" s="8">
        <f t="shared" si="0"/>
        <v>22</v>
      </c>
      <c r="B44" s="33" t="s">
        <v>93</v>
      </c>
      <c r="C44" s="33" t="s">
        <v>94</v>
      </c>
      <c r="D44" s="34">
        <v>600</v>
      </c>
      <c r="E44" s="34">
        <v>77</v>
      </c>
      <c r="F44" s="35">
        <v>6</v>
      </c>
      <c r="G44" s="11"/>
      <c r="H44" s="12"/>
      <c r="I44" s="12"/>
    </row>
    <row r="45" spans="1:9" x14ac:dyDescent="0.3">
      <c r="A45" s="8">
        <f t="shared" si="0"/>
        <v>23</v>
      </c>
      <c r="B45" s="33" t="s">
        <v>95</v>
      </c>
      <c r="C45" s="33" t="s">
        <v>96</v>
      </c>
      <c r="D45" s="34">
        <v>599</v>
      </c>
      <c r="E45" s="34">
        <v>117</v>
      </c>
      <c r="F45" s="35">
        <v>6</v>
      </c>
      <c r="G45" s="11"/>
      <c r="H45" s="12"/>
      <c r="I45" s="12"/>
    </row>
    <row r="46" spans="1:9" x14ac:dyDescent="0.3">
      <c r="A46" s="8">
        <f t="shared" si="0"/>
        <v>24</v>
      </c>
      <c r="B46" s="33" t="s">
        <v>97</v>
      </c>
      <c r="C46" s="33" t="s">
        <v>98</v>
      </c>
      <c r="D46" s="34">
        <v>669</v>
      </c>
      <c r="E46" s="34">
        <v>63</v>
      </c>
      <c r="F46" s="35">
        <v>6</v>
      </c>
      <c r="G46" s="11"/>
      <c r="H46" s="12"/>
      <c r="I46" s="12"/>
    </row>
    <row r="47" spans="1:9" x14ac:dyDescent="0.3">
      <c r="A47" s="8">
        <f t="shared" si="0"/>
        <v>25</v>
      </c>
      <c r="B47" s="33" t="s">
        <v>99</v>
      </c>
      <c r="C47" s="33" t="s">
        <v>100</v>
      </c>
      <c r="D47" s="61"/>
      <c r="E47" s="61"/>
      <c r="F47" s="35">
        <v>6</v>
      </c>
      <c r="G47" s="11"/>
      <c r="H47" s="12"/>
      <c r="I47" s="12"/>
    </row>
    <row r="48" spans="1:9" x14ac:dyDescent="0.3">
      <c r="A48" s="8">
        <f t="shared" si="0"/>
        <v>26</v>
      </c>
      <c r="B48" s="33" t="s">
        <v>101</v>
      </c>
      <c r="C48" s="33" t="s">
        <v>102</v>
      </c>
      <c r="D48" s="34">
        <v>613</v>
      </c>
      <c r="E48" s="34">
        <v>67</v>
      </c>
      <c r="F48" s="35">
        <v>6</v>
      </c>
      <c r="G48" s="11"/>
      <c r="H48" s="12"/>
      <c r="I48" s="12"/>
    </row>
    <row r="49" spans="1:9" x14ac:dyDescent="0.3">
      <c r="A49" s="8">
        <f t="shared" si="0"/>
        <v>27</v>
      </c>
      <c r="B49" s="33" t="s">
        <v>103</v>
      </c>
      <c r="C49" s="33" t="s">
        <v>104</v>
      </c>
      <c r="D49" s="34">
        <v>311</v>
      </c>
      <c r="E49" s="34">
        <v>64</v>
      </c>
      <c r="F49" s="35">
        <v>6</v>
      </c>
      <c r="G49" s="11"/>
      <c r="H49" s="12"/>
      <c r="I49" s="12"/>
    </row>
    <row r="50" spans="1:9" x14ac:dyDescent="0.3">
      <c r="A50" s="8">
        <f t="shared" si="0"/>
        <v>28</v>
      </c>
      <c r="B50" s="33" t="s">
        <v>105</v>
      </c>
      <c r="C50" s="33" t="s">
        <v>106</v>
      </c>
      <c r="D50" s="34">
        <v>749</v>
      </c>
      <c r="E50" s="34">
        <v>104</v>
      </c>
      <c r="F50" s="35">
        <v>6</v>
      </c>
      <c r="G50" s="11"/>
      <c r="H50" s="12"/>
      <c r="I50" s="12"/>
    </row>
    <row r="51" spans="1:9" x14ac:dyDescent="0.3">
      <c r="A51" s="8">
        <f t="shared" si="0"/>
        <v>29</v>
      </c>
      <c r="B51" s="33" t="s">
        <v>107</v>
      </c>
      <c r="C51" s="33" t="s">
        <v>108</v>
      </c>
      <c r="D51" s="34">
        <v>1840</v>
      </c>
      <c r="E51" s="34">
        <v>232</v>
      </c>
      <c r="F51" s="35">
        <v>6</v>
      </c>
      <c r="G51" s="11"/>
      <c r="H51" s="12"/>
      <c r="I51" s="12"/>
    </row>
    <row r="52" spans="1:9" x14ac:dyDescent="0.3">
      <c r="A52" s="8">
        <f t="shared" si="0"/>
        <v>30</v>
      </c>
      <c r="B52" s="33" t="s">
        <v>109</v>
      </c>
      <c r="C52" s="33" t="s">
        <v>110</v>
      </c>
      <c r="D52" s="34">
        <v>403</v>
      </c>
      <c r="E52" s="34">
        <v>117</v>
      </c>
      <c r="F52" s="35">
        <v>6</v>
      </c>
      <c r="G52" s="11"/>
      <c r="H52" s="12"/>
      <c r="I52" s="12"/>
    </row>
    <row r="53" spans="1:9" x14ac:dyDescent="0.3">
      <c r="A53" s="8">
        <f t="shared" si="0"/>
        <v>31</v>
      </c>
      <c r="B53" s="33" t="s">
        <v>111</v>
      </c>
      <c r="C53" s="33" t="s">
        <v>112</v>
      </c>
      <c r="D53" s="34">
        <v>35</v>
      </c>
      <c r="E53" s="61"/>
      <c r="F53" s="35">
        <v>6</v>
      </c>
      <c r="G53" s="11"/>
      <c r="H53" s="12"/>
      <c r="I53" s="12"/>
    </row>
    <row r="54" spans="1:9" x14ac:dyDescent="0.3">
      <c r="A54" s="8">
        <f t="shared" si="0"/>
        <v>32</v>
      </c>
      <c r="B54" s="33" t="s">
        <v>113</v>
      </c>
      <c r="C54" s="33" t="s">
        <v>114</v>
      </c>
      <c r="D54" s="34">
        <v>45</v>
      </c>
      <c r="E54" s="61"/>
      <c r="F54" s="35">
        <v>6</v>
      </c>
      <c r="G54" s="11"/>
      <c r="H54" s="12"/>
      <c r="I54" s="12"/>
    </row>
    <row r="55" spans="1:9" x14ac:dyDescent="0.3">
      <c r="A55" s="8">
        <f t="shared" si="0"/>
        <v>33</v>
      </c>
      <c r="B55" s="33" t="s">
        <v>115</v>
      </c>
      <c r="C55" s="33" t="s">
        <v>116</v>
      </c>
      <c r="D55" s="34">
        <v>1172</v>
      </c>
      <c r="E55" s="34">
        <v>82</v>
      </c>
      <c r="F55" s="36">
        <v>11.5</v>
      </c>
      <c r="G55" s="11"/>
      <c r="H55" s="12"/>
      <c r="I55" s="12"/>
    </row>
    <row r="56" spans="1:9" x14ac:dyDescent="0.3">
      <c r="A56" s="8">
        <f t="shared" si="0"/>
        <v>34</v>
      </c>
      <c r="B56" s="33" t="s">
        <v>115</v>
      </c>
      <c r="C56" s="33" t="s">
        <v>116</v>
      </c>
      <c r="D56" s="34">
        <v>1172</v>
      </c>
      <c r="E56" s="34">
        <v>45</v>
      </c>
      <c r="F56" s="35">
        <v>6</v>
      </c>
      <c r="G56" s="11"/>
      <c r="H56" s="12"/>
      <c r="I56" s="12"/>
    </row>
    <row r="57" spans="1:9" x14ac:dyDescent="0.3">
      <c r="A57" s="8">
        <f t="shared" si="0"/>
        <v>35</v>
      </c>
      <c r="B57" s="33" t="s">
        <v>117</v>
      </c>
      <c r="C57" s="33" t="s">
        <v>118</v>
      </c>
      <c r="D57" s="34">
        <v>7495</v>
      </c>
      <c r="E57" s="34">
        <v>554</v>
      </c>
      <c r="F57" s="36">
        <v>11.5</v>
      </c>
      <c r="G57" s="11"/>
      <c r="H57" s="12"/>
      <c r="I57" s="12"/>
    </row>
    <row r="58" spans="1:9" x14ac:dyDescent="0.3">
      <c r="A58" s="8">
        <f t="shared" si="0"/>
        <v>36</v>
      </c>
      <c r="B58" s="33" t="s">
        <v>117</v>
      </c>
      <c r="C58" s="33" t="s">
        <v>118</v>
      </c>
      <c r="D58" s="34">
        <v>7495</v>
      </c>
      <c r="E58" s="34">
        <v>219</v>
      </c>
      <c r="F58" s="35">
        <v>6</v>
      </c>
      <c r="G58" s="11"/>
      <c r="H58" s="12"/>
      <c r="I58" s="12"/>
    </row>
    <row r="59" spans="1:9" x14ac:dyDescent="0.3">
      <c r="A59" s="8">
        <f t="shared" si="0"/>
        <v>37</v>
      </c>
      <c r="B59" s="33" t="s">
        <v>119</v>
      </c>
      <c r="C59" s="33" t="s">
        <v>120</v>
      </c>
      <c r="D59" s="34">
        <v>8876</v>
      </c>
      <c r="E59" s="34">
        <v>649</v>
      </c>
      <c r="F59" s="36">
        <v>11.5</v>
      </c>
      <c r="G59" s="11"/>
      <c r="H59" s="12"/>
      <c r="I59" s="12"/>
    </row>
    <row r="60" spans="1:9" x14ac:dyDescent="0.3">
      <c r="A60" s="8">
        <f t="shared" si="0"/>
        <v>38</v>
      </c>
      <c r="B60" s="33" t="s">
        <v>119</v>
      </c>
      <c r="C60" s="33" t="s">
        <v>120</v>
      </c>
      <c r="D60" s="34">
        <v>8876</v>
      </c>
      <c r="E60" s="34">
        <v>281</v>
      </c>
      <c r="F60" s="35">
        <v>6</v>
      </c>
      <c r="G60" s="11"/>
      <c r="H60" s="12"/>
      <c r="I60" s="12"/>
    </row>
    <row r="61" spans="1:9" x14ac:dyDescent="0.3">
      <c r="A61" s="8">
        <f t="shared" si="0"/>
        <v>39</v>
      </c>
      <c r="B61" s="33" t="s">
        <v>121</v>
      </c>
      <c r="C61" s="33" t="s">
        <v>122</v>
      </c>
      <c r="D61" s="34">
        <v>2471</v>
      </c>
      <c r="E61" s="34">
        <v>443</v>
      </c>
      <c r="F61" s="35">
        <v>6</v>
      </c>
      <c r="G61" s="11"/>
      <c r="H61" s="12"/>
      <c r="I61" s="12"/>
    </row>
    <row r="62" spans="1:9" x14ac:dyDescent="0.3">
      <c r="A62" s="8">
        <f t="shared" si="0"/>
        <v>40</v>
      </c>
      <c r="B62" s="33" t="s">
        <v>123</v>
      </c>
      <c r="C62" s="33" t="s">
        <v>124</v>
      </c>
      <c r="D62" s="34">
        <v>1254</v>
      </c>
      <c r="E62" s="34">
        <v>118</v>
      </c>
      <c r="F62" s="35">
        <v>6</v>
      </c>
      <c r="G62" s="11"/>
      <c r="H62" s="12"/>
      <c r="I62" s="12"/>
    </row>
    <row r="63" spans="1:9" x14ac:dyDescent="0.3">
      <c r="A63" s="8">
        <f t="shared" si="0"/>
        <v>41</v>
      </c>
      <c r="B63" s="33" t="s">
        <v>125</v>
      </c>
      <c r="C63" s="33" t="s">
        <v>126</v>
      </c>
      <c r="D63" s="34">
        <v>4295</v>
      </c>
      <c r="E63" s="34">
        <v>415</v>
      </c>
      <c r="F63" s="35">
        <v>6</v>
      </c>
      <c r="G63" s="11"/>
      <c r="H63" s="12"/>
      <c r="I63" s="12"/>
    </row>
    <row r="64" spans="1:9" x14ac:dyDescent="0.3">
      <c r="A64" s="8">
        <f t="shared" si="0"/>
        <v>42</v>
      </c>
      <c r="B64" s="33" t="s">
        <v>127</v>
      </c>
      <c r="C64" s="33" t="s">
        <v>128</v>
      </c>
      <c r="D64" s="34">
        <v>507</v>
      </c>
      <c r="E64" s="34">
        <v>42</v>
      </c>
      <c r="F64" s="35">
        <v>6</v>
      </c>
      <c r="G64" s="11"/>
      <c r="H64" s="12"/>
      <c r="I64" s="12"/>
    </row>
    <row r="65" spans="1:9" x14ac:dyDescent="0.3">
      <c r="A65" s="8">
        <f t="shared" si="0"/>
        <v>43</v>
      </c>
      <c r="B65" s="33" t="s">
        <v>129</v>
      </c>
      <c r="C65" s="33" t="s">
        <v>130</v>
      </c>
      <c r="D65" s="34">
        <v>115</v>
      </c>
      <c r="E65" s="34">
        <v>42</v>
      </c>
      <c r="F65" s="35">
        <v>6</v>
      </c>
      <c r="G65" s="11"/>
      <c r="H65" s="12"/>
      <c r="I65" s="12"/>
    </row>
    <row r="66" spans="1:9" x14ac:dyDescent="0.3">
      <c r="A66" s="8">
        <f t="shared" si="0"/>
        <v>44</v>
      </c>
      <c r="B66" s="33" t="s">
        <v>131</v>
      </c>
      <c r="C66" s="33" t="s">
        <v>132</v>
      </c>
      <c r="D66" s="34">
        <v>367</v>
      </c>
      <c r="E66" s="34">
        <v>57</v>
      </c>
      <c r="F66" s="35">
        <v>6</v>
      </c>
      <c r="G66" s="11"/>
      <c r="H66" s="12"/>
      <c r="I66" s="12"/>
    </row>
    <row r="67" spans="1:9" x14ac:dyDescent="0.3">
      <c r="A67" s="8">
        <f t="shared" si="0"/>
        <v>45</v>
      </c>
      <c r="B67" s="33" t="s">
        <v>133</v>
      </c>
      <c r="C67" s="33" t="s">
        <v>134</v>
      </c>
      <c r="D67" s="34">
        <v>858</v>
      </c>
      <c r="E67" s="34">
        <v>115</v>
      </c>
      <c r="F67" s="35">
        <v>6</v>
      </c>
      <c r="G67" s="11"/>
      <c r="H67" s="12"/>
      <c r="I67" s="12"/>
    </row>
    <row r="68" spans="1:9" x14ac:dyDescent="0.3">
      <c r="A68" s="8">
        <f t="shared" si="0"/>
        <v>46</v>
      </c>
      <c r="B68" s="33" t="s">
        <v>135</v>
      </c>
      <c r="C68" s="33" t="s">
        <v>136</v>
      </c>
      <c r="D68" s="34">
        <v>2079</v>
      </c>
      <c r="E68" s="34">
        <v>183</v>
      </c>
      <c r="F68" s="35">
        <v>6</v>
      </c>
      <c r="G68" s="11"/>
      <c r="H68" s="12"/>
      <c r="I68" s="12"/>
    </row>
    <row r="69" spans="1:9" x14ac:dyDescent="0.3">
      <c r="A69" s="8">
        <f t="shared" si="0"/>
        <v>47</v>
      </c>
      <c r="B69" s="33" t="s">
        <v>137</v>
      </c>
      <c r="C69" s="33" t="s">
        <v>138</v>
      </c>
      <c r="D69" s="34">
        <v>379</v>
      </c>
      <c r="E69" s="34">
        <v>36</v>
      </c>
      <c r="F69" s="35">
        <v>6</v>
      </c>
      <c r="G69" s="11"/>
      <c r="H69" s="12"/>
      <c r="I69" s="12"/>
    </row>
    <row r="70" spans="1:9" x14ac:dyDescent="0.3">
      <c r="A70" s="8">
        <f t="shared" si="0"/>
        <v>48</v>
      </c>
      <c r="B70" s="33" t="s">
        <v>139</v>
      </c>
      <c r="C70" s="33" t="s">
        <v>140</v>
      </c>
      <c r="D70" s="34">
        <v>407</v>
      </c>
      <c r="E70" s="34">
        <v>84</v>
      </c>
      <c r="F70" s="35">
        <v>6</v>
      </c>
      <c r="G70" s="11"/>
      <c r="H70" s="12"/>
      <c r="I70" s="12"/>
    </row>
    <row r="71" spans="1:9" x14ac:dyDescent="0.3">
      <c r="A71" s="8">
        <f t="shared" si="0"/>
        <v>49</v>
      </c>
      <c r="B71" s="33" t="s">
        <v>141</v>
      </c>
      <c r="C71" s="33" t="s">
        <v>142</v>
      </c>
      <c r="D71" s="34">
        <v>239</v>
      </c>
      <c r="E71" s="61"/>
      <c r="F71" s="35">
        <v>6</v>
      </c>
      <c r="G71" s="11"/>
      <c r="H71" s="12"/>
      <c r="I71" s="12"/>
    </row>
    <row r="72" spans="1:9" x14ac:dyDescent="0.3">
      <c r="A72" s="8">
        <f t="shared" si="0"/>
        <v>50</v>
      </c>
      <c r="B72" s="33" t="s">
        <v>143</v>
      </c>
      <c r="C72" s="33" t="s">
        <v>144</v>
      </c>
      <c r="D72" s="34">
        <v>974</v>
      </c>
      <c r="E72" s="34">
        <v>142</v>
      </c>
      <c r="F72" s="35">
        <v>6</v>
      </c>
      <c r="G72" s="11"/>
      <c r="H72" s="12"/>
      <c r="I72" s="12"/>
    </row>
    <row r="73" spans="1:9" x14ac:dyDescent="0.3">
      <c r="A73" s="8">
        <f t="shared" si="0"/>
        <v>51</v>
      </c>
      <c r="B73" s="33" t="s">
        <v>145</v>
      </c>
      <c r="C73" s="33" t="s">
        <v>146</v>
      </c>
      <c r="D73" s="34">
        <v>1379</v>
      </c>
      <c r="E73" s="34">
        <v>165</v>
      </c>
      <c r="F73" s="35">
        <v>11</v>
      </c>
      <c r="G73" s="11"/>
      <c r="H73" s="12"/>
      <c r="I73" s="12"/>
    </row>
    <row r="74" spans="1:9" x14ac:dyDescent="0.3">
      <c r="A74" s="8">
        <f t="shared" si="0"/>
        <v>52</v>
      </c>
      <c r="B74" s="33" t="s">
        <v>145</v>
      </c>
      <c r="C74" s="33" t="s">
        <v>146</v>
      </c>
      <c r="D74" s="34">
        <v>1379</v>
      </c>
      <c r="E74" s="34">
        <v>65</v>
      </c>
      <c r="F74" s="35">
        <v>6</v>
      </c>
      <c r="G74" s="11"/>
      <c r="H74" s="12"/>
      <c r="I74" s="12"/>
    </row>
    <row r="75" spans="1:9" x14ac:dyDescent="0.3">
      <c r="A75" s="8">
        <f t="shared" si="0"/>
        <v>53</v>
      </c>
      <c r="B75" s="33" t="s">
        <v>147</v>
      </c>
      <c r="C75" s="33" t="s">
        <v>148</v>
      </c>
      <c r="D75" s="34">
        <v>300</v>
      </c>
      <c r="E75" s="34">
        <v>47</v>
      </c>
      <c r="F75" s="35">
        <v>6</v>
      </c>
      <c r="G75" s="11"/>
      <c r="H75" s="12"/>
      <c r="I75" s="12"/>
    </row>
    <row r="76" spans="1:9" x14ac:dyDescent="0.3">
      <c r="A76" s="8">
        <f t="shared" si="0"/>
        <v>54</v>
      </c>
      <c r="B76" s="33" t="s">
        <v>149</v>
      </c>
      <c r="C76" s="33" t="s">
        <v>150</v>
      </c>
      <c r="D76" s="34">
        <v>695</v>
      </c>
      <c r="E76" s="34">
        <v>92</v>
      </c>
      <c r="F76" s="35">
        <v>6</v>
      </c>
      <c r="G76" s="11"/>
      <c r="H76" s="12"/>
      <c r="I76" s="12"/>
    </row>
    <row r="77" spans="1:9" x14ac:dyDescent="0.3">
      <c r="A77" s="8">
        <f t="shared" si="0"/>
        <v>55</v>
      </c>
      <c r="B77" s="33" t="s">
        <v>151</v>
      </c>
      <c r="C77" s="33" t="s">
        <v>152</v>
      </c>
      <c r="D77" s="34">
        <v>304</v>
      </c>
      <c r="E77" s="34">
        <v>55</v>
      </c>
      <c r="F77" s="35">
        <v>6</v>
      </c>
      <c r="G77" s="11"/>
      <c r="H77" s="12"/>
      <c r="I77" s="12"/>
    </row>
    <row r="78" spans="1:9" x14ac:dyDescent="0.3">
      <c r="A78" s="8">
        <f t="shared" si="0"/>
        <v>56</v>
      </c>
      <c r="B78" s="33" t="s">
        <v>153</v>
      </c>
      <c r="C78" s="33" t="s">
        <v>154</v>
      </c>
      <c r="D78" s="34">
        <v>191</v>
      </c>
      <c r="E78" s="34">
        <v>31</v>
      </c>
      <c r="F78" s="35">
        <v>6</v>
      </c>
      <c r="G78" s="11"/>
      <c r="H78" s="12"/>
      <c r="I78" s="12"/>
    </row>
    <row r="79" spans="1:9" x14ac:dyDescent="0.3">
      <c r="A79" s="8">
        <f t="shared" si="0"/>
        <v>57</v>
      </c>
      <c r="B79" s="33" t="s">
        <v>155</v>
      </c>
      <c r="C79" s="33" t="s">
        <v>156</v>
      </c>
      <c r="D79" s="34">
        <v>183</v>
      </c>
      <c r="E79" s="61"/>
      <c r="F79" s="35">
        <v>6</v>
      </c>
      <c r="G79" s="11"/>
      <c r="H79" s="12"/>
      <c r="I79" s="12"/>
    </row>
    <row r="80" spans="1:9" x14ac:dyDescent="0.3">
      <c r="A80" s="8">
        <f t="shared" si="0"/>
        <v>58</v>
      </c>
      <c r="B80" s="33" t="s">
        <v>157</v>
      </c>
      <c r="C80" s="33" t="s">
        <v>158</v>
      </c>
      <c r="D80" s="34">
        <v>1858</v>
      </c>
      <c r="E80" s="34">
        <v>543</v>
      </c>
      <c r="F80" s="35">
        <v>6</v>
      </c>
      <c r="G80" s="11"/>
      <c r="H80" s="12"/>
      <c r="I80" s="12"/>
    </row>
    <row r="81" spans="1:9" x14ac:dyDescent="0.3">
      <c r="A81" s="8">
        <f t="shared" si="0"/>
        <v>59</v>
      </c>
      <c r="B81" s="33" t="s">
        <v>159</v>
      </c>
      <c r="C81" s="33" t="s">
        <v>160</v>
      </c>
      <c r="D81" s="34">
        <v>537</v>
      </c>
      <c r="E81" s="34">
        <v>45</v>
      </c>
      <c r="F81" s="35">
        <v>6</v>
      </c>
      <c r="G81" s="11"/>
      <c r="H81" s="12"/>
      <c r="I81" s="12"/>
    </row>
    <row r="82" spans="1:9" x14ac:dyDescent="0.3">
      <c r="A82" s="8">
        <f t="shared" si="0"/>
        <v>60</v>
      </c>
      <c r="B82" s="33" t="s">
        <v>161</v>
      </c>
      <c r="C82" s="33" t="s">
        <v>162</v>
      </c>
      <c r="D82" s="34">
        <v>1278</v>
      </c>
      <c r="E82" s="34">
        <v>242</v>
      </c>
      <c r="F82" s="35">
        <v>6</v>
      </c>
      <c r="G82" s="11"/>
      <c r="H82" s="12"/>
      <c r="I82" s="12"/>
    </row>
    <row r="83" spans="1:9" x14ac:dyDescent="0.3">
      <c r="A83" s="8">
        <f t="shared" si="0"/>
        <v>61</v>
      </c>
      <c r="B83" s="33" t="s">
        <v>163</v>
      </c>
      <c r="C83" s="33" t="s">
        <v>164</v>
      </c>
      <c r="D83" s="34">
        <v>317</v>
      </c>
      <c r="E83" s="34">
        <v>73</v>
      </c>
      <c r="F83" s="35">
        <v>6</v>
      </c>
      <c r="G83" s="11"/>
      <c r="H83" s="12"/>
      <c r="I83" s="12"/>
    </row>
    <row r="84" spans="1:9" x14ac:dyDescent="0.3">
      <c r="A84" s="8">
        <f t="shared" si="0"/>
        <v>62</v>
      </c>
      <c r="B84" s="33" t="s">
        <v>165</v>
      </c>
      <c r="C84" s="33" t="s">
        <v>166</v>
      </c>
      <c r="D84" s="34">
        <v>395</v>
      </c>
      <c r="E84" s="34">
        <v>34</v>
      </c>
      <c r="F84" s="35">
        <v>6</v>
      </c>
      <c r="G84" s="11"/>
      <c r="H84" s="12"/>
      <c r="I84" s="12"/>
    </row>
    <row r="85" spans="1:9" x14ac:dyDescent="0.3">
      <c r="A85" s="8">
        <f t="shared" si="0"/>
        <v>63</v>
      </c>
      <c r="B85" s="33" t="s">
        <v>167</v>
      </c>
      <c r="C85" s="33" t="s">
        <v>168</v>
      </c>
      <c r="D85" s="34">
        <v>2278</v>
      </c>
      <c r="E85" s="34">
        <v>236</v>
      </c>
      <c r="F85" s="35">
        <v>6</v>
      </c>
      <c r="G85" s="11"/>
      <c r="H85" s="12"/>
      <c r="I85" s="12"/>
    </row>
    <row r="86" spans="1:9" x14ac:dyDescent="0.3">
      <c r="A86" s="8">
        <f t="shared" si="0"/>
        <v>64</v>
      </c>
      <c r="B86" s="33" t="s">
        <v>169</v>
      </c>
      <c r="C86" s="33" t="s">
        <v>170</v>
      </c>
      <c r="D86" s="34">
        <v>4739</v>
      </c>
      <c r="E86" s="34">
        <v>375</v>
      </c>
      <c r="F86" s="35">
        <v>6</v>
      </c>
      <c r="G86" s="11"/>
      <c r="H86" s="12"/>
      <c r="I86" s="12"/>
    </row>
    <row r="87" spans="1:9" x14ac:dyDescent="0.3">
      <c r="A87" s="8">
        <f t="shared" si="0"/>
        <v>65</v>
      </c>
      <c r="B87" s="33" t="s">
        <v>171</v>
      </c>
      <c r="C87" s="33" t="s">
        <v>172</v>
      </c>
      <c r="D87" s="34">
        <v>371</v>
      </c>
      <c r="E87" s="61"/>
      <c r="F87" s="35">
        <v>6</v>
      </c>
      <c r="G87" s="11"/>
      <c r="H87" s="12"/>
      <c r="I87" s="12"/>
    </row>
    <row r="88" spans="1:9" x14ac:dyDescent="0.3">
      <c r="A88" s="8">
        <f t="shared" si="0"/>
        <v>66</v>
      </c>
      <c r="B88" s="33" t="s">
        <v>173</v>
      </c>
      <c r="C88" s="33" t="s">
        <v>174</v>
      </c>
      <c r="D88" s="34">
        <v>1467</v>
      </c>
      <c r="E88" s="61"/>
      <c r="F88" s="35">
        <v>11</v>
      </c>
      <c r="G88" s="11"/>
      <c r="H88" s="12"/>
      <c r="I88" s="12"/>
    </row>
    <row r="89" spans="1:9" x14ac:dyDescent="0.3">
      <c r="A89" s="8">
        <f t="shared" si="0"/>
        <v>67</v>
      </c>
      <c r="B89" s="33" t="s">
        <v>173</v>
      </c>
      <c r="C89" s="33" t="s">
        <v>174</v>
      </c>
      <c r="D89" s="34">
        <v>1467</v>
      </c>
      <c r="E89" s="34">
        <v>149</v>
      </c>
      <c r="F89" s="35">
        <v>6</v>
      </c>
      <c r="G89" s="11"/>
      <c r="H89" s="12"/>
      <c r="I89" s="12"/>
    </row>
    <row r="90" spans="1:9" x14ac:dyDescent="0.3">
      <c r="A90" s="8">
        <f t="shared" si="0"/>
        <v>68</v>
      </c>
      <c r="B90" s="33" t="s">
        <v>175</v>
      </c>
      <c r="C90" s="33" t="s">
        <v>176</v>
      </c>
      <c r="D90" s="34">
        <v>413</v>
      </c>
      <c r="E90" s="34">
        <v>69</v>
      </c>
      <c r="F90" s="35">
        <v>6</v>
      </c>
      <c r="G90" s="11"/>
      <c r="H90" s="12"/>
      <c r="I90" s="12"/>
    </row>
    <row r="91" spans="1:9" x14ac:dyDescent="0.3">
      <c r="A91" s="8">
        <f t="shared" si="0"/>
        <v>69</v>
      </c>
      <c r="B91" s="33" t="s">
        <v>177</v>
      </c>
      <c r="C91" s="33" t="s">
        <v>178</v>
      </c>
      <c r="D91" s="34">
        <v>3017</v>
      </c>
      <c r="E91" s="34">
        <v>267</v>
      </c>
      <c r="F91" s="35">
        <v>6</v>
      </c>
      <c r="G91" s="11"/>
      <c r="H91" s="12"/>
      <c r="I91" s="12"/>
    </row>
    <row r="92" spans="1:9" x14ac:dyDescent="0.3">
      <c r="A92" s="8">
        <f t="shared" si="0"/>
        <v>70</v>
      </c>
      <c r="B92" s="33" t="s">
        <v>179</v>
      </c>
      <c r="C92" s="33" t="s">
        <v>180</v>
      </c>
      <c r="D92" s="34">
        <v>6254</v>
      </c>
      <c r="E92" s="34">
        <v>888</v>
      </c>
      <c r="F92" s="35">
        <v>6</v>
      </c>
      <c r="G92" s="11"/>
      <c r="H92" s="12"/>
      <c r="I92" s="12"/>
    </row>
    <row r="93" spans="1:9" x14ac:dyDescent="0.3">
      <c r="A93" s="8">
        <f t="shared" si="0"/>
        <v>71</v>
      </c>
      <c r="B93" s="33" t="s">
        <v>181</v>
      </c>
      <c r="C93" s="33" t="s">
        <v>182</v>
      </c>
      <c r="D93" s="34">
        <v>251</v>
      </c>
      <c r="E93" s="61"/>
      <c r="F93" s="35">
        <v>6</v>
      </c>
      <c r="G93" s="11"/>
      <c r="H93" s="12"/>
      <c r="I93" s="12"/>
    </row>
    <row r="94" spans="1:9" x14ac:dyDescent="0.3">
      <c r="A94" s="8">
        <f t="shared" si="0"/>
        <v>72</v>
      </c>
      <c r="B94" s="33" t="s">
        <v>183</v>
      </c>
      <c r="C94" s="33" t="s">
        <v>184</v>
      </c>
      <c r="D94" s="34">
        <v>76</v>
      </c>
      <c r="E94" s="61"/>
      <c r="F94" s="35">
        <v>6</v>
      </c>
      <c r="G94" s="11"/>
      <c r="H94" s="12"/>
      <c r="I94" s="12"/>
    </row>
    <row r="95" spans="1:9" x14ac:dyDescent="0.3">
      <c r="A95" s="8">
        <f t="shared" si="0"/>
        <v>73</v>
      </c>
      <c r="B95" s="33" t="s">
        <v>185</v>
      </c>
      <c r="C95" s="33" t="s">
        <v>186</v>
      </c>
      <c r="D95" s="34">
        <v>7459</v>
      </c>
      <c r="E95" s="34">
        <v>645</v>
      </c>
      <c r="F95" s="35">
        <v>11</v>
      </c>
      <c r="G95" s="11"/>
      <c r="H95" s="12"/>
      <c r="I95" s="12"/>
    </row>
    <row r="96" spans="1:9" x14ac:dyDescent="0.3">
      <c r="A96" s="8">
        <f t="shared" si="0"/>
        <v>74</v>
      </c>
      <c r="B96" s="33" t="s">
        <v>185</v>
      </c>
      <c r="C96" s="33" t="s">
        <v>186</v>
      </c>
      <c r="D96" s="34">
        <v>7459</v>
      </c>
      <c r="E96" s="34">
        <v>208</v>
      </c>
      <c r="F96" s="35">
        <v>6</v>
      </c>
      <c r="G96" s="11"/>
      <c r="H96" s="12"/>
      <c r="I96" s="12"/>
    </row>
    <row r="97" spans="1:9" x14ac:dyDescent="0.3">
      <c r="A97" s="8">
        <f t="shared" si="0"/>
        <v>75</v>
      </c>
      <c r="B97" s="33" t="s">
        <v>187</v>
      </c>
      <c r="C97" s="33" t="s">
        <v>188</v>
      </c>
      <c r="D97" s="34">
        <v>1697</v>
      </c>
      <c r="E97" s="34">
        <v>117</v>
      </c>
      <c r="F97" s="35">
        <v>11</v>
      </c>
      <c r="G97" s="11"/>
      <c r="H97" s="12"/>
      <c r="I97" s="12"/>
    </row>
    <row r="98" spans="1:9" x14ac:dyDescent="0.3">
      <c r="A98" s="8">
        <f t="shared" si="0"/>
        <v>76</v>
      </c>
      <c r="B98" s="33" t="s">
        <v>187</v>
      </c>
      <c r="C98" s="33" t="s">
        <v>188</v>
      </c>
      <c r="D98" s="34">
        <v>1697</v>
      </c>
      <c r="E98" s="34">
        <v>95</v>
      </c>
      <c r="F98" s="35">
        <v>6</v>
      </c>
      <c r="G98" s="11"/>
      <c r="H98" s="12"/>
      <c r="I98" s="12"/>
    </row>
    <row r="99" spans="1:9" x14ac:dyDescent="0.3">
      <c r="A99" s="8">
        <f t="shared" si="0"/>
        <v>77</v>
      </c>
      <c r="B99" s="33" t="s">
        <v>189</v>
      </c>
      <c r="C99" s="33" t="s">
        <v>190</v>
      </c>
      <c r="D99" s="34">
        <v>938</v>
      </c>
      <c r="E99" s="34">
        <v>83</v>
      </c>
      <c r="F99" s="35">
        <v>6</v>
      </c>
      <c r="G99" s="11"/>
      <c r="H99" s="12"/>
      <c r="I99" s="12"/>
    </row>
    <row r="100" spans="1:9" x14ac:dyDescent="0.3">
      <c r="A100" s="8">
        <f t="shared" si="0"/>
        <v>78</v>
      </c>
      <c r="B100" s="33" t="s">
        <v>191</v>
      </c>
      <c r="C100" s="33" t="s">
        <v>192</v>
      </c>
      <c r="D100" s="34">
        <v>2407</v>
      </c>
      <c r="E100" s="34">
        <v>261</v>
      </c>
      <c r="F100" s="35">
        <v>6</v>
      </c>
      <c r="G100" s="11"/>
      <c r="H100" s="12"/>
      <c r="I100" s="12"/>
    </row>
    <row r="101" spans="1:9" x14ac:dyDescent="0.3">
      <c r="A101" s="8">
        <f t="shared" si="0"/>
        <v>79</v>
      </c>
      <c r="B101" s="33" t="s">
        <v>193</v>
      </c>
      <c r="C101" s="33" t="s">
        <v>194</v>
      </c>
      <c r="D101" s="34">
        <v>1827</v>
      </c>
      <c r="E101" s="34">
        <v>177</v>
      </c>
      <c r="F101" s="35">
        <v>6</v>
      </c>
      <c r="G101" s="11"/>
      <c r="H101" s="12"/>
      <c r="I101" s="12"/>
    </row>
    <row r="102" spans="1:9" x14ac:dyDescent="0.3">
      <c r="A102" s="8">
        <f t="shared" si="0"/>
        <v>80</v>
      </c>
      <c r="B102" s="33" t="s">
        <v>195</v>
      </c>
      <c r="C102" s="33" t="s">
        <v>196</v>
      </c>
      <c r="D102" s="34">
        <v>4436</v>
      </c>
      <c r="E102" s="34">
        <v>425</v>
      </c>
      <c r="F102" s="35">
        <v>6</v>
      </c>
      <c r="G102" s="11"/>
      <c r="H102" s="12"/>
      <c r="I102" s="12"/>
    </row>
    <row r="103" spans="1:9" x14ac:dyDescent="0.3">
      <c r="A103" s="8">
        <f t="shared" ref="A103:A163" si="1">A102+1</f>
        <v>81</v>
      </c>
      <c r="B103" s="33" t="s">
        <v>197</v>
      </c>
      <c r="C103" s="33" t="s">
        <v>198</v>
      </c>
      <c r="D103" s="34">
        <v>1252</v>
      </c>
      <c r="E103" s="34">
        <v>142</v>
      </c>
      <c r="F103" s="35">
        <v>6</v>
      </c>
      <c r="G103" s="11"/>
      <c r="H103" s="12"/>
      <c r="I103" s="12"/>
    </row>
    <row r="104" spans="1:9" x14ac:dyDescent="0.3">
      <c r="A104" s="8">
        <f t="shared" si="1"/>
        <v>82</v>
      </c>
      <c r="B104" s="33" t="s">
        <v>199</v>
      </c>
      <c r="C104" s="33" t="s">
        <v>200</v>
      </c>
      <c r="D104" s="34">
        <v>1509</v>
      </c>
      <c r="E104" s="34">
        <v>172</v>
      </c>
      <c r="F104" s="35">
        <v>6</v>
      </c>
      <c r="G104" s="11"/>
      <c r="H104" s="12"/>
      <c r="I104" s="12"/>
    </row>
    <row r="105" spans="1:9" x14ac:dyDescent="0.3">
      <c r="A105" s="8">
        <f t="shared" si="1"/>
        <v>83</v>
      </c>
      <c r="B105" s="33" t="s">
        <v>201</v>
      </c>
      <c r="C105" s="33" t="s">
        <v>202</v>
      </c>
      <c r="D105" s="34">
        <v>1087</v>
      </c>
      <c r="E105" s="34">
        <v>114</v>
      </c>
      <c r="F105" s="35">
        <v>6</v>
      </c>
      <c r="G105" s="11"/>
      <c r="H105" s="12"/>
      <c r="I105" s="12"/>
    </row>
    <row r="106" spans="1:9" x14ac:dyDescent="0.3">
      <c r="A106" s="8">
        <f t="shared" si="1"/>
        <v>84</v>
      </c>
      <c r="B106" s="33" t="s">
        <v>203</v>
      </c>
      <c r="C106" s="33" t="s">
        <v>204</v>
      </c>
      <c r="D106" s="34">
        <v>1987</v>
      </c>
      <c r="E106" s="34">
        <v>245</v>
      </c>
      <c r="F106" s="35">
        <v>6</v>
      </c>
      <c r="G106" s="11"/>
      <c r="H106" s="12"/>
      <c r="I106" s="12"/>
    </row>
    <row r="107" spans="1:9" x14ac:dyDescent="0.3">
      <c r="A107" s="8">
        <f t="shared" si="1"/>
        <v>85</v>
      </c>
      <c r="B107" s="33" t="s">
        <v>205</v>
      </c>
      <c r="C107" s="33" t="s">
        <v>206</v>
      </c>
      <c r="D107" s="34">
        <v>3994</v>
      </c>
      <c r="E107" s="34">
        <v>585</v>
      </c>
      <c r="F107" s="35">
        <v>6</v>
      </c>
      <c r="G107" s="11"/>
      <c r="H107" s="12"/>
      <c r="I107" s="12"/>
    </row>
    <row r="108" spans="1:9" x14ac:dyDescent="0.3">
      <c r="A108" s="8">
        <f t="shared" si="1"/>
        <v>86</v>
      </c>
      <c r="B108" s="33" t="s">
        <v>207</v>
      </c>
      <c r="C108" s="33" t="s">
        <v>208</v>
      </c>
      <c r="D108" s="34">
        <v>266</v>
      </c>
      <c r="E108" s="34">
        <v>57</v>
      </c>
      <c r="F108" s="35">
        <v>6</v>
      </c>
      <c r="G108" s="11"/>
      <c r="H108" s="12"/>
      <c r="I108" s="12"/>
    </row>
    <row r="109" spans="1:9" x14ac:dyDescent="0.3">
      <c r="A109" s="8">
        <f t="shared" si="1"/>
        <v>87</v>
      </c>
      <c r="B109" s="33" t="s">
        <v>209</v>
      </c>
      <c r="C109" s="33" t="s">
        <v>210</v>
      </c>
      <c r="D109" s="34">
        <v>94</v>
      </c>
      <c r="E109" s="61"/>
      <c r="F109" s="35">
        <v>6</v>
      </c>
      <c r="G109" s="11"/>
      <c r="H109" s="12"/>
      <c r="I109" s="12"/>
    </row>
    <row r="110" spans="1:9" x14ac:dyDescent="0.3">
      <c r="A110" s="8">
        <f t="shared" si="1"/>
        <v>88</v>
      </c>
      <c r="B110" s="33" t="s">
        <v>211</v>
      </c>
      <c r="C110" s="33" t="s">
        <v>212</v>
      </c>
      <c r="D110" s="34">
        <v>1269</v>
      </c>
      <c r="E110" s="34">
        <v>116</v>
      </c>
      <c r="F110" s="35">
        <v>6</v>
      </c>
      <c r="G110" s="11"/>
      <c r="H110" s="12"/>
      <c r="I110" s="12"/>
    </row>
    <row r="111" spans="1:9" x14ac:dyDescent="0.3">
      <c r="A111" s="8">
        <f t="shared" si="1"/>
        <v>89</v>
      </c>
      <c r="B111" s="33" t="s">
        <v>213</v>
      </c>
      <c r="C111" s="33" t="s">
        <v>214</v>
      </c>
      <c r="D111" s="34">
        <v>3546</v>
      </c>
      <c r="E111" s="34">
        <v>516</v>
      </c>
      <c r="F111" s="35">
        <v>6</v>
      </c>
      <c r="G111" s="11"/>
      <c r="H111" s="12"/>
      <c r="I111" s="12"/>
    </row>
    <row r="112" spans="1:9" x14ac:dyDescent="0.3">
      <c r="A112" s="8">
        <f t="shared" si="1"/>
        <v>90</v>
      </c>
      <c r="B112" s="33" t="s">
        <v>215</v>
      </c>
      <c r="C112" s="33" t="s">
        <v>216</v>
      </c>
      <c r="D112" s="34">
        <v>202</v>
      </c>
      <c r="E112" s="34">
        <v>42</v>
      </c>
      <c r="F112" s="35">
        <v>6</v>
      </c>
      <c r="G112" s="11"/>
      <c r="H112" s="12"/>
      <c r="I112" s="12"/>
    </row>
    <row r="113" spans="1:9" x14ac:dyDescent="0.3">
      <c r="A113" s="8">
        <f t="shared" si="1"/>
        <v>91</v>
      </c>
      <c r="B113" s="33" t="s">
        <v>217</v>
      </c>
      <c r="C113" s="33" t="s">
        <v>218</v>
      </c>
      <c r="D113" s="34">
        <v>274</v>
      </c>
      <c r="E113" s="34">
        <v>39</v>
      </c>
      <c r="F113" s="35">
        <v>6</v>
      </c>
      <c r="G113" s="11"/>
      <c r="H113" s="12"/>
      <c r="I113" s="12"/>
    </row>
    <row r="114" spans="1:9" x14ac:dyDescent="0.3">
      <c r="A114" s="8">
        <f t="shared" si="1"/>
        <v>92</v>
      </c>
      <c r="B114" s="33" t="s">
        <v>219</v>
      </c>
      <c r="C114" s="33" t="s">
        <v>220</v>
      </c>
      <c r="D114" s="34">
        <v>89</v>
      </c>
      <c r="E114" s="61"/>
      <c r="F114" s="35">
        <v>6</v>
      </c>
      <c r="G114" s="11"/>
      <c r="H114" s="12"/>
      <c r="I114" s="12"/>
    </row>
    <row r="115" spans="1:9" ht="17.25" customHeight="1" x14ac:dyDescent="0.3">
      <c r="A115" s="8">
        <f t="shared" si="1"/>
        <v>93</v>
      </c>
      <c r="B115" s="33" t="s">
        <v>221</v>
      </c>
      <c r="C115" s="33" t="s">
        <v>222</v>
      </c>
      <c r="D115" s="34">
        <v>304</v>
      </c>
      <c r="E115" s="34">
        <v>33</v>
      </c>
      <c r="F115" s="35">
        <v>6</v>
      </c>
      <c r="G115" s="11"/>
      <c r="H115" s="12"/>
      <c r="I115" s="12"/>
    </row>
    <row r="116" spans="1:9" x14ac:dyDescent="0.3">
      <c r="A116" s="8">
        <f t="shared" si="1"/>
        <v>94</v>
      </c>
      <c r="B116" s="33" t="s">
        <v>223</v>
      </c>
      <c r="C116" s="33" t="s">
        <v>224</v>
      </c>
      <c r="D116" s="34">
        <v>1477</v>
      </c>
      <c r="E116" s="34">
        <v>254</v>
      </c>
      <c r="F116" s="35">
        <v>6</v>
      </c>
      <c r="G116" s="11"/>
      <c r="H116" s="12"/>
      <c r="I116" s="12"/>
    </row>
    <row r="117" spans="1:9" s="41" customFormat="1" x14ac:dyDescent="0.3">
      <c r="A117" s="38">
        <f t="shared" si="1"/>
        <v>95</v>
      </c>
      <c r="B117" s="33" t="s">
        <v>225</v>
      </c>
      <c r="C117" s="33" t="s">
        <v>226</v>
      </c>
      <c r="D117" s="34">
        <v>5744</v>
      </c>
      <c r="E117" s="34">
        <v>1009</v>
      </c>
      <c r="F117" s="35">
        <v>10</v>
      </c>
      <c r="G117" s="39"/>
      <c r="H117" s="40"/>
      <c r="I117" s="40"/>
    </row>
    <row r="118" spans="1:9" x14ac:dyDescent="0.3">
      <c r="A118" s="8">
        <f t="shared" si="1"/>
        <v>96</v>
      </c>
      <c r="B118" s="33" t="s">
        <v>225</v>
      </c>
      <c r="C118" s="33" t="s">
        <v>226</v>
      </c>
      <c r="D118" s="34">
        <v>5744</v>
      </c>
      <c r="E118" s="34">
        <v>91</v>
      </c>
      <c r="F118" s="35">
        <v>6</v>
      </c>
      <c r="G118" s="11"/>
      <c r="H118" s="12"/>
      <c r="I118" s="12"/>
    </row>
    <row r="119" spans="1:9" x14ac:dyDescent="0.3">
      <c r="A119" s="8">
        <f t="shared" si="1"/>
        <v>97</v>
      </c>
      <c r="B119" s="33" t="s">
        <v>227</v>
      </c>
      <c r="C119" s="33" t="s">
        <v>228</v>
      </c>
      <c r="D119" s="34">
        <v>2012</v>
      </c>
      <c r="E119" s="34">
        <v>391</v>
      </c>
      <c r="F119" s="35">
        <v>6</v>
      </c>
      <c r="G119" s="11"/>
      <c r="H119" s="12"/>
      <c r="I119" s="12"/>
    </row>
    <row r="120" spans="1:9" x14ac:dyDescent="0.3">
      <c r="A120" s="8">
        <f t="shared" si="1"/>
        <v>98</v>
      </c>
      <c r="B120" s="33" t="s">
        <v>227</v>
      </c>
      <c r="C120" s="33" t="s">
        <v>229</v>
      </c>
      <c r="D120" s="34">
        <v>654</v>
      </c>
      <c r="E120" s="34">
        <v>59</v>
      </c>
      <c r="F120" s="35">
        <v>6</v>
      </c>
      <c r="G120" s="11"/>
      <c r="H120" s="12"/>
      <c r="I120" s="12"/>
    </row>
    <row r="121" spans="1:9" x14ac:dyDescent="0.3">
      <c r="A121" s="8">
        <f t="shared" si="1"/>
        <v>99</v>
      </c>
      <c r="B121" s="33" t="s">
        <v>230</v>
      </c>
      <c r="C121" s="33" t="s">
        <v>231</v>
      </c>
      <c r="D121" s="34">
        <v>96</v>
      </c>
      <c r="E121" s="61"/>
      <c r="F121" s="35">
        <v>6</v>
      </c>
      <c r="G121" s="11"/>
      <c r="H121" s="12"/>
      <c r="I121" s="12"/>
    </row>
    <row r="122" spans="1:9" x14ac:dyDescent="0.3">
      <c r="A122" s="8">
        <f t="shared" si="1"/>
        <v>100</v>
      </c>
      <c r="B122" s="33" t="s">
        <v>232</v>
      </c>
      <c r="C122" s="33" t="s">
        <v>233</v>
      </c>
      <c r="D122" s="34">
        <v>1459</v>
      </c>
      <c r="E122" s="34">
        <v>36</v>
      </c>
      <c r="F122" s="35">
        <v>6</v>
      </c>
      <c r="G122" s="11"/>
      <c r="H122" s="12"/>
      <c r="I122" s="12"/>
    </row>
    <row r="123" spans="1:9" x14ac:dyDescent="0.3">
      <c r="A123" s="8">
        <f t="shared" si="1"/>
        <v>101</v>
      </c>
      <c r="B123" s="33" t="s">
        <v>232</v>
      </c>
      <c r="C123" s="33" t="s">
        <v>234</v>
      </c>
      <c r="D123" s="34">
        <v>2491</v>
      </c>
      <c r="E123" s="34">
        <v>103</v>
      </c>
      <c r="F123" s="35">
        <v>6</v>
      </c>
      <c r="G123" s="11"/>
      <c r="H123" s="12"/>
      <c r="I123" s="12"/>
    </row>
    <row r="124" spans="1:9" x14ac:dyDescent="0.3">
      <c r="A124" s="8">
        <f t="shared" si="1"/>
        <v>102</v>
      </c>
      <c r="B124" s="33" t="s">
        <v>235</v>
      </c>
      <c r="C124" s="33" t="s">
        <v>236</v>
      </c>
      <c r="D124" s="34">
        <v>246</v>
      </c>
      <c r="E124" s="61"/>
      <c r="F124" s="35">
        <v>6</v>
      </c>
      <c r="G124" s="11"/>
      <c r="H124" s="12"/>
      <c r="I124" s="12"/>
    </row>
    <row r="125" spans="1:9" x14ac:dyDescent="0.3">
      <c r="A125" s="8">
        <f t="shared" si="1"/>
        <v>103</v>
      </c>
      <c r="B125" s="33" t="s">
        <v>237</v>
      </c>
      <c r="C125" s="33" t="s">
        <v>238</v>
      </c>
      <c r="D125" s="34">
        <v>187</v>
      </c>
      <c r="E125" s="61"/>
      <c r="F125" s="35">
        <v>6</v>
      </c>
      <c r="G125" s="11"/>
      <c r="H125" s="12"/>
      <c r="I125" s="12"/>
    </row>
    <row r="126" spans="1:9" x14ac:dyDescent="0.3">
      <c r="A126" s="8">
        <f t="shared" si="1"/>
        <v>104</v>
      </c>
      <c r="B126" s="33" t="s">
        <v>239</v>
      </c>
      <c r="C126" s="33" t="s">
        <v>240</v>
      </c>
      <c r="D126" s="34">
        <v>206</v>
      </c>
      <c r="E126" s="34">
        <v>48</v>
      </c>
      <c r="F126" s="35">
        <v>6</v>
      </c>
      <c r="G126" s="11"/>
      <c r="H126" s="12"/>
      <c r="I126" s="12"/>
    </row>
    <row r="127" spans="1:9" x14ac:dyDescent="0.3">
      <c r="A127" s="8">
        <f t="shared" si="1"/>
        <v>105</v>
      </c>
      <c r="B127" s="33" t="s">
        <v>241</v>
      </c>
      <c r="C127" s="37" t="s">
        <v>242</v>
      </c>
      <c r="D127" s="34">
        <v>1000</v>
      </c>
      <c r="E127" s="34">
        <v>127</v>
      </c>
      <c r="F127" s="35">
        <v>6</v>
      </c>
      <c r="G127" s="11"/>
      <c r="H127" s="12"/>
      <c r="I127" s="12"/>
    </row>
    <row r="128" spans="1:9" x14ac:dyDescent="0.3">
      <c r="A128" s="8">
        <f t="shared" si="1"/>
        <v>106</v>
      </c>
      <c r="B128" s="33" t="s">
        <v>243</v>
      </c>
      <c r="C128" s="33" t="s">
        <v>244</v>
      </c>
      <c r="D128" s="34">
        <v>1230</v>
      </c>
      <c r="E128" s="34">
        <v>109</v>
      </c>
      <c r="F128" s="35">
        <v>6</v>
      </c>
      <c r="G128" s="11"/>
      <c r="H128" s="12"/>
      <c r="I128" s="12"/>
    </row>
    <row r="129" spans="1:9" x14ac:dyDescent="0.3">
      <c r="A129" s="8">
        <f t="shared" si="1"/>
        <v>107</v>
      </c>
      <c r="B129" s="33" t="s">
        <v>243</v>
      </c>
      <c r="C129" s="33" t="s">
        <v>245</v>
      </c>
      <c r="D129" s="34">
        <v>4555</v>
      </c>
      <c r="E129" s="34">
        <v>486</v>
      </c>
      <c r="F129" s="35">
        <v>6</v>
      </c>
      <c r="G129" s="11"/>
      <c r="H129" s="12"/>
      <c r="I129" s="12"/>
    </row>
    <row r="130" spans="1:9" x14ac:dyDescent="0.3">
      <c r="A130" s="8">
        <f t="shared" si="1"/>
        <v>108</v>
      </c>
      <c r="B130" s="33" t="s">
        <v>243</v>
      </c>
      <c r="C130" s="33" t="s">
        <v>246</v>
      </c>
      <c r="D130" s="34">
        <v>3031</v>
      </c>
      <c r="E130" s="34">
        <v>221</v>
      </c>
      <c r="F130" s="35">
        <v>6</v>
      </c>
      <c r="G130" s="11"/>
      <c r="H130" s="12"/>
      <c r="I130" s="12"/>
    </row>
    <row r="131" spans="1:9" x14ac:dyDescent="0.3">
      <c r="A131" s="8">
        <f t="shared" si="1"/>
        <v>109</v>
      </c>
      <c r="B131" s="33" t="s">
        <v>247</v>
      </c>
      <c r="C131" s="33" t="s">
        <v>248</v>
      </c>
      <c r="D131" s="34">
        <v>470</v>
      </c>
      <c r="E131" s="34">
        <v>102</v>
      </c>
      <c r="F131" s="35">
        <v>6</v>
      </c>
      <c r="G131" s="11"/>
      <c r="H131" s="12"/>
      <c r="I131" s="12"/>
    </row>
    <row r="132" spans="1:9" x14ac:dyDescent="0.3">
      <c r="A132" s="8">
        <f t="shared" si="1"/>
        <v>110</v>
      </c>
      <c r="B132" s="33" t="s">
        <v>249</v>
      </c>
      <c r="C132" s="33" t="s">
        <v>250</v>
      </c>
      <c r="D132" s="34">
        <v>2589</v>
      </c>
      <c r="E132" s="34">
        <v>364</v>
      </c>
      <c r="F132" s="35">
        <v>6</v>
      </c>
      <c r="G132" s="11"/>
      <c r="H132" s="12"/>
      <c r="I132" s="12"/>
    </row>
    <row r="133" spans="1:9" x14ac:dyDescent="0.3">
      <c r="A133" s="8">
        <f t="shared" si="1"/>
        <v>111</v>
      </c>
      <c r="B133" s="33" t="s">
        <v>251</v>
      </c>
      <c r="C133" s="33" t="s">
        <v>252</v>
      </c>
      <c r="D133" s="34">
        <v>10646</v>
      </c>
      <c r="E133" s="34">
        <v>1027</v>
      </c>
      <c r="F133" s="35">
        <v>11</v>
      </c>
      <c r="G133" s="11"/>
      <c r="H133" s="12"/>
      <c r="I133" s="12"/>
    </row>
    <row r="134" spans="1:9" x14ac:dyDescent="0.3">
      <c r="A134" s="8">
        <f t="shared" si="1"/>
        <v>112</v>
      </c>
      <c r="B134" s="33" t="s">
        <v>251</v>
      </c>
      <c r="C134" s="33" t="s">
        <v>252</v>
      </c>
      <c r="D134" s="34">
        <v>10646</v>
      </c>
      <c r="E134" s="34">
        <v>252</v>
      </c>
      <c r="F134" s="35">
        <v>6</v>
      </c>
      <c r="G134" s="11"/>
      <c r="H134" s="12"/>
      <c r="I134" s="12"/>
    </row>
    <row r="135" spans="1:9" x14ac:dyDescent="0.3">
      <c r="A135" s="8">
        <f t="shared" si="1"/>
        <v>113</v>
      </c>
      <c r="B135" s="33" t="s">
        <v>253</v>
      </c>
      <c r="C135" s="33" t="s">
        <v>254</v>
      </c>
      <c r="D135" s="34">
        <v>289</v>
      </c>
      <c r="E135" s="61"/>
      <c r="F135" s="35">
        <v>6</v>
      </c>
      <c r="G135" s="11"/>
      <c r="H135" s="12"/>
      <c r="I135" s="12"/>
    </row>
    <row r="136" spans="1:9" x14ac:dyDescent="0.3">
      <c r="A136" s="8">
        <f t="shared" si="1"/>
        <v>114</v>
      </c>
      <c r="B136" s="33" t="s">
        <v>255</v>
      </c>
      <c r="C136" s="33" t="s">
        <v>256</v>
      </c>
      <c r="D136" s="34">
        <v>820</v>
      </c>
      <c r="E136" s="34">
        <v>88</v>
      </c>
      <c r="F136" s="35">
        <v>6</v>
      </c>
      <c r="G136" s="11"/>
      <c r="H136" s="12"/>
      <c r="I136" s="12"/>
    </row>
    <row r="137" spans="1:9" x14ac:dyDescent="0.3">
      <c r="A137" s="8">
        <f t="shared" si="1"/>
        <v>115</v>
      </c>
      <c r="B137" s="33" t="s">
        <v>257</v>
      </c>
      <c r="C137" s="33" t="s">
        <v>258</v>
      </c>
      <c r="D137" s="34">
        <v>285</v>
      </c>
      <c r="E137" s="34">
        <v>47</v>
      </c>
      <c r="F137" s="35">
        <v>6</v>
      </c>
      <c r="G137" s="11"/>
      <c r="H137" s="12"/>
      <c r="I137" s="12"/>
    </row>
    <row r="138" spans="1:9" x14ac:dyDescent="0.3">
      <c r="A138" s="8">
        <f t="shared" si="1"/>
        <v>116</v>
      </c>
      <c r="B138" s="33" t="s">
        <v>259</v>
      </c>
      <c r="C138" s="33" t="s">
        <v>260</v>
      </c>
      <c r="D138" s="34">
        <v>592</v>
      </c>
      <c r="E138" s="34">
        <v>46</v>
      </c>
      <c r="F138" s="35">
        <v>6</v>
      </c>
      <c r="G138" s="11"/>
      <c r="H138" s="12"/>
      <c r="I138" s="12"/>
    </row>
    <row r="139" spans="1:9" x14ac:dyDescent="0.3">
      <c r="A139" s="8">
        <f t="shared" si="1"/>
        <v>117</v>
      </c>
      <c r="B139" s="33" t="s">
        <v>261</v>
      </c>
      <c r="C139" s="33" t="s">
        <v>262</v>
      </c>
      <c r="D139" s="34">
        <v>1123</v>
      </c>
      <c r="E139" s="34">
        <v>212</v>
      </c>
      <c r="F139" s="35">
        <v>6</v>
      </c>
      <c r="G139" s="11"/>
      <c r="H139" s="12"/>
      <c r="I139" s="12"/>
    </row>
    <row r="140" spans="1:9" x14ac:dyDescent="0.3">
      <c r="A140" s="8">
        <f t="shared" si="1"/>
        <v>118</v>
      </c>
      <c r="B140" s="33" t="s">
        <v>263</v>
      </c>
      <c r="C140" s="33" t="s">
        <v>264</v>
      </c>
      <c r="D140" s="34">
        <v>208</v>
      </c>
      <c r="E140" s="61"/>
      <c r="F140" s="35">
        <v>6</v>
      </c>
      <c r="G140" s="11"/>
      <c r="H140" s="12"/>
      <c r="I140" s="12"/>
    </row>
    <row r="141" spans="1:9" x14ac:dyDescent="0.3">
      <c r="A141" s="8">
        <f t="shared" si="1"/>
        <v>119</v>
      </c>
      <c r="B141" s="33" t="s">
        <v>265</v>
      </c>
      <c r="C141" s="33" t="s">
        <v>266</v>
      </c>
      <c r="D141" s="34">
        <v>2027</v>
      </c>
      <c r="E141" s="34">
        <v>389</v>
      </c>
      <c r="F141" s="35">
        <v>6</v>
      </c>
      <c r="G141" s="11"/>
      <c r="H141" s="12"/>
      <c r="I141" s="12"/>
    </row>
    <row r="142" spans="1:9" x14ac:dyDescent="0.3">
      <c r="A142" s="8">
        <f t="shared" si="1"/>
        <v>120</v>
      </c>
      <c r="B142" s="33" t="s">
        <v>267</v>
      </c>
      <c r="C142" s="33" t="s">
        <v>268</v>
      </c>
      <c r="D142" s="34">
        <v>245</v>
      </c>
      <c r="E142" s="61"/>
      <c r="F142" s="35">
        <v>6</v>
      </c>
      <c r="G142" s="11"/>
      <c r="H142" s="12"/>
      <c r="I142" s="12"/>
    </row>
    <row r="143" spans="1:9" x14ac:dyDescent="0.3">
      <c r="A143" s="8">
        <f t="shared" si="1"/>
        <v>121</v>
      </c>
      <c r="B143" s="33" t="s">
        <v>269</v>
      </c>
      <c r="C143" s="33" t="s">
        <v>270</v>
      </c>
      <c r="D143" s="34">
        <v>1106</v>
      </c>
      <c r="E143" s="34">
        <v>106</v>
      </c>
      <c r="F143" s="35">
        <v>6</v>
      </c>
      <c r="G143" s="11"/>
      <c r="H143" s="12"/>
      <c r="I143" s="12"/>
    </row>
    <row r="144" spans="1:9" x14ac:dyDescent="0.3">
      <c r="A144" s="8">
        <f t="shared" si="1"/>
        <v>122</v>
      </c>
      <c r="B144" s="33" t="s">
        <v>271</v>
      </c>
      <c r="C144" s="33" t="s">
        <v>272</v>
      </c>
      <c r="D144" s="34">
        <v>280</v>
      </c>
      <c r="E144" s="34">
        <v>145</v>
      </c>
      <c r="F144" s="35">
        <v>6</v>
      </c>
      <c r="G144" s="11"/>
      <c r="H144" s="12"/>
      <c r="I144" s="12"/>
    </row>
    <row r="145" spans="1:9" x14ac:dyDescent="0.3">
      <c r="A145" s="8">
        <f t="shared" si="1"/>
        <v>123</v>
      </c>
      <c r="B145" s="33" t="s">
        <v>273</v>
      </c>
      <c r="C145" s="33" t="s">
        <v>274</v>
      </c>
      <c r="D145" s="34">
        <v>129</v>
      </c>
      <c r="E145" s="61"/>
      <c r="F145" s="35">
        <v>6</v>
      </c>
      <c r="G145" s="11"/>
      <c r="H145" s="12"/>
      <c r="I145" s="12"/>
    </row>
    <row r="146" spans="1:9" x14ac:dyDescent="0.3">
      <c r="A146" s="8">
        <f t="shared" si="1"/>
        <v>124</v>
      </c>
      <c r="B146" s="33" t="s">
        <v>275</v>
      </c>
      <c r="C146" s="33" t="s">
        <v>276</v>
      </c>
      <c r="D146" s="34">
        <v>1402</v>
      </c>
      <c r="E146" s="34">
        <v>141</v>
      </c>
      <c r="F146" s="35">
        <v>6</v>
      </c>
      <c r="G146" s="11"/>
      <c r="H146" s="12"/>
      <c r="I146" s="12"/>
    </row>
    <row r="147" spans="1:9" x14ac:dyDescent="0.3">
      <c r="A147" s="8">
        <f t="shared" si="1"/>
        <v>125</v>
      </c>
      <c r="B147" s="33" t="s">
        <v>277</v>
      </c>
      <c r="C147" s="33" t="s">
        <v>278</v>
      </c>
      <c r="D147" s="34">
        <v>619</v>
      </c>
      <c r="E147" s="34">
        <v>48</v>
      </c>
      <c r="F147" s="35">
        <v>11</v>
      </c>
      <c r="G147" s="11"/>
      <c r="H147" s="12"/>
      <c r="I147" s="12"/>
    </row>
    <row r="148" spans="1:9" x14ac:dyDescent="0.3">
      <c r="A148" s="8">
        <f t="shared" si="1"/>
        <v>126</v>
      </c>
      <c r="B148" s="12" t="s">
        <v>277</v>
      </c>
      <c r="C148" s="12" t="s">
        <v>278</v>
      </c>
      <c r="D148" s="10">
        <v>619</v>
      </c>
      <c r="E148" s="62"/>
      <c r="F148" s="29">
        <v>6</v>
      </c>
      <c r="G148" s="11"/>
      <c r="H148" s="12"/>
      <c r="I148" s="12"/>
    </row>
    <row r="149" spans="1:9" x14ac:dyDescent="0.3">
      <c r="A149" s="8">
        <f t="shared" si="1"/>
        <v>127</v>
      </c>
      <c r="B149" s="12" t="s">
        <v>279</v>
      </c>
      <c r="C149" s="12" t="s">
        <v>280</v>
      </c>
      <c r="D149" s="10">
        <v>146</v>
      </c>
      <c r="E149" s="62"/>
      <c r="F149" s="18">
        <v>6</v>
      </c>
      <c r="G149" s="11"/>
      <c r="H149" s="12"/>
      <c r="I149" s="12"/>
    </row>
    <row r="150" spans="1:9" x14ac:dyDescent="0.3">
      <c r="A150" s="8">
        <f t="shared" si="1"/>
        <v>128</v>
      </c>
      <c r="B150" s="12" t="s">
        <v>281</v>
      </c>
      <c r="C150" s="12" t="s">
        <v>282</v>
      </c>
      <c r="D150" s="10">
        <v>42</v>
      </c>
      <c r="E150" s="62"/>
      <c r="F150" s="29">
        <v>6</v>
      </c>
      <c r="G150" s="11"/>
      <c r="H150" s="12"/>
      <c r="I150" s="12"/>
    </row>
    <row r="151" spans="1:9" x14ac:dyDescent="0.3">
      <c r="A151" s="8">
        <f t="shared" si="1"/>
        <v>129</v>
      </c>
      <c r="B151" s="12" t="s">
        <v>283</v>
      </c>
      <c r="C151" s="12" t="s">
        <v>284</v>
      </c>
      <c r="D151" s="10">
        <v>461</v>
      </c>
      <c r="E151" s="13">
        <v>90</v>
      </c>
      <c r="F151" s="18">
        <v>6</v>
      </c>
      <c r="G151" s="11"/>
      <c r="H151" s="12"/>
      <c r="I151" s="12"/>
    </row>
    <row r="152" spans="1:9" x14ac:dyDescent="0.3">
      <c r="A152" s="8">
        <f t="shared" si="1"/>
        <v>130</v>
      </c>
      <c r="B152" s="12" t="s">
        <v>285</v>
      </c>
      <c r="C152" s="12" t="s">
        <v>286</v>
      </c>
      <c r="D152" s="10">
        <v>896</v>
      </c>
      <c r="E152" s="13">
        <v>68</v>
      </c>
      <c r="F152" s="29">
        <v>6</v>
      </c>
      <c r="G152" s="11"/>
      <c r="H152" s="12"/>
      <c r="I152" s="12"/>
    </row>
    <row r="153" spans="1:9" x14ac:dyDescent="0.3">
      <c r="A153" s="8">
        <f t="shared" si="1"/>
        <v>131</v>
      </c>
      <c r="B153" s="12" t="s">
        <v>287</v>
      </c>
      <c r="C153" s="12" t="s">
        <v>288</v>
      </c>
      <c r="D153" s="10">
        <v>1462</v>
      </c>
      <c r="E153" s="13">
        <v>116</v>
      </c>
      <c r="F153" s="18">
        <v>6</v>
      </c>
      <c r="G153" s="11"/>
      <c r="H153" s="12"/>
      <c r="I153" s="12"/>
    </row>
    <row r="154" spans="1:9" x14ac:dyDescent="0.3">
      <c r="A154" s="8">
        <f t="shared" si="1"/>
        <v>132</v>
      </c>
      <c r="B154" s="12" t="s">
        <v>289</v>
      </c>
      <c r="C154" s="12" t="s">
        <v>290</v>
      </c>
      <c r="D154" s="10">
        <v>4136</v>
      </c>
      <c r="E154" s="13">
        <v>854</v>
      </c>
      <c r="F154" s="29">
        <v>6</v>
      </c>
      <c r="G154" s="11"/>
      <c r="H154" s="12"/>
      <c r="I154" s="12"/>
    </row>
    <row r="155" spans="1:9" x14ac:dyDescent="0.3">
      <c r="A155" s="8">
        <f t="shared" si="1"/>
        <v>133</v>
      </c>
      <c r="B155" s="12" t="s">
        <v>291</v>
      </c>
      <c r="C155" s="12" t="s">
        <v>292</v>
      </c>
      <c r="D155" s="10">
        <v>159</v>
      </c>
      <c r="E155" s="62"/>
      <c r="F155" s="18">
        <v>6</v>
      </c>
      <c r="G155" s="11"/>
      <c r="H155" s="12"/>
      <c r="I155" s="12"/>
    </row>
    <row r="156" spans="1:9" x14ac:dyDescent="0.3">
      <c r="A156" s="8">
        <f t="shared" si="1"/>
        <v>134</v>
      </c>
      <c r="B156" s="12" t="s">
        <v>293</v>
      </c>
      <c r="C156" s="12" t="s">
        <v>294</v>
      </c>
      <c r="D156" s="10">
        <v>93</v>
      </c>
      <c r="E156" s="62"/>
      <c r="F156" s="29">
        <v>6</v>
      </c>
      <c r="G156" s="11"/>
      <c r="H156" s="12"/>
      <c r="I156" s="12"/>
    </row>
    <row r="157" spans="1:9" x14ac:dyDescent="0.3">
      <c r="A157" s="8">
        <f t="shared" si="1"/>
        <v>135</v>
      </c>
      <c r="B157" s="12" t="s">
        <v>295</v>
      </c>
      <c r="C157" s="12" t="s">
        <v>296</v>
      </c>
      <c r="D157" s="10">
        <v>2422</v>
      </c>
      <c r="E157" s="13">
        <v>108</v>
      </c>
      <c r="F157" s="18">
        <v>11</v>
      </c>
      <c r="G157" s="11"/>
      <c r="H157" s="12"/>
      <c r="I157" s="12"/>
    </row>
    <row r="158" spans="1:9" x14ac:dyDescent="0.3">
      <c r="A158" s="8">
        <f t="shared" si="1"/>
        <v>136</v>
      </c>
      <c r="B158" s="12" t="s">
        <v>295</v>
      </c>
      <c r="C158" s="12" t="s">
        <v>296</v>
      </c>
      <c r="D158" s="10">
        <v>2422</v>
      </c>
      <c r="E158" s="13">
        <v>169</v>
      </c>
      <c r="F158" s="29">
        <v>6</v>
      </c>
      <c r="G158" s="11"/>
      <c r="H158" s="12"/>
      <c r="I158" s="12"/>
    </row>
    <row r="159" spans="1:9" x14ac:dyDescent="0.3">
      <c r="A159" s="8">
        <f t="shared" si="1"/>
        <v>137</v>
      </c>
      <c r="B159" s="12" t="s">
        <v>297</v>
      </c>
      <c r="C159" s="12" t="s">
        <v>298</v>
      </c>
      <c r="D159" s="10">
        <v>43</v>
      </c>
      <c r="E159" s="62"/>
      <c r="F159" s="18">
        <v>6</v>
      </c>
      <c r="G159" s="11"/>
      <c r="H159" s="12"/>
      <c r="I159" s="12"/>
    </row>
    <row r="160" spans="1:9" x14ac:dyDescent="0.3">
      <c r="A160" s="8">
        <f t="shared" si="1"/>
        <v>138</v>
      </c>
      <c r="B160" s="12" t="s">
        <v>299</v>
      </c>
      <c r="C160" s="12" t="s">
        <v>300</v>
      </c>
      <c r="D160" s="10">
        <v>845</v>
      </c>
      <c r="E160" s="13">
        <v>88</v>
      </c>
      <c r="F160" s="29">
        <v>6</v>
      </c>
      <c r="G160" s="11"/>
      <c r="H160" s="12"/>
      <c r="I160" s="12"/>
    </row>
    <row r="161" spans="1:9" x14ac:dyDescent="0.3">
      <c r="A161" s="8">
        <f t="shared" si="1"/>
        <v>139</v>
      </c>
      <c r="B161" s="12" t="s">
        <v>301</v>
      </c>
      <c r="C161" s="12" t="s">
        <v>302</v>
      </c>
      <c r="D161" s="10">
        <v>295</v>
      </c>
      <c r="E161" s="13">
        <v>85</v>
      </c>
      <c r="F161" s="18">
        <v>6</v>
      </c>
      <c r="G161" s="11"/>
      <c r="H161" s="12"/>
      <c r="I161" s="12"/>
    </row>
    <row r="162" spans="1:9" x14ac:dyDescent="0.3">
      <c r="A162" s="8">
        <f t="shared" si="1"/>
        <v>140</v>
      </c>
      <c r="B162" s="12" t="s">
        <v>303</v>
      </c>
      <c r="C162" s="12" t="s">
        <v>304</v>
      </c>
      <c r="D162" s="10">
        <v>68</v>
      </c>
      <c r="E162" s="62"/>
      <c r="F162" s="29">
        <v>6</v>
      </c>
      <c r="G162" s="11"/>
      <c r="H162" s="12"/>
      <c r="I162" s="12"/>
    </row>
    <row r="163" spans="1:9" x14ac:dyDescent="0.3">
      <c r="A163" s="8">
        <f t="shared" si="1"/>
        <v>141</v>
      </c>
      <c r="B163" s="12" t="s">
        <v>305</v>
      </c>
      <c r="C163" s="12" t="s">
        <v>306</v>
      </c>
      <c r="D163" s="10">
        <v>744</v>
      </c>
      <c r="E163" s="13">
        <v>110</v>
      </c>
      <c r="F163" s="18">
        <v>6</v>
      </c>
      <c r="G163" s="11"/>
      <c r="H163" s="12"/>
      <c r="I163" s="12"/>
    </row>
    <row r="164" spans="1:9" x14ac:dyDescent="0.3">
      <c r="A164" s="25"/>
      <c r="B164" s="26"/>
      <c r="C164" s="26"/>
      <c r="D164" s="27"/>
      <c r="E164" s="27"/>
      <c r="F164" s="27"/>
      <c r="G164" s="28"/>
      <c r="H164" s="26"/>
      <c r="I164" s="26"/>
    </row>
    <row r="165" spans="1:9" x14ac:dyDescent="0.3">
      <c r="A165" s="114" t="s">
        <v>307</v>
      </c>
      <c r="B165" s="114"/>
      <c r="C165" s="114"/>
      <c r="D165" s="114"/>
      <c r="E165" s="114"/>
      <c r="F165" s="114"/>
      <c r="G165" s="114"/>
      <c r="H165" s="114"/>
      <c r="I165" s="114"/>
    </row>
    <row r="166" spans="1:9" x14ac:dyDescent="0.3">
      <c r="A166" s="115" t="s">
        <v>308</v>
      </c>
      <c r="B166" s="115"/>
      <c r="C166" s="115"/>
      <c r="D166" s="115"/>
      <c r="E166" s="115"/>
      <c r="F166" s="115"/>
      <c r="G166" s="115"/>
      <c r="H166" s="115"/>
      <c r="I166" s="115"/>
    </row>
    <row r="250" ht="14.4" customHeight="1" x14ac:dyDescent="0.3"/>
    <row r="251" ht="14.4" customHeight="1" x14ac:dyDescent="0.3"/>
  </sheetData>
  <autoFilter ref="A22:I163" xr:uid="{00000000-0009-0000-0000-000001000000}"/>
  <mergeCells count="14">
    <mergeCell ref="A4:C4"/>
    <mergeCell ref="D4:E4"/>
    <mergeCell ref="F4:G4"/>
    <mergeCell ref="A1:I1"/>
    <mergeCell ref="A3:C3"/>
    <mergeCell ref="D3:E3"/>
    <mergeCell ref="F3:G3"/>
    <mergeCell ref="H3:I3"/>
    <mergeCell ref="A165:I165"/>
    <mergeCell ref="A166:I166"/>
    <mergeCell ref="A6:I9"/>
    <mergeCell ref="A11:I12"/>
    <mergeCell ref="A14:I14"/>
    <mergeCell ref="A15:I20"/>
  </mergeCells>
  <dataValidations count="1">
    <dataValidation type="list" allowBlank="1" showInputMessage="1" showErrorMessage="1" sqref="A5:G5" xr:uid="{00000000-0002-0000-0100-000000000000}">
      <formula1>#REF!</formula1>
    </dataValidation>
  </dataValidations>
  <pageMargins left="0.7" right="0.7" top="0.75" bottom="0.75" header="0.3" footer="0.3"/>
  <pageSetup paperSize="17" scale="94"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09F9244F41550419B85B9A25C017A15" ma:contentTypeVersion="7" ma:contentTypeDescription="Create a new document." ma:contentTypeScope="" ma:versionID="baa63f578101edc08310b88e34dd06ce">
  <xsd:schema xmlns:xsd="http://www.w3.org/2001/XMLSchema" xmlns:xs="http://www.w3.org/2001/XMLSchema" xmlns:p="http://schemas.microsoft.com/office/2006/metadata/properties" xmlns:ns2="46d53b20-8093-47dc-8c6d-07ee050717c2" xmlns:ns3="c0f5af56-c90b-45ab-98f5-a5593ef167d0" targetNamespace="http://schemas.microsoft.com/office/2006/metadata/properties" ma:root="true" ma:fieldsID="9fbc125082482edd6f4ab98121d1fdb0" ns2:_="" ns3:_="">
    <xsd:import namespace="46d53b20-8093-47dc-8c6d-07ee050717c2"/>
    <xsd:import namespace="c0f5af56-c90b-45ab-98f5-a5593ef167d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d53b20-8093-47dc-8c6d-07ee050717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f5af56-c90b-45ab-98f5-a5593ef167d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9D77CF-3BED-4580-9A9D-CAF9497C228F}">
  <ds:schemaRefs>
    <ds:schemaRef ds:uri="http://schemas.microsoft.com/office/infopath/2007/PartnerControls"/>
    <ds:schemaRef ds:uri="http://purl.org/dc/elements/1.1/"/>
    <ds:schemaRef ds:uri="http://schemas.microsoft.com/office/2006/metadata/properties"/>
    <ds:schemaRef ds:uri="46d53b20-8093-47dc-8c6d-07ee050717c2"/>
    <ds:schemaRef ds:uri="http://schemas.microsoft.com/office/2006/documentManagement/types"/>
    <ds:schemaRef ds:uri="http://schemas.openxmlformats.org/package/2006/metadata/core-properties"/>
    <ds:schemaRef ds:uri="c0f5af56-c90b-45ab-98f5-a5593ef167d0"/>
    <ds:schemaRef ds:uri="http://purl.org/dc/dcmitype/"/>
    <ds:schemaRef ds:uri="http://www.w3.org/XML/1998/namespace"/>
    <ds:schemaRef ds:uri="http://purl.org/dc/terms/"/>
  </ds:schemaRefs>
</ds:datastoreItem>
</file>

<file path=customXml/itemProps2.xml><?xml version="1.0" encoding="utf-8"?>
<ds:datastoreItem xmlns:ds="http://schemas.openxmlformats.org/officeDocument/2006/customXml" ds:itemID="{5795E491-3926-470F-BA23-2F1486FBBA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d53b20-8093-47dc-8c6d-07ee050717c2"/>
    <ds:schemaRef ds:uri="c0f5af56-c90b-45ab-98f5-a5593ef167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FB1556-5A77-48D7-A49E-50CD7B317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Admin Payments</vt:lpstr>
      <vt:lpstr>Complex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 Benjamin</dc:creator>
  <cp:keywords/>
  <dc:description/>
  <cp:lastModifiedBy>Kramb, Suzanne</cp:lastModifiedBy>
  <cp:revision/>
  <dcterms:created xsi:type="dcterms:W3CDTF">2019-02-25T05:50:35Z</dcterms:created>
  <dcterms:modified xsi:type="dcterms:W3CDTF">2021-06-03T14:12:23Z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0x010100009F9244F41550419B85B9A25C017A15</vt:lpwstr>
  </property>
</Properties>
</file>