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cohcpf-my.sharepoint.com/personal/eeherm_hcpf_co_gov/Documents/Desktop/Erin Activities/External Website/Documents to POST/Administrative Payments FY21-22/"/>
    </mc:Choice>
  </mc:AlternateContent>
  <xr:revisionPtr revIDLastSave="56" documentId="8_{803159C5-FD38-4F61-99F1-707F4673AF4A}" xr6:coauthVersionLast="45" xr6:coauthVersionMax="46" xr10:uidLastSave="{2EB8755A-DAE2-4A51-B35E-0F049E0A2C0A}"/>
  <bookViews>
    <workbookView xWindow="-110" yWindow="-110" windowWidth="19420" windowHeight="10420" activeTab="1" xr2:uid="{00000000-000D-0000-FFFF-FFFF00000000}"/>
  </bookViews>
  <sheets>
    <sheet name="Admin Payments" sheetId="1" r:id="rId1"/>
    <sheet name="Complex" sheetId="2" r:id="rId2"/>
  </sheets>
  <definedNames>
    <definedName name="_xlnm._FilterDatabase" localSheetId="1" hidden="1">Complex!$A$22:$I$147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H32" i="1"/>
  <c r="H31" i="1"/>
  <c r="H30" i="1"/>
  <c r="H29" i="1"/>
  <c r="H28" i="1"/>
  <c r="A38" i="2" l="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Harris, Benjamin</author>
  </authors>
  <commentList>
    <comment ref="A6" authorId="0" shapeId="0" xr:uid="{00000000-0006-0000-0100-000001000000}">
      <text>
        <r>
          <rPr>
            <b/>
            <sz val="9"/>
            <color indexed="81"/>
            <rFont val="Tahoma"/>
            <family val="2"/>
          </rPr>
          <t>Harris, Benjamin:</t>
        </r>
        <r>
          <rPr>
            <sz val="9"/>
            <color indexed="81"/>
            <rFont val="Tahoma"/>
            <family val="2"/>
          </rPr>
          <t xml:space="preserve">
Will need to update with new contract citation.</t>
        </r>
      </text>
    </comment>
  </commentList>
</comments>
</file>

<file path=xl/sharedStrings.xml><?xml version="1.0" encoding="utf-8"?>
<sst xmlns="http://schemas.openxmlformats.org/spreadsheetml/2006/main" count="328" uniqueCount="305">
  <si>
    <t xml:space="preserve">RAE Administrative Payment Report </t>
  </si>
  <si>
    <t>RAE Name</t>
  </si>
  <si>
    <t>Region Number</t>
  </si>
  <si>
    <t>State Fiscal Year</t>
  </si>
  <si>
    <t>Reporting Period</t>
  </si>
  <si>
    <t>Purpose: As part of the contract (Section 12.12.5),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</si>
  <si>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</si>
  <si>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t xml:space="preserve">Definitions: </t>
    </r>
    <r>
      <rPr>
        <sz val="11"/>
        <color theme="1"/>
        <rFont val="Calibri"/>
        <family val="2"/>
        <scheme val="minor"/>
      </rPr>
      <t xml:space="preserve">Members with complex care needs: Members identified by the Department using clinical and cost information provided to each RAE on a monthly basis. </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</si>
  <si>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</si>
  <si>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</si>
  <si>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</si>
  <si>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</si>
  <si>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</si>
  <si>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</si>
  <si>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</si>
  <si>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</si>
  <si>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</si>
  <si>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</si>
  <si>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</si>
  <si>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</si>
  <si>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</si>
  <si>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</si>
  <si>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r>
      <rPr>
        <b/>
        <sz val="11"/>
        <color theme="1"/>
        <rFont val="Calibri"/>
        <family val="2"/>
        <scheme val="minor"/>
      </rPr>
      <t>Purpose:</t>
    </r>
    <r>
      <rPr>
        <sz val="11"/>
        <color theme="1"/>
        <rFont val="Calibri"/>
        <family val="2"/>
        <scheme val="minor"/>
      </rPr>
      <t xml:space="preserve"> As part of the contrac</t>
    </r>
    <r>
      <rPr>
        <sz val="11"/>
        <rFont val="Calibri"/>
        <family val="2"/>
        <scheme val="minor"/>
      </rPr>
      <t>t (S</t>
    </r>
    <r>
      <rPr>
        <sz val="11"/>
        <color theme="1"/>
        <rFont val="Calibri"/>
        <family val="2"/>
        <scheme val="minor"/>
      </rPr>
      <t>ection 12</t>
    </r>
    <r>
      <rPr>
        <sz val="11"/>
        <rFont val="Calibri"/>
        <family val="2"/>
        <scheme val="minor"/>
      </rPr>
      <t>.12.5), eac</t>
    </r>
    <r>
      <rPr>
        <sz val="11"/>
        <color theme="1"/>
        <rFont val="Calibri"/>
        <family val="2"/>
        <scheme val="minor"/>
      </rPr>
      <t>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r>
  </si>
  <si>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</si>
  <si>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t>PCMP Name</t>
  </si>
  <si>
    <t>PCMP Practice Site ID</t>
  </si>
  <si>
    <t>Total Attribution</t>
  </si>
  <si>
    <t>No. of Members w/ Complex Care Needs</t>
  </si>
  <si>
    <t>KPI ($)*</t>
  </si>
  <si>
    <t>Performance Pool ($)*</t>
  </si>
  <si>
    <t>*If applicable.</t>
  </si>
  <si>
    <t>**Eligibility requirements that a practice must possess in order to qualify for this type of payment arrangement. Requirements might include: open panels, use of community health workers, on-site care coordination, advanced screening, etc.</t>
  </si>
  <si>
    <t>Total funds change from quarter to quarter</t>
  </si>
  <si>
    <t>KPI Incentive Program</t>
  </si>
  <si>
    <t>Number of providers and community partners changes from quarter to quarter</t>
  </si>
  <si>
    <t xml:space="preserve">Must be a PCMP contracted with the RAE </t>
  </si>
  <si>
    <t xml:space="preserve">Must be an ACN provider contracted with the RAE </t>
  </si>
  <si>
    <t>Must be contracted with CCHA and actively engaged with CCHA initiatives as defined in the performance goals.
Practice must have 300 or more CCHA members averaged per quarter by location ID or be located in rural community.
Community partner must participate in the PIAC.</t>
  </si>
  <si>
    <t xml:space="preserve">Colorado Community Health Alliance </t>
  </si>
  <si>
    <t>IMMUNOE HEALTH CENTERS</t>
  </si>
  <si>
    <t>72930063</t>
  </si>
  <si>
    <t>ACADEMY PARK PEDIATRICS</t>
  </si>
  <si>
    <t>04007837</t>
  </si>
  <si>
    <t>ALTITUDE FAMILY &amp; INTERNAL MEDICINE, LLC</t>
  </si>
  <si>
    <t>80284566</t>
  </si>
  <si>
    <t>ARVADA PEDIATRIC ASSOCIATES, PC</t>
  </si>
  <si>
    <t>04126041</t>
  </si>
  <si>
    <t>17180058</t>
  </si>
  <si>
    <t>BEACON CENTER FOR INFECTIOUS DISEASE</t>
  </si>
  <si>
    <t>25770101</t>
  </si>
  <si>
    <t>BOULDER CREEK FAMILY MEDICINE</t>
  </si>
  <si>
    <t>27320251</t>
  </si>
  <si>
    <t>GUNBARREL FAMILY MEDICINE</t>
  </si>
  <si>
    <t>27320260</t>
  </si>
  <si>
    <t>NORTHWEST FAMILY MEDICINE</t>
  </si>
  <si>
    <t>28320263</t>
  </si>
  <si>
    <t>DAKOTA RIDGE FAMILY MEDICINE</t>
  </si>
  <si>
    <t>76770133</t>
  </si>
  <si>
    <t>SPRUCE STREET INTERNAL MEDICINE</t>
  </si>
  <si>
    <t>85030252</t>
  </si>
  <si>
    <t>FAMILY MEDICAL ASSOCIATES</t>
  </si>
  <si>
    <t>86730100</t>
  </si>
  <si>
    <t>FRONTIER INTERNAL MEDICINE</t>
  </si>
  <si>
    <t>9000142743</t>
  </si>
  <si>
    <t>INTERNAL MEDICAL ASSOCIATES BOULDER</t>
  </si>
  <si>
    <t>9000142747</t>
  </si>
  <si>
    <t>INTERNAL MEDICINE ASSOCIATES LAFAYETTE</t>
  </si>
  <si>
    <t>9000142836</t>
  </si>
  <si>
    <t>BOULDER WOMENS CARE OF BCH (WOMEN ONLY)</t>
  </si>
  <si>
    <t>9000144051</t>
  </si>
  <si>
    <t>BOULDER MEDICAL CENTER, P.C.</t>
  </si>
  <si>
    <t>19834331</t>
  </si>
  <si>
    <t>BOULDER VALLEY WOMENS HEALTH CENTER, INC.</t>
  </si>
  <si>
    <t>04250049</t>
  </si>
  <si>
    <t>BROOMFIELD FAMILY PRACTICE</t>
  </si>
  <si>
    <t>9000173973</t>
  </si>
  <si>
    <t>BROOMFIELD PEDIATRICS, INC</t>
  </si>
  <si>
    <t>LAKEWOOD MEDICAL CENTER</t>
  </si>
  <si>
    <t>01334101</t>
  </si>
  <si>
    <t>CARIN CLINIC</t>
  </si>
  <si>
    <t>15009386</t>
  </si>
  <si>
    <t>CHPG BELMAR PRIMARY CARE</t>
  </si>
  <si>
    <t>29423813</t>
  </si>
  <si>
    <t>CHPG PRIMARY CARE SOUTHWEST LONGMONT</t>
  </si>
  <si>
    <t>59778504</t>
  </si>
  <si>
    <t>CHPG ARVADA SPORTS AND FAMILY MEDICINE</t>
  </si>
  <si>
    <t>9000148305</t>
  </si>
  <si>
    <t>CHPG GOLDEN PRIMARY CARE</t>
  </si>
  <si>
    <t>9000148316</t>
  </si>
  <si>
    <t>ST ANTHONY HEALTH CENTERS EVERGREEN</t>
  </si>
  <si>
    <t>9000149287</t>
  </si>
  <si>
    <t>CHPG PRIMARY CARE IDAHO SPRINGS</t>
  </si>
  <si>
    <t>9000149296</t>
  </si>
  <si>
    <t>CHPG SAH INTERNAL MEDICINE</t>
  </si>
  <si>
    <t>9000149321</t>
  </si>
  <si>
    <t>CENTURA SPORTS MEDICINE ST ANTHONY</t>
  </si>
  <si>
    <t>9000155232</t>
  </si>
  <si>
    <t>CENTENNIAL VALLEY PEDIATRICS</t>
  </si>
  <si>
    <t>04014791</t>
  </si>
  <si>
    <t>CLINICA FAMILY HEALTH LAFAYETTE  CLINIC</t>
  </si>
  <si>
    <t>05638259</t>
  </si>
  <si>
    <t>CLINICA FAMILY HEALTH ALPINE CLINIC</t>
  </si>
  <si>
    <t>54386861</t>
  </si>
  <si>
    <t>CLINICA FAMILY HEALTH PEOPLE'S CLINIC</t>
  </si>
  <si>
    <t>60689358</t>
  </si>
  <si>
    <t>9000159273</t>
  </si>
  <si>
    <t>COLUMBINE FAMILY CARE, P.C.</t>
  </si>
  <si>
    <t>79400566</t>
  </si>
  <si>
    <t>GARRISON FAMILY PHYSICIANS</t>
  </si>
  <si>
    <t>9000170518</t>
  </si>
  <si>
    <t>CORNERSTONE PEDIATRICS</t>
  </si>
  <si>
    <t>04016291</t>
  </si>
  <si>
    <t>DENVER WEST PEDIATRICS</t>
  </si>
  <si>
    <t>32525532</t>
  </si>
  <si>
    <t>EVERGREEN PEDIATRICS LLC</t>
  </si>
  <si>
    <t>04007977</t>
  </si>
  <si>
    <t>CONIFER PEDIATRICS</t>
  </si>
  <si>
    <t>9000160375</t>
  </si>
  <si>
    <t>FAMILY CARE SOUTHWEST P.C.</t>
  </si>
  <si>
    <t>9000161273</t>
  </si>
  <si>
    <t>GERIATRIC &amp; FAMILY MEDICINE ASSOC</t>
  </si>
  <si>
    <t>04230082</t>
  </si>
  <si>
    <t>SENIOR HEALTH FIRST AT ST ANTHONY HOSPITAL - WEST</t>
  </si>
  <si>
    <t>04005070</t>
  </si>
  <si>
    <t>GREEN MOUNTAIN PARTNERS FOR HEALTH, PLLC</t>
  </si>
  <si>
    <t>73377368</t>
  </si>
  <si>
    <t>GREEN MOUNTAIN PEDIATRICS, PC</t>
  </si>
  <si>
    <t>04006326</t>
  </si>
  <si>
    <t>GREENWOOD PEDIATRICS, PC</t>
  </si>
  <si>
    <t>69800073</t>
  </si>
  <si>
    <t>HALL MEDICAL, LLC</t>
  </si>
  <si>
    <t>40571025</t>
  </si>
  <si>
    <t>MARK W. HINMAN, M.D., LLC</t>
  </si>
  <si>
    <t>97826570</t>
  </si>
  <si>
    <t>HOPELIGHT MEDICAL CLINIC</t>
  </si>
  <si>
    <t>9000124860</t>
  </si>
  <si>
    <t>15780066</t>
  </si>
  <si>
    <t>INNER  CITY HEALTH CENTER AT WHEAT RIDGE</t>
  </si>
  <si>
    <t>KAISER SOUTHWEST MEDICAL OFFICE</t>
  </si>
  <si>
    <t>04054342</t>
  </si>
  <si>
    <t>KAISER WHEAT RIDGE MEDICAL OFFICE</t>
  </si>
  <si>
    <t>24372846</t>
  </si>
  <si>
    <t>KAISER BASELINE MEDICAL OFFICE</t>
  </si>
  <si>
    <t>26306778</t>
  </si>
  <si>
    <t>KAISER HIDDEN LAKE MEDICAL OFFICE</t>
  </si>
  <si>
    <t>32958064</t>
  </si>
  <si>
    <t>KAISER LONGMONT MEDICAL OFFICE</t>
  </si>
  <si>
    <t>36583758</t>
  </si>
  <si>
    <t>KAISER KEN CARYL MEDICAL OFFICE</t>
  </si>
  <si>
    <t>45725870</t>
  </si>
  <si>
    <t>KAISER LAKEWOOD MEDICAL OFFICE</t>
  </si>
  <si>
    <t>48638579</t>
  </si>
  <si>
    <t>KAISER ROCK CREEK MEDICAL OFFICE</t>
  </si>
  <si>
    <t>9000162064</t>
  </si>
  <si>
    <t>YELENA KHAYUT, MD</t>
  </si>
  <si>
    <t>24835854</t>
  </si>
  <si>
    <t>KIDS FIRST PEDIATRICS PROF LLP</t>
  </si>
  <si>
    <t>04021697</t>
  </si>
  <si>
    <t>LAFAYETTE PEDIATRICS AND INTERNAL MEDICINE, PC</t>
  </si>
  <si>
    <t>03420582</t>
  </si>
  <si>
    <t>LAKESIDE YOUTH 'N KIDS PEDIATRICS, PLLC</t>
  </si>
  <si>
    <t>9000154721</t>
  </si>
  <si>
    <t>LAKEWOOD FAMILY HEALTH CLINIC LLC</t>
  </si>
  <si>
    <t>9000147495</t>
  </si>
  <si>
    <t>LITTLETON PEDIATRIC MEDICAL CENTER</t>
  </si>
  <si>
    <t>04670089</t>
  </si>
  <si>
    <t>LONGMONT INTEGRATIVE FAMILY PRACTICE</t>
  </si>
  <si>
    <t>19930585</t>
  </si>
  <si>
    <t>17250048</t>
  </si>
  <si>
    <t>21477558</t>
  </si>
  <si>
    <t>58038230</t>
  </si>
  <si>
    <t>60135131</t>
  </si>
  <si>
    <t>69585547</t>
  </si>
  <si>
    <t>84656581</t>
  </si>
  <si>
    <t>86602373</t>
  </si>
  <si>
    <t>ASSOCIATES IN WOMEN'S HEALTH</t>
  </si>
  <si>
    <t>04012365</t>
  </si>
  <si>
    <t>RED ROCKS OB/GYN (COHEN AND WOMACK)</t>
  </si>
  <si>
    <t>69331561</t>
  </si>
  <si>
    <t>WESTSIDE WOMEN'S CARE</t>
  </si>
  <si>
    <t>70200254</t>
  </si>
  <si>
    <t>COLUMBINE FAMILY PRACTICE</t>
  </si>
  <si>
    <t>9000153391</t>
  </si>
  <si>
    <t>PARK VIEW PEDIATRICS PLLC</t>
  </si>
  <si>
    <t>9000151651</t>
  </si>
  <si>
    <t>PEAK PEDIATRICS PLLC</t>
  </si>
  <si>
    <t>62657763</t>
  </si>
  <si>
    <t>PEDIATRICS WEST, PC</t>
  </si>
  <si>
    <t>08683778</t>
  </si>
  <si>
    <t>9000161872</t>
  </si>
  <si>
    <t>SALUD FAMILY HEALTH CENTERS</t>
  </si>
  <si>
    <t>60326522</t>
  </si>
  <si>
    <t>PLANNED PARENTHOOD OF THE ROCKY MOUNTAINS</t>
  </si>
  <si>
    <t>9000145963</t>
  </si>
  <si>
    <t>9000145976</t>
  </si>
  <si>
    <t>CHPG CHURCH RANCH PRIMARY CARE</t>
  </si>
  <si>
    <t>9000143623</t>
  </si>
  <si>
    <t>CHPG PRIMARY CARE S DENVER</t>
  </si>
  <si>
    <t>9000160483</t>
  </si>
  <si>
    <t>ROCKY MOUNTAIN FAMILY MEDICINE</t>
  </si>
  <si>
    <t>18903312</t>
  </si>
  <si>
    <t>47234059</t>
  </si>
  <si>
    <t>72602554</t>
  </si>
  <si>
    <t>UCHEALTH LONGMONT CLINIC</t>
  </si>
  <si>
    <t>75302373</t>
  </si>
  <si>
    <t>INDIAN CREST PEDIATRICS</t>
  </si>
  <si>
    <t>64874877</t>
  </si>
  <si>
    <t>FOCUS ON KIDS</t>
  </si>
  <si>
    <t>67800106</t>
  </si>
  <si>
    <t>ROCKY MOUNTAIN FAMILY PRACTICE</t>
  </si>
  <si>
    <t>83350870</t>
  </si>
  <si>
    <t>EVERY CHILD PEDIATRICS</t>
  </si>
  <si>
    <t>9000160985</t>
  </si>
  <si>
    <t>ROCKY MOUNTAIN PEDIATRICS, P.C.</t>
  </si>
  <si>
    <t>04001855</t>
  </si>
  <si>
    <t>ELIZABETH BASSOW-SCHEVE MD PC</t>
  </si>
  <si>
    <t>68226853</t>
  </si>
  <si>
    <t>SCL HEALTH MEDICAL GROUP - BROOMFIELD</t>
  </si>
  <si>
    <t>03700038</t>
  </si>
  <si>
    <t>SCL HEALTH MEDICAL GROUP - QUAIL CREEK</t>
  </si>
  <si>
    <t>11752530</t>
  </si>
  <si>
    <t>SCL HEALTH MEDICAL GROUP - DENVER WEST</t>
  </si>
  <si>
    <t>SCL HEALTH MEDICAL GROUP - LAFAYETTE</t>
  </si>
  <si>
    <t>9000102407</t>
  </si>
  <si>
    <t>SCL HEALTH MEDICAL GROUP - LUTHERAN</t>
  </si>
  <si>
    <t>9000178175</t>
  </si>
  <si>
    <t>SCL HEALTH MEDICAL GROUP - GREEN MOUNTAIN</t>
  </si>
  <si>
    <t>90889037</t>
  </si>
  <si>
    <t>SCL HEALTH MEDICAL GROUP - BELMAR</t>
  </si>
  <si>
    <t>92221777</t>
  </si>
  <si>
    <t>RMPC ARVADA</t>
  </si>
  <si>
    <t>9000156062</t>
  </si>
  <si>
    <t>RMPC LAKEWOOD</t>
  </si>
  <si>
    <t>9000157514</t>
  </si>
  <si>
    <t>RMPC WESTMINSTER</t>
  </si>
  <si>
    <t>9000157678</t>
  </si>
  <si>
    <t>SUSTAINA CENTER FOR WOMEN</t>
  </si>
  <si>
    <t>12682748</t>
  </si>
  <si>
    <t>TAKE TWO HEALTH</t>
  </si>
  <si>
    <t>9000156190</t>
  </si>
  <si>
    <t>THE PEDIATRIC CENTER, PLLC</t>
  </si>
  <si>
    <t>57232024</t>
  </si>
  <si>
    <t>PENELOPE H THRON-WEBER</t>
  </si>
  <si>
    <t>9000151780</t>
  </si>
  <si>
    <t>ASPEN PARK PEDIATRICS</t>
  </si>
  <si>
    <t>00351873</t>
  </si>
  <si>
    <t>CU FAMILY MEDICINE - BOULDER</t>
  </si>
  <si>
    <t>9000164764</t>
  </si>
  <si>
    <t>CU FAMILY MEDICINE - WESTMINSTER</t>
  </si>
  <si>
    <t>9000164768</t>
  </si>
  <si>
    <t>CU FAMILY MEDICINE DEPOT HILL RD</t>
  </si>
  <si>
    <t>9000167691</t>
  </si>
  <si>
    <t>WHOLE FAMILY HEALTH CARE OF LONGMONT, PLLC</t>
  </si>
  <si>
    <t>18905048</t>
  </si>
  <si>
    <t>WHEAT RIDGE INTERNAL MEDICINE, PC</t>
  </si>
  <si>
    <t>04019709</t>
  </si>
  <si>
    <t>80870066</t>
  </si>
  <si>
    <t>9000182225</t>
  </si>
  <si>
    <t>INDIAN PEAKS MEDICAL GROUP</t>
  </si>
  <si>
    <t>SCL MEDICAL GROUP - SUPERIOR</t>
  </si>
  <si>
    <t>9000171183</t>
  </si>
  <si>
    <t>THE WOMEN'S HEALTH GROUP BROOMFIELD</t>
  </si>
  <si>
    <t>9000182933</t>
  </si>
  <si>
    <t>THE WOMEN'S HEALTH GROUP LAFAYETTE</t>
  </si>
  <si>
    <t>9000182859</t>
  </si>
  <si>
    <t>UCHEALTH PRIMARY CARE - ARVADA WEST</t>
  </si>
  <si>
    <t>9000169823</t>
  </si>
  <si>
    <t>UCHEALTH PRIMARY CARE CLINIC - BROOMFIELD</t>
  </si>
  <si>
    <t>9000156392</t>
  </si>
  <si>
    <t>Tiered Level 2 administrative PMPM payment for engaged members</t>
  </si>
  <si>
    <t>Level 1 PCMPs receive a $3 PMPM for all complex priority members</t>
  </si>
  <si>
    <t>Level 2 PCMP+ practices receive a $6 PMPM for all complex priority members</t>
  </si>
  <si>
    <t>Level 2 PCMP+ practices receive a $3 PMPM for engaged members who have claims history within the previous 18 months and are not identified as complex priority</t>
  </si>
  <si>
    <t xml:space="preserve">Must be a PCMP+ provider contracted with the RAE </t>
  </si>
  <si>
    <t>PCMP+ providers are qualified for Level 2 payments based on enhanced practice services that address chronic and/or complex conditions</t>
  </si>
  <si>
    <t>Tiered Level 2 administrative PMPM payment for complex priority members</t>
  </si>
  <si>
    <t>Tiered Level 1 administrative PMPM payment for complex priority members</t>
  </si>
  <si>
    <t>Level 3 Accountable Care Network (ACN) providers receive a $9 PMPM for all complex priority members</t>
  </si>
  <si>
    <t>For a summary of CCHA's Primary Care Provider Network Tiered Payment Methodology, please refer to the attachment labeled R6_AdminRpt_FY21-22_AttachmentA</t>
  </si>
  <si>
    <t>COLORADO FAMILY CLINIC &amp; PROFESSIONAL RECOVERY, INC.</t>
  </si>
  <si>
    <t>9000178587</t>
  </si>
  <si>
    <t>9000174255</t>
  </si>
  <si>
    <t>SENIOR HEALTH FIRST WESTMINSTER</t>
  </si>
  <si>
    <t>17220068</t>
  </si>
  <si>
    <t>STRIDE CHC - ALAMEDA HIGH SCHOOL</t>
  </si>
  <si>
    <t>STRIDE CHC - GOLDEN HIGH SCHOOL</t>
  </si>
  <si>
    <t>9000190852</t>
  </si>
  <si>
    <t>STRIDE CHC - INDEPENDENCE AT JEFFERSON CENTER</t>
  </si>
  <si>
    <t>STRIDE CHC - JEFFERSON PLAZA FAMILY HEALTH AT JEFFERSON CENTER</t>
  </si>
  <si>
    <t>STRIDE CHC - ROSE STEIN ELEMENTARY SCHOOL</t>
  </si>
  <si>
    <t>STRIDE CHC - UNION SQUARE HEALTH PLAZA AT JEFFERSON CENTER</t>
  </si>
  <si>
    <t>STRIDE CHC - WEST ARVADA</t>
  </si>
  <si>
    <t>STRIDE CHC - WHEAT RIDGE</t>
  </si>
  <si>
    <r>
      <t xml:space="preserve">Tiered administrative  per-member per-month (PMPM) payment for </t>
    </r>
    <r>
      <rPr>
        <sz val="11"/>
        <color theme="1"/>
        <rFont val="Calibri"/>
        <family val="2"/>
        <scheme val="minor"/>
      </rPr>
      <t>non-utilizers</t>
    </r>
  </si>
  <si>
    <r>
      <rPr>
        <sz val="11"/>
        <color theme="1"/>
        <rFont val="Calibri"/>
        <family val="2"/>
        <scheme val="minor"/>
      </rPr>
      <t>All PCMPs receive a $0 PMPM for non-utilizers, members with no claims history within the previous 18 months of continuous enrollment and who are not identified as complex priority.</t>
    </r>
  </si>
  <si>
    <r>
      <t>Tiered Level 1 administrative PMPM payment for</t>
    </r>
    <r>
      <rPr>
        <sz val="11"/>
        <color theme="1"/>
        <rFont val="Calibri"/>
        <family val="2"/>
        <scheme val="minor"/>
      </rPr>
      <t xml:space="preserve"> engaged members</t>
    </r>
  </si>
  <si>
    <r>
      <t xml:space="preserve">Level 1 PCMPs receive a $1 PMPM for </t>
    </r>
    <r>
      <rPr>
        <sz val="11"/>
        <color theme="1"/>
        <rFont val="Calibri"/>
        <family val="2"/>
        <scheme val="minor"/>
      </rPr>
      <t>engaged members who have claims history within the previous 18 months and are not identified as complex priority</t>
    </r>
  </si>
  <si>
    <t>Tiered Level 3 administrative PMPM payment for engaged members</t>
  </si>
  <si>
    <t>Level 3 Accountable Care Network (ACN) providers receive a $6.50 PMPM for engaged members who have claims history within the previous 18 months and are not identified as complex priority</t>
  </si>
  <si>
    <t>ACNs are qualified providers delegated by CCHA to fulfill the responsibilities of care coordination and population health management for their assigned members</t>
  </si>
  <si>
    <t xml:space="preserve">Tiered Level 3 administrative PMPM payment for complex priority members </t>
  </si>
  <si>
    <t>Using incentive payments CCHA earns for achieving KPI Tier 1 or Tier 2 goals, CCHA will distribute 75% of earnings to providers and 25% to community partners through CCHA's PIAC</t>
  </si>
  <si>
    <r>
      <t xml:space="preserve">CCHA's administrative payment methodology increases support to PCMPs who are coordinating care for Complex Members (1.1.8.4., 12.12.2) in alignment with the Population Management Strategic Plan. Under the payment arrangement for SFY 2021-2022, PCMPs will be compensated at a rate level commensurate with the additional interventions provided and available to the medically complex members at each practice. 
Effective July 1, 2021 through June 30, 2022, each PCMP practice will receive an administrative PMPM payment for attributed members based on the practice's contracted rate level (Level 1, 2, or 3), as well as member complexity and engagement in care. The information included below provides a breakdown of payments for Complex Priority members using CCHA’s new tiered per-member per-month (PMPM) payment methodology. The data shows payments for Complex Priority members listed by practice site. The Complex Priority rate is prioritized and paid to all PCMPs, respective to contracted rate levels, whether the member is identified as engaged or a non-utilizer from claims activity within the previous 18 months. The Complex Priority rates at each payment level are as follows: 
  </t>
    </r>
    <r>
      <rPr>
        <sz val="11"/>
        <color theme="1"/>
        <rFont val="Calibri"/>
        <family val="2"/>
      </rPr>
      <t xml:space="preserve">▪ </t>
    </r>
    <r>
      <rPr>
        <sz val="11"/>
        <color theme="1"/>
        <rFont val="Calibri"/>
        <family val="2"/>
        <scheme val="minor"/>
      </rPr>
      <t>Level 1: $3
  ▪ Level 2: $6
  ▪ Level 3: $9</t>
    </r>
  </si>
  <si>
    <t>2021-2022</t>
  </si>
  <si>
    <r>
      <t xml:space="preserve">CCHA understands that certain members require a higher level of care, and is transitioning to a tiered per-member per-month (PMPM) payment structure that compensates providers for additional interventions provided to medically complex members. Under this payment arrangement, effective July 1, 2021, through June 30, 2022, Primary Care Medical Providers (PCMPs) will receive an administrative PMPM payment for attributed members based on member complexity and engagement in care per the Member Payment Categories outlined below. 
</t>
    </r>
    <r>
      <rPr>
        <b/>
        <sz val="11"/>
        <color theme="1"/>
        <rFont val="Calibri"/>
        <family val="2"/>
        <scheme val="minor"/>
      </rPr>
      <t>Member Payment Categories</t>
    </r>
    <r>
      <rPr>
        <sz val="11"/>
        <color theme="1"/>
        <rFont val="Calibri"/>
        <family val="2"/>
        <scheme val="minor"/>
      </rPr>
      <t xml:space="preserve">
</t>
    </r>
    <r>
      <rPr>
        <u/>
        <sz val="11"/>
        <color theme="1"/>
        <rFont val="Calibri"/>
        <family val="2"/>
        <scheme val="minor"/>
      </rPr>
      <t>Complex Priority Members</t>
    </r>
    <r>
      <rPr>
        <sz val="11"/>
        <color theme="1"/>
        <rFont val="Calibri"/>
        <family val="2"/>
        <scheme val="minor"/>
      </rPr>
      <t xml:space="preserve">
New members or members who have had a service with any provider/provider type within the previous 18 months, as identified by HCPF. Complex Priority members, reported on the Complex tab of this report, include any of the following: 
-- Members identified as complex (annual costs of $25,000 or more) by the Department of Health Care Policy &amp; Financing (HCPF)
-- Members with a diabetes mellitus diagnosis in Quadrant 4 (high physical and behavioral health needs) who are not institutionalized
-- Members with an asthma diagnosis in Quadrant 4 (high physical and behavioral health needs) who are not institutionalized
-- Members who are pregnant
-- Members under the age of two (2) who were born prematurely
-- Members who receive long-term services and supports from a Home and Community Based Services waiver
-- Members who were incarcerated in a Department of Corrections facility in the past year
-- Members involved in foster care
</t>
    </r>
    <r>
      <rPr>
        <i/>
        <sz val="11"/>
        <color theme="1"/>
        <rFont val="Calibri"/>
        <family val="2"/>
        <scheme val="minor"/>
      </rPr>
      <t>*Note: CCHA's Complex Priority payment category differs from the complex definition CCHA has proposed for the purposes of complex care management and extended care coordination. Specifically, the Complex Priority payment category is inclusive of a broader population, which includes complex members as well as members with emerging needs.</t>
    </r>
    <r>
      <rPr>
        <sz val="11"/>
        <color theme="1"/>
        <rFont val="Calibri"/>
        <family val="2"/>
        <scheme val="minor"/>
      </rPr>
      <t xml:space="preserve"> 
</t>
    </r>
    <r>
      <rPr>
        <u/>
        <sz val="11"/>
        <color theme="1"/>
        <rFont val="Calibri"/>
        <family val="2"/>
        <scheme val="minor"/>
      </rPr>
      <t xml:space="preserve">Engaged Members </t>
    </r>
    <r>
      <rPr>
        <sz val="11"/>
        <color theme="1"/>
        <rFont val="Calibri"/>
        <family val="2"/>
        <scheme val="minor"/>
      </rPr>
      <t xml:space="preserve">
Engaged members are new members or members who have had a service with any provider/provider type within the previous 18 months and who are not identified as complex priority members. 
</t>
    </r>
    <r>
      <rPr>
        <u/>
        <sz val="11"/>
        <color theme="1"/>
        <rFont val="Calibri"/>
        <family val="2"/>
        <scheme val="minor"/>
      </rPr>
      <t xml:space="preserve">Non-utilizers </t>
    </r>
    <r>
      <rPr>
        <sz val="11"/>
        <color theme="1"/>
        <rFont val="Calibri"/>
        <family val="2"/>
        <scheme val="minor"/>
      </rPr>
      <t xml:space="preserve">
No claims history available within the previous 18 months of continuous enrollment. 
</t>
    </r>
    <r>
      <rPr>
        <b/>
        <sz val="11"/>
        <color theme="1"/>
        <rFont val="Calibri"/>
        <family val="2"/>
        <scheme val="minor"/>
      </rPr>
      <t>PCMP Payment Levels</t>
    </r>
    <r>
      <rPr>
        <sz val="11"/>
        <color theme="1"/>
        <rFont val="Calibri"/>
        <family val="2"/>
        <scheme val="minor"/>
      </rPr>
      <t xml:space="preserve">
The PMPM rate for each payment category is dependent on each PCMP's contracted rate level. Qualified PCMPs (those contracted with CCHA for at least one year as of July 1, 2021) with a high volume of membership had the opportunity to contract at a higher payment level with demonstration of enhanced practice services that address chronic and complex conditions. Below is a summary of the requirements for each payment level. 
</t>
    </r>
    <r>
      <rPr>
        <u/>
        <sz val="11"/>
        <color theme="1"/>
        <rFont val="Calibri"/>
        <family val="2"/>
        <scheme val="minor"/>
      </rPr>
      <t xml:space="preserve">PCMP Practices | Level 1 Payments
</t>
    </r>
    <r>
      <rPr>
        <sz val="11"/>
        <color theme="1"/>
        <rFont val="Calibri"/>
        <family val="2"/>
        <scheme val="minor"/>
      </rPr>
      <t>-- Base payment level
-- PCMP meets requirements for network participation</t>
    </r>
    <r>
      <rPr>
        <u/>
        <sz val="11"/>
        <color theme="1"/>
        <rFont val="Calibri"/>
        <family val="2"/>
        <scheme val="minor"/>
      </rPr>
      <t xml:space="preserve">
PCMP+ Practices | Level 2 Payments
</t>
    </r>
    <r>
      <rPr>
        <sz val="11"/>
        <color theme="1"/>
        <rFont val="Calibri"/>
        <family val="2"/>
        <scheme val="minor"/>
      </rPr>
      <t>-- Advanced payment level
-- Practice has comprehensive condition management services and reports on members engaged in asthma, diabetes, complex, and/or maternity care</t>
    </r>
    <r>
      <rPr>
        <u/>
        <sz val="11"/>
        <color theme="1"/>
        <rFont val="Calibri"/>
        <family val="2"/>
        <scheme val="minor"/>
      </rPr>
      <t xml:space="preserve">
ACN Providers | Level 3 Payments
</t>
    </r>
    <r>
      <rPr>
        <sz val="11"/>
        <color theme="1"/>
        <rFont val="Calibri"/>
        <family val="2"/>
        <scheme val="minor"/>
      </rPr>
      <t>-- Advanced payment level
-- Practice has comprehensive condition management services and reports on members engaged in asthma, diabetes, complex, and/or maternity care
-- Provides comprehensive care coordination services and reports on members engaged in care coordination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</si>
</sst>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11"/>
      <color theme="1"/>
      <name val="Calibri"/>
      <family val="2"/>
      <scheme val="minor"/>
    </font>
    <font>
      <b/>
      <sz val="10"/>
      <name val="Calibri"/>
      <family val="2"/>
      <scheme val="minor"/>
    </font>
    <font>
      <sz val="11"/>
      <color rgb="FF0070C0"/>
      <name val="Calibri"/>
      <family val="2"/>
      <scheme val="minor"/>
    </font>
    <font>
      <u/>
      <sz val="11"/>
      <color theme="1"/>
      <name val="Calibri"/>
      <family val="2"/>
      <scheme val="minor"/>
    </font>
    <font>
      <i/>
      <sz val="11"/>
      <color theme="1"/>
      <name val="Calibri"/>
      <family val="2"/>
      <scheme val="minor"/>
    </font>
    <font>
      <sz val="11"/>
      <color theme="1"/>
      <name val="Calibri"/>
      <family val="2"/>
    </font>
  </fonts>
  <fills count="4">
    <fill>
      <patternFill patternType="none"/>
    </fill>
    <fill>
      <patternFill patternType="gray125"/>
    </fill>
    <fill>
      <patternFill patternType="solid">
        <fgColor rgb="FFFFC000"/>
        <bgColor indexed="64"/>
      </patternFill>
    </fill>
    <fill>
      <patternFill patternType="solid">
        <fgColor theme="1"/>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theme="1"/>
      </top>
      <bottom/>
      <diagonal/>
    </border>
    <border>
      <left style="thin">
        <color theme="1"/>
      </left>
      <right/>
      <top style="thin">
        <color theme="1"/>
      </top>
      <bottom/>
      <diagonal/>
    </border>
    <border>
      <left style="thin">
        <color theme="1"/>
      </left>
      <right/>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2">
    <xf numFmtId="0" fontId="0" fillId="0" borderId="0"/>
    <xf numFmtId="44" fontId="8" fillId="0" borderId="0" applyFont="0" applyFill="0" applyBorder="0" applyAlignment="0" applyProtection="0"/>
  </cellStyleXfs>
  <cellXfs count="113">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0" xfId="0" applyAlignment="1">
      <alignment wrapText="1"/>
    </xf>
    <xf numFmtId="0" fontId="5" fillId="0" borderId="12" xfId="0" applyFont="1" applyBorder="1" applyAlignment="1">
      <alignment horizontal="center" vertical="center" wrapText="1"/>
    </xf>
    <xf numFmtId="0" fontId="2" fillId="0" borderId="0" xfId="0" applyFont="1" applyBorder="1" applyAlignment="1">
      <alignment horizontal="left" wrapText="1"/>
    </xf>
    <xf numFmtId="0" fontId="0" fillId="0" borderId="0" xfId="0" applyAlignment="1">
      <alignment horizontal="left"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2" xfId="0" applyFont="1" applyBorder="1" applyAlignment="1">
      <alignment horizontal="center" vertical="top"/>
    </xf>
    <xf numFmtId="15" fontId="5" fillId="0" borderId="4" xfId="0" applyNumberFormat="1" applyFont="1" applyBorder="1" applyAlignment="1" applyProtection="1">
      <alignment horizontal="center" vertical="top" wrapText="1"/>
      <protection locked="0"/>
    </xf>
    <xf numFmtId="0" fontId="2"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Protection="1">
      <protection locked="0"/>
    </xf>
    <xf numFmtId="0" fontId="0" fillId="0" borderId="0" xfId="0" applyBorder="1" applyAlignment="1" applyProtection="1">
      <alignment horizontal="center" vertical="center"/>
      <protection locked="0"/>
    </xf>
    <xf numFmtId="10" fontId="0" fillId="0" borderId="0" xfId="0" applyNumberFormat="1" applyBorder="1" applyAlignment="1">
      <alignment horizontal="center" vertical="center" wrapText="1"/>
    </xf>
    <xf numFmtId="0" fontId="0" fillId="0" borderId="12" xfId="0" applyBorder="1"/>
    <xf numFmtId="3" fontId="0" fillId="0" borderId="12" xfId="0" applyNumberFormat="1" applyBorder="1" applyAlignment="1">
      <alignment horizontal="center"/>
    </xf>
    <xf numFmtId="0" fontId="0" fillId="0" borderId="12" xfId="0" applyFill="1" applyBorder="1"/>
    <xf numFmtId="3" fontId="0" fillId="0" borderId="12" xfId="0" applyNumberFormat="1" applyFill="1" applyBorder="1" applyAlignment="1">
      <alignment horizontal="center"/>
    </xf>
    <xf numFmtId="164" fontId="0" fillId="0" borderId="12" xfId="1" applyNumberFormat="1" applyFont="1"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vertical="center" wrapText="1"/>
    </xf>
    <xf numFmtId="10" fontId="0" fillId="0" borderId="12" xfId="0" applyNumberFormat="1" applyFill="1" applyBorder="1" applyAlignment="1">
      <alignment horizontal="center" vertical="center" wrapText="1"/>
    </xf>
    <xf numFmtId="0" fontId="0" fillId="0" borderId="12" xfId="0" applyFill="1" applyBorder="1" applyProtection="1">
      <protection locked="0"/>
    </xf>
    <xf numFmtId="0" fontId="0" fillId="0" borderId="0" xfId="0" applyFill="1"/>
    <xf numFmtId="0" fontId="0" fillId="0" borderId="11" xfId="0" applyBorder="1" applyAlignment="1">
      <alignment horizontal="left" vertical="top" wrapText="1"/>
    </xf>
    <xf numFmtId="8" fontId="4" fillId="0" borderId="12" xfId="0" applyNumberFormat="1" applyFont="1" applyBorder="1" applyAlignment="1" applyProtection="1">
      <alignment horizontal="center" vertical="center" wrapText="1"/>
      <protection locked="0"/>
    </xf>
    <xf numFmtId="0" fontId="10" fillId="0" borderId="12" xfId="0" applyFont="1" applyBorder="1" applyAlignment="1" applyProtection="1">
      <alignment vertical="center" wrapText="1"/>
      <protection locked="0"/>
    </xf>
    <xf numFmtId="0" fontId="2" fillId="0" borderId="11" xfId="0" applyFont="1" applyBorder="1" applyAlignment="1">
      <alignment horizontal="left" vertical="top" wrapText="1"/>
    </xf>
    <xf numFmtId="164" fontId="0" fillId="0" borderId="0" xfId="0" applyNumberFormat="1" applyAlignment="1" applyProtection="1">
      <alignment horizontal="center" vertical="top" wrapText="1"/>
      <protection locked="0"/>
    </xf>
    <xf numFmtId="164" fontId="0" fillId="0" borderId="0" xfId="0" applyNumberFormat="1" applyAlignment="1">
      <alignment vertical="top" wrapText="1"/>
    </xf>
    <xf numFmtId="164" fontId="0" fillId="0" borderId="0" xfId="0" applyNumberFormat="1" applyAlignment="1">
      <alignment horizontal="left" wrapText="1"/>
    </xf>
    <xf numFmtId="164" fontId="0" fillId="0" borderId="0" xfId="0" applyNumberFormat="1" applyAlignment="1">
      <alignment horizontal="center" wrapText="1"/>
    </xf>
    <xf numFmtId="164" fontId="5" fillId="0" borderId="12" xfId="0" applyNumberFormat="1" applyFont="1" applyBorder="1" applyAlignment="1">
      <alignment horizontal="center" vertical="center" wrapText="1"/>
    </xf>
    <xf numFmtId="164" fontId="0" fillId="0" borderId="12" xfId="1" applyNumberFormat="1" applyFont="1" applyBorder="1" applyAlignment="1">
      <alignment horizontal="center"/>
    </xf>
    <xf numFmtId="164" fontId="0" fillId="0" borderId="0" xfId="0" applyNumberFormat="1" applyBorder="1" applyAlignment="1" applyProtection="1">
      <alignment horizontal="center" vertical="center"/>
      <protection locked="0"/>
    </xf>
    <xf numFmtId="164" fontId="0" fillId="0" borderId="0" xfId="0" applyNumberFormat="1"/>
    <xf numFmtId="0" fontId="0" fillId="0" borderId="12" xfId="0" applyBorder="1" applyAlignment="1" applyProtection="1">
      <alignment vertical="center" wrapText="1"/>
      <protection locked="0"/>
    </xf>
    <xf numFmtId="8" fontId="0" fillId="0" borderId="12" xfId="0" applyNumberForma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2" xfId="0" applyBorder="1" applyAlignment="1" applyProtection="1">
      <alignment vertical="center"/>
      <protection locked="0"/>
    </xf>
    <xf numFmtId="8" fontId="0" fillId="0" borderId="13" xfId="0" applyNumberFormat="1" applyBorder="1" applyAlignment="1" applyProtection="1">
      <alignment horizontal="center" vertical="center" wrapText="1"/>
      <protection locked="0"/>
    </xf>
    <xf numFmtId="0" fontId="0" fillId="0" borderId="12" xfId="0" applyBorder="1" applyAlignment="1" applyProtection="1">
      <alignment horizontal="left" vertical="center" wrapText="1"/>
      <protection locked="0"/>
    </xf>
    <xf numFmtId="3" fontId="0" fillId="3" borderId="12" xfId="0" applyNumberFormat="1" applyFill="1" applyBorder="1" applyAlignment="1">
      <alignment horizontal="center"/>
    </xf>
    <xf numFmtId="0" fontId="5" fillId="0" borderId="1"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9" fillId="0" borderId="1"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5"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8" xfId="0" applyBorder="1" applyAlignment="1" applyProtection="1">
      <alignment horizontal="left" wrapText="1"/>
      <protection locked="0"/>
    </xf>
    <xf numFmtId="0" fontId="0" fillId="0" borderId="19" xfId="0" applyBorder="1" applyAlignment="1" applyProtection="1">
      <alignment horizontal="left" wrapText="1"/>
      <protection locked="0"/>
    </xf>
    <xf numFmtId="0" fontId="0" fillId="0" borderId="20" xfId="0" applyBorder="1" applyAlignment="1" applyProtection="1">
      <alignment horizontal="left" wrapText="1"/>
      <protection locked="0"/>
    </xf>
    <xf numFmtId="0" fontId="0" fillId="0" borderId="21" xfId="0" applyBorder="1" applyAlignment="1" applyProtection="1">
      <alignment horizontal="left" wrapText="1"/>
      <protection locked="0"/>
    </xf>
    <xf numFmtId="0" fontId="2" fillId="0" borderId="2" xfId="0" applyFont="1" applyBorder="1" applyAlignment="1">
      <alignment horizontal="center" vertical="top"/>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0" xfId="0" applyAlignment="1">
      <alignment horizontal="left" wrapText="1"/>
    </xf>
    <xf numFmtId="0" fontId="0" fillId="0" borderId="9"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5" xfId="0"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opLeftCell="C33" zoomScale="80" zoomScaleNormal="80" workbookViewId="0">
      <selection activeCell="N23" sqref="N23"/>
    </sheetView>
  </sheetViews>
  <sheetFormatPr defaultRowHeight="14.5" x14ac:dyDescent="0.35"/>
  <cols>
    <col min="1" max="1" width="10.54296875" customWidth="1"/>
    <col min="2" max="2" width="30.54296875" customWidth="1"/>
    <col min="3" max="3" width="45.54296875" customWidth="1"/>
    <col min="4" max="8" width="15.7265625" customWidth="1"/>
    <col min="9" max="10" width="30.54296875" customWidth="1"/>
  </cols>
  <sheetData>
    <row r="1" spans="1:10" x14ac:dyDescent="0.35">
      <c r="A1" s="59" t="s">
        <v>0</v>
      </c>
      <c r="B1" s="60"/>
      <c r="C1" s="60"/>
      <c r="D1" s="60"/>
      <c r="E1" s="60"/>
      <c r="F1" s="60"/>
      <c r="G1" s="60"/>
      <c r="H1" s="60"/>
      <c r="I1" s="60"/>
      <c r="J1" s="61"/>
    </row>
    <row r="3" spans="1:10" x14ac:dyDescent="0.35">
      <c r="A3" s="62" t="s">
        <v>1</v>
      </c>
      <c r="B3" s="63"/>
      <c r="C3" s="64"/>
      <c r="D3" s="65" t="s">
        <v>2</v>
      </c>
      <c r="E3" s="66"/>
      <c r="F3" s="18"/>
      <c r="G3" s="16" t="s">
        <v>3</v>
      </c>
      <c r="H3" s="17"/>
      <c r="I3" s="62" t="s">
        <v>4</v>
      </c>
      <c r="J3" s="64"/>
    </row>
    <row r="4" spans="1:10" x14ac:dyDescent="0.35">
      <c r="A4" s="54" t="s">
        <v>38</v>
      </c>
      <c r="B4" s="55"/>
      <c r="C4" s="56"/>
      <c r="D4" s="57">
        <v>6</v>
      </c>
      <c r="E4" s="58"/>
      <c r="F4" s="54" t="s">
        <v>303</v>
      </c>
      <c r="G4" s="55"/>
      <c r="H4" s="56"/>
      <c r="I4" s="19">
        <v>44378</v>
      </c>
      <c r="J4" s="19">
        <v>44742</v>
      </c>
    </row>
    <row r="5" spans="1:10" x14ac:dyDescent="0.35">
      <c r="A5" s="1"/>
      <c r="B5" s="1"/>
      <c r="C5" s="1"/>
      <c r="D5" s="2"/>
      <c r="E5" s="2"/>
      <c r="F5" s="2"/>
      <c r="G5" s="1"/>
      <c r="H5" s="1"/>
      <c r="I5" s="3"/>
      <c r="J5" s="4"/>
    </row>
    <row r="6" spans="1:10" x14ac:dyDescent="0.35">
      <c r="A6" s="76" t="s">
        <v>5</v>
      </c>
      <c r="B6" s="77"/>
      <c r="C6" s="77"/>
      <c r="D6" s="77"/>
      <c r="E6" s="77"/>
      <c r="F6" s="77"/>
      <c r="G6" s="77"/>
      <c r="H6" s="77"/>
      <c r="I6" s="77"/>
      <c r="J6" s="78"/>
    </row>
    <row r="7" spans="1:10" x14ac:dyDescent="0.35">
      <c r="A7" s="79"/>
      <c r="B7" s="80"/>
      <c r="C7" s="80"/>
      <c r="D7" s="80"/>
      <c r="E7" s="80"/>
      <c r="F7" s="80"/>
      <c r="G7" s="80"/>
      <c r="H7" s="80"/>
      <c r="I7" s="80"/>
      <c r="J7" s="81"/>
    </row>
    <row r="8" spans="1:10" x14ac:dyDescent="0.35">
      <c r="A8" s="79"/>
      <c r="B8" s="80"/>
      <c r="C8" s="80"/>
      <c r="D8" s="80"/>
      <c r="E8" s="80"/>
      <c r="F8" s="80"/>
      <c r="G8" s="80"/>
      <c r="H8" s="80"/>
      <c r="I8" s="80"/>
      <c r="J8" s="81"/>
    </row>
    <row r="9" spans="1:10" x14ac:dyDescent="0.35">
      <c r="A9" s="82"/>
      <c r="B9" s="83"/>
      <c r="C9" s="83"/>
      <c r="D9" s="83"/>
      <c r="E9" s="83"/>
      <c r="F9" s="83"/>
      <c r="G9" s="83"/>
      <c r="H9" s="83"/>
      <c r="I9" s="83"/>
      <c r="J9" s="84"/>
    </row>
    <row r="10" spans="1:10" x14ac:dyDescent="0.35">
      <c r="A10" s="5"/>
      <c r="B10" s="5"/>
      <c r="C10" s="5"/>
      <c r="D10" s="5"/>
      <c r="E10" s="5"/>
      <c r="F10" s="5"/>
      <c r="G10" s="5"/>
      <c r="H10" s="5"/>
      <c r="I10" s="5"/>
      <c r="J10" s="5"/>
    </row>
    <row r="11" spans="1:10" x14ac:dyDescent="0.35">
      <c r="A11" s="85" t="s">
        <v>6</v>
      </c>
      <c r="B11" s="86"/>
      <c r="C11" s="86"/>
      <c r="D11" s="86"/>
      <c r="E11" s="86"/>
      <c r="F11" s="86"/>
      <c r="G11" s="86"/>
      <c r="H11" s="86"/>
      <c r="I11" s="86"/>
      <c r="J11" s="87"/>
    </row>
    <row r="12" spans="1:10" x14ac:dyDescent="0.35">
      <c r="A12" s="88"/>
      <c r="B12" s="89"/>
      <c r="C12" s="89"/>
      <c r="D12" s="89"/>
      <c r="E12" s="89"/>
      <c r="F12" s="89"/>
      <c r="G12" s="89"/>
      <c r="H12" s="89"/>
      <c r="I12" s="89"/>
      <c r="J12" s="90"/>
    </row>
    <row r="13" spans="1:10" x14ac:dyDescent="0.35">
      <c r="A13" s="6"/>
      <c r="B13" s="6"/>
      <c r="C13" s="6"/>
      <c r="D13" s="6"/>
      <c r="E13" s="6"/>
      <c r="F13" s="6"/>
      <c r="G13" s="6"/>
      <c r="H13" s="6"/>
      <c r="I13" s="6"/>
      <c r="J13" s="6"/>
    </row>
    <row r="14" spans="1:10" s="20" customFormat="1" ht="15.65" customHeight="1" x14ac:dyDescent="0.35">
      <c r="A14" s="104" t="s">
        <v>7</v>
      </c>
      <c r="B14" s="105"/>
      <c r="C14" s="105"/>
      <c r="D14" s="105"/>
      <c r="E14" s="105"/>
      <c r="F14" s="105"/>
      <c r="G14" s="105"/>
      <c r="H14" s="105"/>
      <c r="I14" s="105"/>
      <c r="J14" s="106"/>
    </row>
    <row r="15" spans="1:10" s="14" customFormat="1" ht="13.5" customHeight="1" x14ac:dyDescent="0.35"/>
    <row r="16" spans="1:10" x14ac:dyDescent="0.35">
      <c r="A16" s="85" t="s">
        <v>8</v>
      </c>
      <c r="B16" s="86"/>
      <c r="C16" s="86"/>
      <c r="D16" s="86"/>
      <c r="E16" s="86"/>
      <c r="F16" s="86"/>
      <c r="G16" s="86"/>
      <c r="H16" s="86"/>
      <c r="I16" s="86"/>
      <c r="J16" s="87"/>
    </row>
    <row r="17" spans="1:10" x14ac:dyDescent="0.35">
      <c r="A17" s="91"/>
      <c r="B17" s="92"/>
      <c r="C17" s="92"/>
      <c r="D17" s="92"/>
      <c r="E17" s="92"/>
      <c r="F17" s="92"/>
      <c r="G17" s="92"/>
      <c r="H17" s="92"/>
      <c r="I17" s="92"/>
      <c r="J17" s="93"/>
    </row>
    <row r="18" spans="1:10" ht="9" customHeight="1" x14ac:dyDescent="0.35">
      <c r="A18" s="94" t="s">
        <v>304</v>
      </c>
      <c r="B18" s="95"/>
      <c r="C18" s="95"/>
      <c r="D18" s="95"/>
      <c r="E18" s="95"/>
      <c r="F18" s="95"/>
      <c r="G18" s="95"/>
      <c r="H18" s="95"/>
      <c r="I18" s="95"/>
      <c r="J18" s="96"/>
    </row>
    <row r="19" spans="1:10" ht="15" hidden="1" customHeight="1" x14ac:dyDescent="0.35">
      <c r="A19" s="97"/>
      <c r="B19" s="98"/>
      <c r="C19" s="98"/>
      <c r="D19" s="98"/>
      <c r="E19" s="98"/>
      <c r="F19" s="98"/>
      <c r="G19" s="98"/>
      <c r="H19" s="98"/>
      <c r="I19" s="98"/>
      <c r="J19" s="99"/>
    </row>
    <row r="20" spans="1:10" ht="15" hidden="1" customHeight="1" x14ac:dyDescent="0.35">
      <c r="A20" s="97"/>
      <c r="B20" s="98"/>
      <c r="C20" s="98"/>
      <c r="D20" s="98"/>
      <c r="E20" s="98"/>
      <c r="F20" s="98"/>
      <c r="G20" s="98"/>
      <c r="H20" s="98"/>
      <c r="I20" s="98"/>
      <c r="J20" s="99"/>
    </row>
    <row r="21" spans="1:10" x14ac:dyDescent="0.35">
      <c r="A21" s="97"/>
      <c r="B21" s="98"/>
      <c r="C21" s="98"/>
      <c r="D21" s="98"/>
      <c r="E21" s="98"/>
      <c r="F21" s="98"/>
      <c r="G21" s="98"/>
      <c r="H21" s="98"/>
      <c r="I21" s="98"/>
      <c r="J21" s="99"/>
    </row>
    <row r="22" spans="1:10" ht="128.25" customHeight="1" x14ac:dyDescent="0.35">
      <c r="A22" s="97"/>
      <c r="B22" s="98"/>
      <c r="C22" s="98"/>
      <c r="D22" s="98"/>
      <c r="E22" s="98"/>
      <c r="F22" s="98"/>
      <c r="G22" s="98"/>
      <c r="H22" s="98"/>
      <c r="I22" s="98"/>
      <c r="J22" s="99"/>
    </row>
    <row r="23" spans="1:10" ht="409.5" customHeight="1" x14ac:dyDescent="0.35">
      <c r="A23" s="100"/>
      <c r="B23" s="101"/>
      <c r="C23" s="101"/>
      <c r="D23" s="101"/>
      <c r="E23" s="101"/>
      <c r="F23" s="101"/>
      <c r="G23" s="101"/>
      <c r="H23" s="101"/>
      <c r="I23" s="101"/>
      <c r="J23" s="102"/>
    </row>
    <row r="24" spans="1:10" x14ac:dyDescent="0.35">
      <c r="A24" s="38"/>
      <c r="B24" s="35"/>
      <c r="C24" s="35"/>
      <c r="D24" s="35"/>
      <c r="E24" s="35"/>
      <c r="F24" s="35"/>
      <c r="G24" s="35"/>
      <c r="H24" s="35"/>
      <c r="I24" s="35"/>
      <c r="J24" s="35"/>
    </row>
    <row r="25" spans="1:10" x14ac:dyDescent="0.35">
      <c r="A25" s="65" t="s">
        <v>9</v>
      </c>
      <c r="B25" s="103"/>
      <c r="C25" s="103"/>
      <c r="D25" s="66"/>
      <c r="E25" s="54">
        <v>133</v>
      </c>
      <c r="F25" s="55"/>
      <c r="G25" s="55"/>
      <c r="H25" s="55"/>
      <c r="I25" s="55"/>
      <c r="J25" s="56"/>
    </row>
    <row r="26" spans="1:10" ht="45.75" customHeight="1" x14ac:dyDescent="0.35">
      <c r="A26" s="7" t="s">
        <v>10</v>
      </c>
      <c r="B26" s="7" t="s">
        <v>11</v>
      </c>
      <c r="C26" s="7" t="s">
        <v>12</v>
      </c>
      <c r="D26" s="7" t="s">
        <v>13</v>
      </c>
      <c r="E26" s="7" t="s">
        <v>14</v>
      </c>
      <c r="F26" s="7" t="s">
        <v>15</v>
      </c>
      <c r="G26" s="13" t="s">
        <v>16</v>
      </c>
      <c r="H26" s="13" t="s">
        <v>17</v>
      </c>
      <c r="I26" s="7" t="s">
        <v>18</v>
      </c>
      <c r="J26" s="7" t="s">
        <v>19</v>
      </c>
    </row>
    <row r="27" spans="1:10" ht="58" x14ac:dyDescent="0.35">
      <c r="A27" s="8">
        <v>1</v>
      </c>
      <c r="B27" s="47" t="s">
        <v>293</v>
      </c>
      <c r="C27" s="47" t="s">
        <v>294</v>
      </c>
      <c r="D27" s="48">
        <v>0</v>
      </c>
      <c r="E27" s="49"/>
      <c r="F27" s="49"/>
      <c r="G27" s="49">
        <v>133</v>
      </c>
      <c r="H27" s="10">
        <v>1</v>
      </c>
      <c r="I27" s="47" t="s">
        <v>35</v>
      </c>
      <c r="J27" s="50"/>
    </row>
    <row r="28" spans="1:10" ht="58" x14ac:dyDescent="0.35">
      <c r="A28" s="8">
        <v>2</v>
      </c>
      <c r="B28" s="47" t="s">
        <v>295</v>
      </c>
      <c r="C28" s="47" t="s">
        <v>296</v>
      </c>
      <c r="D28" s="36">
        <v>1</v>
      </c>
      <c r="E28" s="49"/>
      <c r="F28" s="49"/>
      <c r="G28" s="49">
        <v>73</v>
      </c>
      <c r="H28" s="10">
        <f>73/133</f>
        <v>0.54887218045112784</v>
      </c>
      <c r="I28" s="47" t="s">
        <v>35</v>
      </c>
      <c r="J28" s="47"/>
    </row>
    <row r="29" spans="1:10" ht="43.5" x14ac:dyDescent="0.35">
      <c r="A29" s="8">
        <v>3</v>
      </c>
      <c r="B29" s="47" t="s">
        <v>276</v>
      </c>
      <c r="C29" s="47" t="s">
        <v>270</v>
      </c>
      <c r="D29" s="48">
        <v>3</v>
      </c>
      <c r="E29" s="49"/>
      <c r="F29" s="49"/>
      <c r="G29" s="49">
        <v>73</v>
      </c>
      <c r="H29" s="10">
        <f>73/133</f>
        <v>0.54887218045112784</v>
      </c>
      <c r="I29" s="47" t="s">
        <v>35</v>
      </c>
      <c r="J29" s="37"/>
    </row>
    <row r="30" spans="1:10" ht="72.5" x14ac:dyDescent="0.35">
      <c r="A30" s="8">
        <v>4</v>
      </c>
      <c r="B30" s="47" t="s">
        <v>269</v>
      </c>
      <c r="C30" s="47" t="s">
        <v>272</v>
      </c>
      <c r="D30" s="48">
        <v>3</v>
      </c>
      <c r="E30" s="49"/>
      <c r="F30" s="49"/>
      <c r="G30" s="49">
        <v>46</v>
      </c>
      <c r="H30" s="10">
        <f>46/133</f>
        <v>0.34586466165413532</v>
      </c>
      <c r="I30" s="47" t="s">
        <v>273</v>
      </c>
      <c r="J30" s="47" t="s">
        <v>274</v>
      </c>
    </row>
    <row r="31" spans="1:10" ht="72.5" x14ac:dyDescent="0.35">
      <c r="A31" s="8">
        <v>5</v>
      </c>
      <c r="B31" s="47" t="s">
        <v>275</v>
      </c>
      <c r="C31" s="47" t="s">
        <v>271</v>
      </c>
      <c r="D31" s="48">
        <v>6</v>
      </c>
      <c r="E31" s="49"/>
      <c r="F31" s="49"/>
      <c r="G31" s="49">
        <v>46</v>
      </c>
      <c r="H31" s="10">
        <f>46/133</f>
        <v>0.34586466165413532</v>
      </c>
      <c r="I31" s="47" t="s">
        <v>273</v>
      </c>
      <c r="J31" s="47" t="s">
        <v>274</v>
      </c>
    </row>
    <row r="32" spans="1:10" ht="87" x14ac:dyDescent="0.35">
      <c r="A32" s="8">
        <v>6</v>
      </c>
      <c r="B32" s="47" t="s">
        <v>297</v>
      </c>
      <c r="C32" s="47" t="s">
        <v>298</v>
      </c>
      <c r="D32" s="48">
        <v>6.5</v>
      </c>
      <c r="E32" s="49"/>
      <c r="F32" s="49"/>
      <c r="G32" s="49">
        <v>14</v>
      </c>
      <c r="H32" s="10">
        <f>14/133</f>
        <v>0.10526315789473684</v>
      </c>
      <c r="I32" s="47" t="s">
        <v>36</v>
      </c>
      <c r="J32" s="47" t="s">
        <v>299</v>
      </c>
    </row>
    <row r="33" spans="1:10" ht="87" x14ac:dyDescent="0.35">
      <c r="A33" s="8">
        <v>7</v>
      </c>
      <c r="B33" s="47" t="s">
        <v>300</v>
      </c>
      <c r="C33" s="47" t="s">
        <v>277</v>
      </c>
      <c r="D33" s="48">
        <v>9</v>
      </c>
      <c r="E33" s="49"/>
      <c r="F33" s="49"/>
      <c r="G33" s="49">
        <v>14</v>
      </c>
      <c r="H33" s="10">
        <f>14/133</f>
        <v>0.10526315789473684</v>
      </c>
      <c r="I33" s="47" t="s">
        <v>36</v>
      </c>
      <c r="J33" s="47" t="s">
        <v>299</v>
      </c>
    </row>
    <row r="34" spans="1:10" ht="174" x14ac:dyDescent="0.35">
      <c r="A34" s="8">
        <v>8</v>
      </c>
      <c r="B34" s="47" t="s">
        <v>33</v>
      </c>
      <c r="C34" s="47" t="s">
        <v>301</v>
      </c>
      <c r="D34" s="51">
        <v>0</v>
      </c>
      <c r="E34" s="52" t="s">
        <v>32</v>
      </c>
      <c r="F34" s="49"/>
      <c r="G34" s="52" t="s">
        <v>34</v>
      </c>
      <c r="H34" s="52"/>
      <c r="I34" s="47" t="s">
        <v>37</v>
      </c>
      <c r="J34" s="50"/>
    </row>
    <row r="35" spans="1:10" x14ac:dyDescent="0.35">
      <c r="A35" s="86" t="s">
        <v>20</v>
      </c>
      <c r="B35" s="86"/>
      <c r="C35" s="86"/>
      <c r="D35" s="86"/>
      <c r="E35" s="86"/>
      <c r="F35" s="86"/>
      <c r="G35" s="86"/>
      <c r="H35" s="86"/>
      <c r="I35" s="86"/>
      <c r="J35" s="86"/>
    </row>
    <row r="36" spans="1:10" x14ac:dyDescent="0.35">
      <c r="A36" s="12"/>
      <c r="B36" s="12"/>
      <c r="C36" s="12"/>
      <c r="D36" s="12"/>
      <c r="E36" s="12"/>
      <c r="F36" s="12"/>
      <c r="G36" s="12"/>
      <c r="H36" s="12"/>
      <c r="I36" s="12"/>
      <c r="J36" s="12"/>
    </row>
    <row r="37" spans="1:10" x14ac:dyDescent="0.35">
      <c r="A37" s="15"/>
      <c r="B37" s="15"/>
      <c r="C37" s="15"/>
      <c r="D37" s="15"/>
      <c r="E37" s="15"/>
      <c r="F37" s="15"/>
      <c r="G37" s="15"/>
      <c r="H37" s="15"/>
      <c r="I37" s="15"/>
      <c r="J37" s="15"/>
    </row>
    <row r="38" spans="1:10" x14ac:dyDescent="0.35">
      <c r="A38" s="67" t="s">
        <v>21</v>
      </c>
      <c r="B38" s="68"/>
      <c r="C38" s="68"/>
      <c r="D38" s="68"/>
      <c r="E38" s="68"/>
      <c r="F38" s="68"/>
      <c r="G38" s="68"/>
      <c r="H38" s="68"/>
      <c r="I38" s="68"/>
      <c r="J38" s="69"/>
    </row>
    <row r="39" spans="1:10" x14ac:dyDescent="0.35">
      <c r="A39" s="70" t="s">
        <v>278</v>
      </c>
      <c r="B39" s="71"/>
      <c r="C39" s="71"/>
      <c r="D39" s="71"/>
      <c r="E39" s="71"/>
      <c r="F39" s="71"/>
      <c r="G39" s="71"/>
      <c r="H39" s="71"/>
      <c r="I39" s="71"/>
      <c r="J39" s="72"/>
    </row>
    <row r="40" spans="1:10" x14ac:dyDescent="0.35">
      <c r="A40" s="70"/>
      <c r="B40" s="71"/>
      <c r="C40" s="71"/>
      <c r="D40" s="71"/>
      <c r="E40" s="71"/>
      <c r="F40" s="71"/>
      <c r="G40" s="71"/>
      <c r="H40" s="71"/>
      <c r="I40" s="71"/>
      <c r="J40" s="72"/>
    </row>
    <row r="41" spans="1:10" ht="14.5" customHeight="1" x14ac:dyDescent="0.35">
      <c r="A41" s="70"/>
      <c r="B41" s="71"/>
      <c r="C41" s="71"/>
      <c r="D41" s="71"/>
      <c r="E41" s="71"/>
      <c r="F41" s="71"/>
      <c r="G41" s="71"/>
      <c r="H41" s="71"/>
      <c r="I41" s="71"/>
      <c r="J41" s="72"/>
    </row>
    <row r="42" spans="1:10" x14ac:dyDescent="0.35">
      <c r="A42" s="70"/>
      <c r="B42" s="71"/>
      <c r="C42" s="71"/>
      <c r="D42" s="71"/>
      <c r="E42" s="71"/>
      <c r="F42" s="71"/>
      <c r="G42" s="71"/>
      <c r="H42" s="71"/>
      <c r="I42" s="71"/>
      <c r="J42" s="72"/>
    </row>
    <row r="43" spans="1:10" x14ac:dyDescent="0.35">
      <c r="A43" s="70"/>
      <c r="B43" s="71"/>
      <c r="C43" s="71"/>
      <c r="D43" s="71"/>
      <c r="E43" s="71"/>
      <c r="F43" s="71"/>
      <c r="G43" s="71"/>
      <c r="H43" s="71"/>
      <c r="I43" s="71"/>
      <c r="J43" s="72"/>
    </row>
    <row r="44" spans="1:10" x14ac:dyDescent="0.35">
      <c r="A44" s="70"/>
      <c r="B44" s="71"/>
      <c r="C44" s="71"/>
      <c r="D44" s="71"/>
      <c r="E44" s="71"/>
      <c r="F44" s="71"/>
      <c r="G44" s="71"/>
      <c r="H44" s="71"/>
      <c r="I44" s="71"/>
      <c r="J44" s="72"/>
    </row>
    <row r="45" spans="1:10" x14ac:dyDescent="0.35">
      <c r="A45" s="70"/>
      <c r="B45" s="71"/>
      <c r="C45" s="71"/>
      <c r="D45" s="71"/>
      <c r="E45" s="71"/>
      <c r="F45" s="71"/>
      <c r="G45" s="71"/>
      <c r="H45" s="71"/>
      <c r="I45" s="71"/>
      <c r="J45" s="72"/>
    </row>
    <row r="46" spans="1:10" x14ac:dyDescent="0.35">
      <c r="A46" s="73"/>
      <c r="B46" s="74"/>
      <c r="C46" s="74"/>
      <c r="D46" s="74"/>
      <c r="E46" s="74"/>
      <c r="F46" s="74"/>
      <c r="G46" s="74"/>
      <c r="H46" s="74"/>
      <c r="I46" s="74"/>
      <c r="J46" s="75"/>
    </row>
  </sheetData>
  <mergeCells count="17">
    <mergeCell ref="A38:J38"/>
    <mergeCell ref="A39:J46"/>
    <mergeCell ref="A6:J9"/>
    <mergeCell ref="A11:J12"/>
    <mergeCell ref="A16:J17"/>
    <mergeCell ref="A18:J23"/>
    <mergeCell ref="A25:D25"/>
    <mergeCell ref="E25:J25"/>
    <mergeCell ref="A14:J14"/>
    <mergeCell ref="A35:J35"/>
    <mergeCell ref="A4:C4"/>
    <mergeCell ref="D4:E4"/>
    <mergeCell ref="A1:J1"/>
    <mergeCell ref="A3:C3"/>
    <mergeCell ref="D3:E3"/>
    <mergeCell ref="I3:J3"/>
    <mergeCell ref="F4:H4"/>
  </mergeCells>
  <dataValidations disablePrompts="1"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35"/>
  <sheetViews>
    <sheetView tabSelected="1" topLeftCell="A136" zoomScale="90" zoomScaleNormal="90" workbookViewId="0">
      <selection activeCell="E139" sqref="E139"/>
    </sheetView>
  </sheetViews>
  <sheetFormatPr defaultRowHeight="14.5" x14ac:dyDescent="0.35"/>
  <cols>
    <col min="2" max="2" width="54.81640625" customWidth="1"/>
    <col min="3" max="3" width="22.1796875" customWidth="1"/>
    <col min="4" max="4" width="15.7265625" customWidth="1"/>
    <col min="5" max="5" width="17.54296875" customWidth="1"/>
    <col min="6" max="6" width="15.7265625" style="46" customWidth="1"/>
    <col min="7" max="7" width="15.7265625" customWidth="1"/>
    <col min="8" max="8" width="20.54296875" customWidth="1"/>
    <col min="9" max="9" width="30.54296875" customWidth="1"/>
    <col min="10" max="10" width="4.54296875" customWidth="1"/>
    <col min="12" max="12" width="43.81640625" customWidth="1"/>
    <col min="13" max="13" width="11.7265625" bestFit="1" customWidth="1"/>
  </cols>
  <sheetData>
    <row r="1" spans="1:9" x14ac:dyDescent="0.35">
      <c r="A1" s="59" t="s">
        <v>0</v>
      </c>
      <c r="B1" s="60"/>
      <c r="C1" s="60"/>
      <c r="D1" s="60"/>
      <c r="E1" s="60"/>
      <c r="F1" s="60"/>
      <c r="G1" s="60"/>
      <c r="H1" s="60"/>
      <c r="I1" s="61"/>
    </row>
    <row r="3" spans="1:9" x14ac:dyDescent="0.35">
      <c r="A3" s="62" t="s">
        <v>1</v>
      </c>
      <c r="B3" s="63"/>
      <c r="C3" s="64"/>
      <c r="D3" s="65" t="s">
        <v>2</v>
      </c>
      <c r="E3" s="66"/>
      <c r="F3" s="62" t="s">
        <v>3</v>
      </c>
      <c r="G3" s="64"/>
      <c r="H3" s="62" t="s">
        <v>4</v>
      </c>
      <c r="I3" s="64"/>
    </row>
    <row r="4" spans="1:9" x14ac:dyDescent="0.35">
      <c r="A4" s="54" t="s">
        <v>38</v>
      </c>
      <c r="B4" s="55"/>
      <c r="C4" s="56"/>
      <c r="D4" s="57">
        <v>6</v>
      </c>
      <c r="E4" s="58"/>
      <c r="F4" s="54" t="s">
        <v>303</v>
      </c>
      <c r="G4" s="56"/>
      <c r="H4" s="19">
        <v>44378</v>
      </c>
      <c r="I4" s="19">
        <v>44742</v>
      </c>
    </row>
    <row r="5" spans="1:9" x14ac:dyDescent="0.35">
      <c r="A5" s="1"/>
      <c r="B5" s="1"/>
      <c r="C5" s="1"/>
      <c r="D5" s="2"/>
      <c r="E5" s="2"/>
      <c r="F5" s="39"/>
      <c r="G5" s="1"/>
      <c r="H5" s="3"/>
      <c r="I5" s="4"/>
    </row>
    <row r="6" spans="1:9" x14ac:dyDescent="0.35">
      <c r="A6" s="76" t="s">
        <v>22</v>
      </c>
      <c r="B6" s="77"/>
      <c r="C6" s="77"/>
      <c r="D6" s="77"/>
      <c r="E6" s="77"/>
      <c r="F6" s="77"/>
      <c r="G6" s="77"/>
      <c r="H6" s="77"/>
      <c r="I6" s="78"/>
    </row>
    <row r="7" spans="1:9" x14ac:dyDescent="0.35">
      <c r="A7" s="79"/>
      <c r="B7" s="80"/>
      <c r="C7" s="80"/>
      <c r="D7" s="80"/>
      <c r="E7" s="80"/>
      <c r="F7" s="80"/>
      <c r="G7" s="80"/>
      <c r="H7" s="80"/>
      <c r="I7" s="81"/>
    </row>
    <row r="8" spans="1:9" x14ac:dyDescent="0.35">
      <c r="A8" s="79"/>
      <c r="B8" s="80"/>
      <c r="C8" s="80"/>
      <c r="D8" s="80"/>
      <c r="E8" s="80"/>
      <c r="F8" s="80"/>
      <c r="G8" s="80"/>
      <c r="H8" s="80"/>
      <c r="I8" s="81"/>
    </row>
    <row r="9" spans="1:9" x14ac:dyDescent="0.35">
      <c r="A9" s="82"/>
      <c r="B9" s="83"/>
      <c r="C9" s="83"/>
      <c r="D9" s="83"/>
      <c r="E9" s="83"/>
      <c r="F9" s="83"/>
      <c r="G9" s="83"/>
      <c r="H9" s="83"/>
      <c r="I9" s="84"/>
    </row>
    <row r="10" spans="1:9" x14ac:dyDescent="0.35">
      <c r="A10" s="5"/>
      <c r="B10" s="5"/>
      <c r="C10" s="5"/>
      <c r="D10" s="5"/>
      <c r="E10" s="5"/>
      <c r="F10" s="40"/>
      <c r="G10" s="5"/>
      <c r="H10" s="5"/>
      <c r="I10" s="5"/>
    </row>
    <row r="11" spans="1:9" x14ac:dyDescent="0.35">
      <c r="A11" s="85" t="s">
        <v>6</v>
      </c>
      <c r="B11" s="86"/>
      <c r="C11" s="86"/>
      <c r="D11" s="86"/>
      <c r="E11" s="86"/>
      <c r="F11" s="86"/>
      <c r="G11" s="86"/>
      <c r="H11" s="86"/>
      <c r="I11" s="87"/>
    </row>
    <row r="12" spans="1:9" x14ac:dyDescent="0.35">
      <c r="A12" s="88"/>
      <c r="B12" s="89"/>
      <c r="C12" s="89"/>
      <c r="D12" s="89"/>
      <c r="E12" s="89"/>
      <c r="F12" s="89"/>
      <c r="G12" s="89"/>
      <c r="H12" s="89"/>
      <c r="I12" s="90"/>
    </row>
    <row r="13" spans="1:9" x14ac:dyDescent="0.35">
      <c r="A13" s="15"/>
      <c r="B13" s="15"/>
      <c r="C13" s="15"/>
      <c r="D13" s="15"/>
      <c r="E13" s="15"/>
      <c r="F13" s="41"/>
      <c r="G13" s="15"/>
      <c r="H13" s="15"/>
      <c r="I13" s="15"/>
    </row>
    <row r="14" spans="1:9" x14ac:dyDescent="0.35">
      <c r="A14" s="85" t="s">
        <v>23</v>
      </c>
      <c r="B14" s="86"/>
      <c r="C14" s="86"/>
      <c r="D14" s="86"/>
      <c r="E14" s="86"/>
      <c r="F14" s="86"/>
      <c r="G14" s="86"/>
      <c r="H14" s="86"/>
      <c r="I14" s="87"/>
    </row>
    <row r="15" spans="1:9" ht="15" hidden="1" customHeight="1" x14ac:dyDescent="0.35">
      <c r="A15" s="108" t="s">
        <v>302</v>
      </c>
      <c r="B15" s="98"/>
      <c r="C15" s="98"/>
      <c r="D15" s="98"/>
      <c r="E15" s="98"/>
      <c r="F15" s="98"/>
      <c r="G15" s="98"/>
      <c r="H15" s="98"/>
      <c r="I15" s="109"/>
    </row>
    <row r="16" spans="1:9" ht="12.75" customHeight="1" x14ac:dyDescent="0.35">
      <c r="A16" s="108"/>
      <c r="B16" s="98"/>
      <c r="C16" s="98"/>
      <c r="D16" s="98"/>
      <c r="E16" s="98"/>
      <c r="F16" s="98"/>
      <c r="G16" s="98"/>
      <c r="H16" s="98"/>
      <c r="I16" s="109"/>
    </row>
    <row r="17" spans="1:9" ht="15" hidden="1" customHeight="1" x14ac:dyDescent="0.35">
      <c r="A17" s="108"/>
      <c r="B17" s="98"/>
      <c r="C17" s="98"/>
      <c r="D17" s="98"/>
      <c r="E17" s="98"/>
      <c r="F17" s="98"/>
      <c r="G17" s="98"/>
      <c r="H17" s="98"/>
      <c r="I17" s="109"/>
    </row>
    <row r="18" spans="1:9" ht="15" hidden="1" customHeight="1" x14ac:dyDescent="0.35">
      <c r="A18" s="108"/>
      <c r="B18" s="98"/>
      <c r="C18" s="98"/>
      <c r="D18" s="98"/>
      <c r="E18" s="98"/>
      <c r="F18" s="98"/>
      <c r="G18" s="98"/>
      <c r="H18" s="98"/>
      <c r="I18" s="109"/>
    </row>
    <row r="19" spans="1:9" x14ac:dyDescent="0.35">
      <c r="A19" s="108"/>
      <c r="B19" s="98"/>
      <c r="C19" s="98"/>
      <c r="D19" s="98"/>
      <c r="E19" s="98"/>
      <c r="F19" s="98"/>
      <c r="G19" s="98"/>
      <c r="H19" s="98"/>
      <c r="I19" s="109"/>
    </row>
    <row r="20" spans="1:9" ht="125.25" customHeight="1" x14ac:dyDescent="0.35">
      <c r="A20" s="110"/>
      <c r="B20" s="111"/>
      <c r="C20" s="111"/>
      <c r="D20" s="111"/>
      <c r="E20" s="111"/>
      <c r="F20" s="111"/>
      <c r="G20" s="111"/>
      <c r="H20" s="111"/>
      <c r="I20" s="112"/>
    </row>
    <row r="21" spans="1:9" x14ac:dyDescent="0.35">
      <c r="A21" s="6"/>
      <c r="B21" s="6"/>
      <c r="C21" s="6"/>
      <c r="D21" s="6"/>
      <c r="E21" s="6"/>
      <c r="F21" s="42"/>
      <c r="G21" s="6"/>
      <c r="H21" s="6"/>
      <c r="I21" s="6"/>
    </row>
    <row r="22" spans="1:9" ht="43.5" x14ac:dyDescent="0.35">
      <c r="A22" s="7" t="s">
        <v>10</v>
      </c>
      <c r="B22" s="7" t="s">
        <v>24</v>
      </c>
      <c r="C22" s="7" t="s">
        <v>25</v>
      </c>
      <c r="D22" s="7" t="s">
        <v>26</v>
      </c>
      <c r="E22" s="7" t="s">
        <v>27</v>
      </c>
      <c r="F22" s="43" t="s">
        <v>13</v>
      </c>
      <c r="G22" s="13" t="s">
        <v>28</v>
      </c>
      <c r="H22" s="7" t="s">
        <v>29</v>
      </c>
      <c r="I22" s="7" t="s">
        <v>18</v>
      </c>
    </row>
    <row r="23" spans="1:9" x14ac:dyDescent="0.35">
      <c r="A23" s="8">
        <v>1</v>
      </c>
      <c r="B23" s="25" t="s">
        <v>41</v>
      </c>
      <c r="C23" s="25" t="s">
        <v>42</v>
      </c>
      <c r="D23" s="26">
        <v>199</v>
      </c>
      <c r="E23" s="26">
        <v>36</v>
      </c>
      <c r="F23" s="44">
        <v>3</v>
      </c>
      <c r="G23" s="10"/>
      <c r="H23" s="9"/>
      <c r="I23" s="11"/>
    </row>
    <row r="24" spans="1:9" x14ac:dyDescent="0.35">
      <c r="A24" s="8">
        <v>2</v>
      </c>
      <c r="B24" s="25" t="s">
        <v>43</v>
      </c>
      <c r="C24" s="25" t="s">
        <v>44</v>
      </c>
      <c r="D24" s="26">
        <v>224</v>
      </c>
      <c r="E24" s="26">
        <v>49</v>
      </c>
      <c r="F24" s="44">
        <v>3</v>
      </c>
      <c r="G24" s="10"/>
      <c r="H24" s="9"/>
      <c r="I24" s="11"/>
    </row>
    <row r="25" spans="1:9" x14ac:dyDescent="0.35">
      <c r="A25" s="8">
        <v>3</v>
      </c>
      <c r="B25" s="25" t="s">
        <v>45</v>
      </c>
      <c r="C25" s="25" t="s">
        <v>46</v>
      </c>
      <c r="D25" s="26">
        <v>1151</v>
      </c>
      <c r="E25" s="26">
        <v>145</v>
      </c>
      <c r="F25" s="44">
        <v>6</v>
      </c>
      <c r="G25" s="10"/>
      <c r="H25" s="9"/>
      <c r="I25" s="11"/>
    </row>
    <row r="26" spans="1:9" x14ac:dyDescent="0.35">
      <c r="A26" s="8">
        <v>4</v>
      </c>
      <c r="B26" s="25" t="s">
        <v>45</v>
      </c>
      <c r="C26" s="25" t="s">
        <v>47</v>
      </c>
      <c r="D26" s="26">
        <v>132</v>
      </c>
      <c r="E26" s="53"/>
      <c r="F26" s="44">
        <v>3</v>
      </c>
      <c r="G26" s="10"/>
      <c r="H26" s="9"/>
      <c r="I26" s="11"/>
    </row>
    <row r="27" spans="1:9" x14ac:dyDescent="0.35">
      <c r="A27" s="8">
        <v>5</v>
      </c>
      <c r="B27" s="25" t="s">
        <v>244</v>
      </c>
      <c r="C27" s="25" t="s">
        <v>245</v>
      </c>
      <c r="D27" s="26">
        <v>607</v>
      </c>
      <c r="E27" s="26">
        <v>64</v>
      </c>
      <c r="F27" s="44">
        <v>6</v>
      </c>
      <c r="G27" s="10"/>
      <c r="H27" s="9"/>
      <c r="I27" s="11"/>
    </row>
    <row r="28" spans="1:9" x14ac:dyDescent="0.35">
      <c r="A28" s="8">
        <v>6</v>
      </c>
      <c r="B28" s="25" t="s">
        <v>175</v>
      </c>
      <c r="C28" s="25" t="s">
        <v>176</v>
      </c>
      <c r="D28" s="26">
        <v>72</v>
      </c>
      <c r="E28" s="53"/>
      <c r="F28" s="44">
        <v>3</v>
      </c>
      <c r="G28" s="10"/>
      <c r="H28" s="9"/>
      <c r="I28" s="11"/>
    </row>
    <row r="29" spans="1:9" x14ac:dyDescent="0.35">
      <c r="A29" s="8">
        <v>7</v>
      </c>
      <c r="B29" s="25" t="s">
        <v>48</v>
      </c>
      <c r="C29" s="25" t="s">
        <v>49</v>
      </c>
      <c r="D29" s="26">
        <v>101</v>
      </c>
      <c r="E29" s="26">
        <v>50</v>
      </c>
      <c r="F29" s="44">
        <v>3</v>
      </c>
      <c r="G29" s="10"/>
      <c r="H29" s="9"/>
      <c r="I29" s="11"/>
    </row>
    <row r="30" spans="1:9" x14ac:dyDescent="0.35">
      <c r="A30" s="8">
        <v>8</v>
      </c>
      <c r="B30" s="25" t="s">
        <v>50</v>
      </c>
      <c r="C30" s="25" t="s">
        <v>51</v>
      </c>
      <c r="D30" s="26">
        <v>782</v>
      </c>
      <c r="E30" s="26">
        <v>236</v>
      </c>
      <c r="F30" s="44">
        <v>6</v>
      </c>
      <c r="G30" s="10"/>
      <c r="H30" s="11"/>
      <c r="I30" s="11"/>
    </row>
    <row r="31" spans="1:9" x14ac:dyDescent="0.35">
      <c r="A31" s="8">
        <v>9</v>
      </c>
      <c r="B31" s="25" t="s">
        <v>70</v>
      </c>
      <c r="C31" s="25" t="s">
        <v>71</v>
      </c>
      <c r="D31" s="26">
        <v>2682</v>
      </c>
      <c r="E31" s="26">
        <v>367</v>
      </c>
      <c r="F31" s="44">
        <v>6</v>
      </c>
      <c r="G31" s="10"/>
      <c r="H31" s="11"/>
      <c r="I31" s="11"/>
    </row>
    <row r="32" spans="1:9" x14ac:dyDescent="0.35">
      <c r="A32" s="8">
        <v>10</v>
      </c>
      <c r="B32" s="25" t="s">
        <v>72</v>
      </c>
      <c r="C32" s="25" t="s">
        <v>73</v>
      </c>
      <c r="D32" s="26">
        <v>935</v>
      </c>
      <c r="E32" s="26">
        <v>38</v>
      </c>
      <c r="F32" s="44">
        <v>3</v>
      </c>
      <c r="G32" s="10"/>
      <c r="H32" s="11"/>
      <c r="I32" s="11"/>
    </row>
    <row r="33" spans="1:9" x14ac:dyDescent="0.35">
      <c r="A33" s="8">
        <v>11</v>
      </c>
      <c r="B33" s="25" t="s">
        <v>72</v>
      </c>
      <c r="C33" s="25" t="s">
        <v>256</v>
      </c>
      <c r="D33" s="26">
        <v>133</v>
      </c>
      <c r="E33" s="53"/>
      <c r="F33" s="44">
        <v>3</v>
      </c>
      <c r="G33" s="10"/>
      <c r="H33" s="11"/>
      <c r="I33" s="11"/>
    </row>
    <row r="34" spans="1:9" x14ac:dyDescent="0.35">
      <c r="A34" s="8">
        <v>12</v>
      </c>
      <c r="B34" s="25" t="s">
        <v>68</v>
      </c>
      <c r="C34" s="25" t="s">
        <v>69</v>
      </c>
      <c r="D34" s="26">
        <v>76</v>
      </c>
      <c r="E34" s="53"/>
      <c r="F34" s="44">
        <v>3</v>
      </c>
      <c r="G34" s="10"/>
      <c r="H34" s="11"/>
      <c r="I34" s="11"/>
    </row>
    <row r="35" spans="1:9" x14ac:dyDescent="0.35">
      <c r="A35" s="8">
        <v>13</v>
      </c>
      <c r="B35" s="25" t="s">
        <v>74</v>
      </c>
      <c r="C35" s="25" t="s">
        <v>75</v>
      </c>
      <c r="D35" s="26">
        <v>166</v>
      </c>
      <c r="E35" s="53"/>
      <c r="F35" s="44">
        <v>3</v>
      </c>
      <c r="G35" s="10"/>
      <c r="H35" s="11"/>
      <c r="I35" s="11"/>
    </row>
    <row r="36" spans="1:9" x14ac:dyDescent="0.35">
      <c r="A36" s="8">
        <v>14</v>
      </c>
      <c r="B36" s="25" t="s">
        <v>76</v>
      </c>
      <c r="C36" s="25" t="s">
        <v>257</v>
      </c>
      <c r="D36" s="26">
        <v>620</v>
      </c>
      <c r="E36" s="26">
        <v>48</v>
      </c>
      <c r="F36" s="44">
        <v>3</v>
      </c>
      <c r="G36" s="10"/>
      <c r="H36" s="11"/>
      <c r="I36" s="11"/>
    </row>
    <row r="37" spans="1:9" x14ac:dyDescent="0.35">
      <c r="A37" s="8">
        <v>15</v>
      </c>
      <c r="B37" s="25" t="s">
        <v>79</v>
      </c>
      <c r="C37" s="25" t="s">
        <v>80</v>
      </c>
      <c r="D37" s="26">
        <v>976</v>
      </c>
      <c r="E37" s="26">
        <v>57</v>
      </c>
      <c r="F37" s="44">
        <v>6</v>
      </c>
      <c r="G37" s="10"/>
      <c r="H37" s="11"/>
      <c r="I37" s="11"/>
    </row>
    <row r="38" spans="1:9" x14ac:dyDescent="0.35">
      <c r="A38" s="8">
        <f>A37+1</f>
        <v>16</v>
      </c>
      <c r="B38" s="25" t="s">
        <v>97</v>
      </c>
      <c r="C38" s="25" t="s">
        <v>98</v>
      </c>
      <c r="D38" s="26">
        <v>460</v>
      </c>
      <c r="E38" s="26">
        <v>73</v>
      </c>
      <c r="F38" s="44">
        <v>3</v>
      </c>
      <c r="G38" s="10"/>
      <c r="H38" s="11"/>
      <c r="I38" s="11"/>
    </row>
    <row r="39" spans="1:9" x14ac:dyDescent="0.35">
      <c r="A39" s="8">
        <f t="shared" ref="A39:A102" si="0">A38+1</f>
        <v>17</v>
      </c>
      <c r="B39" s="27" t="s">
        <v>95</v>
      </c>
      <c r="C39" s="27" t="s">
        <v>96</v>
      </c>
      <c r="D39" s="28">
        <v>146</v>
      </c>
      <c r="E39" s="53"/>
      <c r="F39" s="29">
        <v>3</v>
      </c>
      <c r="G39" s="10"/>
      <c r="H39" s="11"/>
      <c r="I39" s="11"/>
    </row>
    <row r="40" spans="1:9" x14ac:dyDescent="0.35">
      <c r="A40" s="8">
        <f t="shared" si="0"/>
        <v>18</v>
      </c>
      <c r="B40" s="27" t="s">
        <v>85</v>
      </c>
      <c r="C40" s="27" t="s">
        <v>86</v>
      </c>
      <c r="D40" s="28">
        <v>641</v>
      </c>
      <c r="E40" s="28">
        <v>77</v>
      </c>
      <c r="F40" s="29">
        <v>3</v>
      </c>
      <c r="G40" s="10"/>
      <c r="H40" s="11"/>
      <c r="I40" s="11"/>
    </row>
    <row r="41" spans="1:9" x14ac:dyDescent="0.35">
      <c r="A41" s="8">
        <f t="shared" si="0"/>
        <v>19</v>
      </c>
      <c r="B41" s="27" t="s">
        <v>81</v>
      </c>
      <c r="C41" s="27" t="s">
        <v>82</v>
      </c>
      <c r="D41" s="28">
        <v>726</v>
      </c>
      <c r="E41" s="28">
        <v>114</v>
      </c>
      <c r="F41" s="29">
        <v>3</v>
      </c>
      <c r="G41" s="10"/>
      <c r="H41" s="11"/>
      <c r="I41" s="11"/>
    </row>
    <row r="42" spans="1:9" x14ac:dyDescent="0.35">
      <c r="A42" s="8">
        <f t="shared" si="0"/>
        <v>20</v>
      </c>
      <c r="B42" s="27" t="s">
        <v>195</v>
      </c>
      <c r="C42" s="27" t="s">
        <v>196</v>
      </c>
      <c r="D42" s="28">
        <v>776</v>
      </c>
      <c r="E42" s="28">
        <v>63</v>
      </c>
      <c r="F42" s="29">
        <v>3</v>
      </c>
      <c r="G42" s="10"/>
      <c r="H42" s="11"/>
      <c r="I42" s="11"/>
    </row>
    <row r="43" spans="1:9" x14ac:dyDescent="0.35">
      <c r="A43" s="8">
        <f t="shared" si="0"/>
        <v>21</v>
      </c>
      <c r="B43" s="27" t="s">
        <v>87</v>
      </c>
      <c r="C43" s="27" t="s">
        <v>88</v>
      </c>
      <c r="D43" s="28">
        <v>737</v>
      </c>
      <c r="E43" s="28">
        <v>67</v>
      </c>
      <c r="F43" s="29">
        <v>3</v>
      </c>
      <c r="G43" s="10"/>
      <c r="H43" s="11"/>
      <c r="I43" s="11"/>
    </row>
    <row r="44" spans="1:9" x14ac:dyDescent="0.35">
      <c r="A44" s="8">
        <f t="shared" si="0"/>
        <v>22</v>
      </c>
      <c r="B44" s="27" t="s">
        <v>91</v>
      </c>
      <c r="C44" s="27" t="s">
        <v>92</v>
      </c>
      <c r="D44" s="28">
        <v>253</v>
      </c>
      <c r="E44" s="28">
        <v>49</v>
      </c>
      <c r="F44" s="29">
        <v>3</v>
      </c>
      <c r="G44" s="10"/>
      <c r="H44" s="11"/>
      <c r="I44" s="11"/>
    </row>
    <row r="45" spans="1:9" x14ac:dyDescent="0.35">
      <c r="A45" s="8">
        <f t="shared" si="0"/>
        <v>23</v>
      </c>
      <c r="B45" s="27" t="s">
        <v>197</v>
      </c>
      <c r="C45" s="27" t="s">
        <v>198</v>
      </c>
      <c r="D45" s="28">
        <v>848</v>
      </c>
      <c r="E45" s="28">
        <v>118</v>
      </c>
      <c r="F45" s="29">
        <v>3</v>
      </c>
      <c r="G45" s="10"/>
      <c r="H45" s="11"/>
      <c r="I45" s="11"/>
    </row>
    <row r="46" spans="1:9" x14ac:dyDescent="0.35">
      <c r="A46" s="8">
        <f t="shared" si="0"/>
        <v>24</v>
      </c>
      <c r="B46" s="27" t="s">
        <v>83</v>
      </c>
      <c r="C46" s="27" t="s">
        <v>84</v>
      </c>
      <c r="D46" s="28">
        <v>1886</v>
      </c>
      <c r="E46" s="28">
        <v>161</v>
      </c>
      <c r="F46" s="29">
        <v>3</v>
      </c>
      <c r="G46" s="10"/>
      <c r="H46" s="11"/>
      <c r="I46" s="11"/>
    </row>
    <row r="47" spans="1:9" x14ac:dyDescent="0.35">
      <c r="A47" s="8">
        <f t="shared" si="0"/>
        <v>25</v>
      </c>
      <c r="B47" s="27" t="s">
        <v>93</v>
      </c>
      <c r="C47" s="27" t="s">
        <v>94</v>
      </c>
      <c r="D47" s="28">
        <v>440</v>
      </c>
      <c r="E47" s="28">
        <v>118</v>
      </c>
      <c r="F47" s="29">
        <v>3</v>
      </c>
      <c r="G47" s="10"/>
      <c r="H47" s="11"/>
      <c r="I47" s="11"/>
    </row>
    <row r="48" spans="1:9" x14ac:dyDescent="0.35">
      <c r="A48" s="8">
        <f t="shared" si="0"/>
        <v>26</v>
      </c>
      <c r="B48" s="27" t="s">
        <v>101</v>
      </c>
      <c r="C48" s="27" t="s">
        <v>102</v>
      </c>
      <c r="D48" s="28">
        <v>1459</v>
      </c>
      <c r="E48" s="28">
        <v>143</v>
      </c>
      <c r="F48" s="29">
        <v>9</v>
      </c>
      <c r="G48" s="10"/>
      <c r="H48" s="11"/>
      <c r="I48" s="11"/>
    </row>
    <row r="49" spans="1:9" x14ac:dyDescent="0.35">
      <c r="A49" s="8">
        <f t="shared" si="0"/>
        <v>27</v>
      </c>
      <c r="B49" s="27" t="s">
        <v>99</v>
      </c>
      <c r="C49" s="27" t="s">
        <v>100</v>
      </c>
      <c r="D49" s="28">
        <v>7960</v>
      </c>
      <c r="E49" s="28">
        <v>493</v>
      </c>
      <c r="F49" s="29">
        <v>9</v>
      </c>
      <c r="G49" s="10"/>
      <c r="H49" s="11"/>
      <c r="I49" s="11"/>
    </row>
    <row r="50" spans="1:9" x14ac:dyDescent="0.35">
      <c r="A50" s="8">
        <f t="shared" si="0"/>
        <v>28</v>
      </c>
      <c r="B50" s="27" t="s">
        <v>103</v>
      </c>
      <c r="C50" s="27" t="s">
        <v>104</v>
      </c>
      <c r="D50" s="28">
        <v>9354</v>
      </c>
      <c r="E50" s="28">
        <v>626</v>
      </c>
      <c r="F50" s="29">
        <v>9</v>
      </c>
      <c r="G50" s="10"/>
      <c r="H50" s="11"/>
      <c r="I50" s="11"/>
    </row>
    <row r="51" spans="1:9" x14ac:dyDescent="0.35">
      <c r="A51" s="8">
        <f t="shared" si="0"/>
        <v>29</v>
      </c>
      <c r="B51" s="27" t="s">
        <v>279</v>
      </c>
      <c r="C51" s="27" t="s">
        <v>105</v>
      </c>
      <c r="D51" s="28">
        <v>2247</v>
      </c>
      <c r="E51" s="28">
        <v>311</v>
      </c>
      <c r="F51" s="44">
        <v>6</v>
      </c>
      <c r="G51" s="10"/>
      <c r="H51" s="11"/>
      <c r="I51" s="11"/>
    </row>
    <row r="52" spans="1:9" x14ac:dyDescent="0.35">
      <c r="A52" s="8">
        <f t="shared" si="0"/>
        <v>30</v>
      </c>
      <c r="B52" s="27" t="s">
        <v>106</v>
      </c>
      <c r="C52" s="27" t="s">
        <v>107</v>
      </c>
      <c r="D52" s="28">
        <v>1196</v>
      </c>
      <c r="E52" s="28">
        <v>104</v>
      </c>
      <c r="F52" s="29">
        <v>3</v>
      </c>
      <c r="G52" s="10"/>
      <c r="H52" s="11"/>
      <c r="I52" s="11"/>
    </row>
    <row r="53" spans="1:9" x14ac:dyDescent="0.35">
      <c r="A53" s="8">
        <f t="shared" si="0"/>
        <v>31</v>
      </c>
      <c r="B53" s="27" t="s">
        <v>181</v>
      </c>
      <c r="C53" s="27" t="s">
        <v>182</v>
      </c>
      <c r="D53" s="28">
        <v>1028</v>
      </c>
      <c r="E53" s="28">
        <v>122</v>
      </c>
      <c r="F53" s="44">
        <v>6</v>
      </c>
      <c r="G53" s="10"/>
      <c r="H53" s="11"/>
      <c r="I53" s="11"/>
    </row>
    <row r="54" spans="1:9" x14ac:dyDescent="0.35">
      <c r="A54" s="8">
        <f t="shared" si="0"/>
        <v>32</v>
      </c>
      <c r="B54" s="27" t="s">
        <v>116</v>
      </c>
      <c r="C54" s="27" t="s">
        <v>117</v>
      </c>
      <c r="D54" s="28">
        <v>434</v>
      </c>
      <c r="E54" s="53"/>
      <c r="F54" s="29">
        <v>3</v>
      </c>
      <c r="G54" s="10"/>
      <c r="H54" s="11"/>
      <c r="I54" s="11"/>
    </row>
    <row r="55" spans="1:9" x14ac:dyDescent="0.35">
      <c r="A55" s="8">
        <f t="shared" si="0"/>
        <v>33</v>
      </c>
      <c r="B55" s="27" t="s">
        <v>110</v>
      </c>
      <c r="C55" s="27" t="s">
        <v>111</v>
      </c>
      <c r="D55" s="28">
        <v>133</v>
      </c>
      <c r="E55" s="28">
        <v>35</v>
      </c>
      <c r="F55" s="29">
        <v>3</v>
      </c>
      <c r="G55" s="10"/>
      <c r="H55" s="11"/>
      <c r="I55" s="11"/>
    </row>
    <row r="56" spans="1:9" x14ac:dyDescent="0.35">
      <c r="A56" s="8">
        <f t="shared" si="0"/>
        <v>34</v>
      </c>
      <c r="B56" s="27" t="s">
        <v>246</v>
      </c>
      <c r="C56" s="27" t="s">
        <v>247</v>
      </c>
      <c r="D56" s="28">
        <v>435</v>
      </c>
      <c r="E56" s="28">
        <v>50</v>
      </c>
      <c r="F56" s="29">
        <v>3</v>
      </c>
      <c r="G56" s="10"/>
      <c r="H56" s="11"/>
      <c r="I56" s="11"/>
    </row>
    <row r="57" spans="1:9" x14ac:dyDescent="0.35">
      <c r="A57" s="8">
        <f t="shared" si="0"/>
        <v>35</v>
      </c>
      <c r="B57" s="27" t="s">
        <v>248</v>
      </c>
      <c r="C57" s="27" t="s">
        <v>249</v>
      </c>
      <c r="D57" s="28">
        <v>967</v>
      </c>
      <c r="E57" s="28">
        <v>103</v>
      </c>
      <c r="F57" s="44">
        <v>6</v>
      </c>
      <c r="G57" s="10"/>
      <c r="H57" s="11"/>
      <c r="I57" s="11"/>
    </row>
    <row r="58" spans="1:9" x14ac:dyDescent="0.35">
      <c r="A58" s="8">
        <f t="shared" si="0"/>
        <v>36</v>
      </c>
      <c r="B58" s="27" t="s">
        <v>250</v>
      </c>
      <c r="C58" s="27" t="s">
        <v>251</v>
      </c>
      <c r="D58" s="28">
        <v>2174</v>
      </c>
      <c r="E58" s="28">
        <v>171</v>
      </c>
      <c r="F58" s="44">
        <v>6</v>
      </c>
      <c r="G58" s="10"/>
      <c r="H58" s="11"/>
      <c r="I58" s="11"/>
    </row>
    <row r="59" spans="1:9" x14ac:dyDescent="0.35">
      <c r="A59" s="8">
        <f t="shared" si="0"/>
        <v>37</v>
      </c>
      <c r="B59" s="27" t="s">
        <v>56</v>
      </c>
      <c r="C59" s="27" t="s">
        <v>57</v>
      </c>
      <c r="D59" s="28">
        <v>374</v>
      </c>
      <c r="E59" s="28">
        <v>34</v>
      </c>
      <c r="F59" s="29">
        <v>3</v>
      </c>
      <c r="G59" s="10"/>
      <c r="H59" s="11"/>
      <c r="I59" s="11"/>
    </row>
    <row r="60" spans="1:9" x14ac:dyDescent="0.35">
      <c r="A60" s="8">
        <f t="shared" si="0"/>
        <v>38</v>
      </c>
      <c r="B60" s="27" t="s">
        <v>112</v>
      </c>
      <c r="C60" s="27" t="s">
        <v>113</v>
      </c>
      <c r="D60" s="28">
        <v>426</v>
      </c>
      <c r="E60" s="28">
        <v>71</v>
      </c>
      <c r="F60" s="29">
        <v>3</v>
      </c>
      <c r="G60" s="10"/>
      <c r="H60" s="11"/>
      <c r="I60" s="11"/>
    </row>
    <row r="61" spans="1:9" x14ac:dyDescent="0.35">
      <c r="A61" s="8">
        <f t="shared" si="0"/>
        <v>39</v>
      </c>
      <c r="B61" s="27" t="s">
        <v>215</v>
      </c>
      <c r="C61" s="27" t="s">
        <v>216</v>
      </c>
      <c r="D61" s="28">
        <v>248</v>
      </c>
      <c r="E61" s="53"/>
      <c r="F61" s="29">
        <v>3</v>
      </c>
      <c r="G61" s="10"/>
      <c r="H61" s="11"/>
      <c r="I61" s="11"/>
    </row>
    <row r="62" spans="1:9" x14ac:dyDescent="0.35">
      <c r="A62" s="8">
        <f t="shared" si="0"/>
        <v>40</v>
      </c>
      <c r="B62" s="27" t="s">
        <v>114</v>
      </c>
      <c r="C62" s="27" t="s">
        <v>115</v>
      </c>
      <c r="D62" s="28">
        <v>1016</v>
      </c>
      <c r="E62" s="28">
        <v>85</v>
      </c>
      <c r="F62" s="29">
        <v>3</v>
      </c>
      <c r="G62" s="10"/>
      <c r="H62" s="11"/>
      <c r="I62" s="11"/>
    </row>
    <row r="63" spans="1:9" x14ac:dyDescent="0.35">
      <c r="A63" s="8">
        <f t="shared" si="0"/>
        <v>41</v>
      </c>
      <c r="B63" s="27" t="s">
        <v>211</v>
      </c>
      <c r="C63" s="27" t="s">
        <v>212</v>
      </c>
      <c r="D63" s="28">
        <v>1371</v>
      </c>
      <c r="E63" s="28">
        <v>67</v>
      </c>
      <c r="F63" s="29">
        <v>9</v>
      </c>
      <c r="G63" s="10"/>
      <c r="H63" s="11"/>
      <c r="I63" s="11"/>
    </row>
    <row r="64" spans="1:9" x14ac:dyDescent="0.35">
      <c r="A64" s="8">
        <f t="shared" si="0"/>
        <v>42</v>
      </c>
      <c r="B64" s="27" t="s">
        <v>118</v>
      </c>
      <c r="C64" s="27" t="s">
        <v>119</v>
      </c>
      <c r="D64" s="28">
        <v>346</v>
      </c>
      <c r="E64" s="28">
        <v>44</v>
      </c>
      <c r="F64" s="29">
        <v>3</v>
      </c>
      <c r="G64" s="10"/>
      <c r="H64" s="11"/>
      <c r="I64" s="11"/>
    </row>
    <row r="65" spans="1:9" x14ac:dyDescent="0.35">
      <c r="A65" s="8">
        <f t="shared" si="0"/>
        <v>43</v>
      </c>
      <c r="B65" s="27" t="s">
        <v>60</v>
      </c>
      <c r="C65" s="27" t="s">
        <v>61</v>
      </c>
      <c r="D65" s="28">
        <v>722</v>
      </c>
      <c r="E65" s="28">
        <v>99</v>
      </c>
      <c r="F65" s="44">
        <v>6</v>
      </c>
      <c r="G65" s="10"/>
      <c r="H65" s="11"/>
      <c r="I65" s="11"/>
    </row>
    <row r="66" spans="1:9" x14ac:dyDescent="0.35">
      <c r="A66" s="8">
        <f t="shared" si="0"/>
        <v>44</v>
      </c>
      <c r="B66" s="27" t="s">
        <v>207</v>
      </c>
      <c r="C66" s="27" t="s">
        <v>208</v>
      </c>
      <c r="D66" s="28">
        <v>320</v>
      </c>
      <c r="E66" s="28">
        <v>35</v>
      </c>
      <c r="F66" s="29">
        <v>3</v>
      </c>
      <c r="G66" s="10"/>
      <c r="H66" s="11"/>
      <c r="I66" s="11"/>
    </row>
    <row r="67" spans="1:9" x14ac:dyDescent="0.35">
      <c r="A67" s="8">
        <f t="shared" si="0"/>
        <v>45</v>
      </c>
      <c r="B67" s="27" t="s">
        <v>62</v>
      </c>
      <c r="C67" s="27" t="s">
        <v>63</v>
      </c>
      <c r="D67" s="28">
        <v>204</v>
      </c>
      <c r="E67" s="28">
        <v>32</v>
      </c>
      <c r="F67" s="29">
        <v>3</v>
      </c>
      <c r="G67" s="10"/>
      <c r="H67" s="11"/>
      <c r="I67" s="11"/>
    </row>
    <row r="68" spans="1:9" x14ac:dyDescent="0.35">
      <c r="A68" s="8">
        <f t="shared" si="0"/>
        <v>46</v>
      </c>
      <c r="B68" s="27" t="s">
        <v>108</v>
      </c>
      <c r="C68" s="27" t="s">
        <v>109</v>
      </c>
      <c r="D68" s="28">
        <v>163</v>
      </c>
      <c r="E68" s="53"/>
      <c r="F68" s="29">
        <v>3</v>
      </c>
      <c r="G68" s="10"/>
      <c r="H68" s="11"/>
      <c r="I68" s="11"/>
    </row>
    <row r="69" spans="1:9" x14ac:dyDescent="0.35">
      <c r="A69" s="8">
        <f t="shared" si="0"/>
        <v>47</v>
      </c>
      <c r="B69" s="27" t="s">
        <v>120</v>
      </c>
      <c r="C69" s="27" t="s">
        <v>121</v>
      </c>
      <c r="D69" s="28">
        <v>1749</v>
      </c>
      <c r="E69" s="28">
        <v>458</v>
      </c>
      <c r="F69" s="44">
        <v>6</v>
      </c>
      <c r="G69" s="10"/>
      <c r="H69" s="11"/>
      <c r="I69" s="11"/>
    </row>
    <row r="70" spans="1:9" x14ac:dyDescent="0.35">
      <c r="A70" s="8">
        <f t="shared" si="0"/>
        <v>48</v>
      </c>
      <c r="B70" s="27" t="s">
        <v>124</v>
      </c>
      <c r="C70" s="27" t="s">
        <v>125</v>
      </c>
      <c r="D70" s="28">
        <v>543</v>
      </c>
      <c r="E70" s="53"/>
      <c r="F70" s="44">
        <v>6</v>
      </c>
      <c r="G70" s="10"/>
      <c r="H70" s="11"/>
      <c r="I70" s="11"/>
    </row>
    <row r="71" spans="1:9" x14ac:dyDescent="0.35">
      <c r="A71" s="8">
        <f t="shared" si="0"/>
        <v>49</v>
      </c>
      <c r="B71" s="27" t="s">
        <v>126</v>
      </c>
      <c r="C71" s="27" t="s">
        <v>127</v>
      </c>
      <c r="D71" s="28">
        <v>1310</v>
      </c>
      <c r="E71" s="28">
        <v>89</v>
      </c>
      <c r="F71" s="29">
        <v>3</v>
      </c>
      <c r="G71" s="10"/>
      <c r="H71" s="11"/>
      <c r="I71" s="11"/>
    </row>
    <row r="72" spans="1:9" x14ac:dyDescent="0.35">
      <c r="A72" s="8">
        <f t="shared" si="0"/>
        <v>50</v>
      </c>
      <c r="B72" s="27" t="s">
        <v>128</v>
      </c>
      <c r="C72" s="27" t="s">
        <v>129</v>
      </c>
      <c r="D72" s="28">
        <v>370</v>
      </c>
      <c r="E72" s="28">
        <v>63</v>
      </c>
      <c r="F72" s="29">
        <v>3</v>
      </c>
      <c r="G72" s="10"/>
      <c r="H72" s="11"/>
      <c r="I72" s="11"/>
    </row>
    <row r="73" spans="1:9" x14ac:dyDescent="0.35">
      <c r="A73" s="8">
        <f t="shared" si="0"/>
        <v>51</v>
      </c>
      <c r="B73" s="27" t="s">
        <v>52</v>
      </c>
      <c r="C73" s="27" t="s">
        <v>53</v>
      </c>
      <c r="D73" s="28">
        <v>384</v>
      </c>
      <c r="E73" s="28">
        <v>37</v>
      </c>
      <c r="F73" s="29">
        <v>3</v>
      </c>
      <c r="G73" s="10"/>
      <c r="H73" s="11"/>
      <c r="I73" s="11"/>
    </row>
    <row r="74" spans="1:9" x14ac:dyDescent="0.35">
      <c r="A74" s="8">
        <f t="shared" si="0"/>
        <v>52</v>
      </c>
      <c r="B74" s="27" t="s">
        <v>130</v>
      </c>
      <c r="C74" s="27" t="s">
        <v>131</v>
      </c>
      <c r="D74" s="28">
        <v>2269</v>
      </c>
      <c r="E74" s="28">
        <v>209</v>
      </c>
      <c r="F74" s="44">
        <v>6</v>
      </c>
      <c r="G74" s="10"/>
      <c r="H74" s="11"/>
      <c r="I74" s="11"/>
    </row>
    <row r="75" spans="1:9" x14ac:dyDescent="0.35">
      <c r="A75" s="8">
        <f t="shared" si="0"/>
        <v>53</v>
      </c>
      <c r="B75" s="27" t="s">
        <v>134</v>
      </c>
      <c r="C75" s="27" t="s">
        <v>135</v>
      </c>
      <c r="D75" s="28">
        <v>5222</v>
      </c>
      <c r="E75" s="28">
        <v>302</v>
      </c>
      <c r="F75" s="44">
        <v>6</v>
      </c>
      <c r="G75" s="10"/>
      <c r="H75" s="11"/>
      <c r="I75" s="11"/>
    </row>
    <row r="76" spans="1:9" x14ac:dyDescent="0.35">
      <c r="A76" s="8">
        <f t="shared" si="0"/>
        <v>54</v>
      </c>
      <c r="B76" s="27" t="s">
        <v>39</v>
      </c>
      <c r="C76" s="27" t="s">
        <v>40</v>
      </c>
      <c r="D76" s="28">
        <v>311</v>
      </c>
      <c r="E76" s="53"/>
      <c r="F76" s="29">
        <v>3</v>
      </c>
      <c r="G76" s="10"/>
      <c r="H76" s="11"/>
      <c r="I76" s="11"/>
    </row>
    <row r="77" spans="1:9" x14ac:dyDescent="0.35">
      <c r="A77" s="8">
        <f t="shared" si="0"/>
        <v>55</v>
      </c>
      <c r="B77" s="27" t="s">
        <v>205</v>
      </c>
      <c r="C77" s="27" t="s">
        <v>206</v>
      </c>
      <c r="D77" s="28">
        <v>426</v>
      </c>
      <c r="E77" s="28">
        <v>41</v>
      </c>
      <c r="F77" s="29">
        <v>3</v>
      </c>
      <c r="G77" s="10"/>
      <c r="H77" s="11"/>
      <c r="I77" s="11"/>
    </row>
    <row r="78" spans="1:9" x14ac:dyDescent="0.35">
      <c r="A78" s="8">
        <f t="shared" si="0"/>
        <v>56</v>
      </c>
      <c r="B78" s="27" t="s">
        <v>258</v>
      </c>
      <c r="C78" s="27" t="s">
        <v>136</v>
      </c>
      <c r="D78" s="28">
        <v>3015</v>
      </c>
      <c r="E78" s="28">
        <v>261</v>
      </c>
      <c r="F78" s="44">
        <v>6</v>
      </c>
      <c r="G78" s="10"/>
      <c r="H78" s="11"/>
      <c r="I78" s="11"/>
    </row>
    <row r="79" spans="1:9" x14ac:dyDescent="0.35">
      <c r="A79" s="8">
        <f t="shared" si="0"/>
        <v>57</v>
      </c>
      <c r="B79" s="27" t="s">
        <v>137</v>
      </c>
      <c r="C79" s="27" t="s">
        <v>280</v>
      </c>
      <c r="D79" s="28">
        <v>6243</v>
      </c>
      <c r="E79" s="28">
        <v>828</v>
      </c>
      <c r="F79" s="44">
        <v>6</v>
      </c>
      <c r="G79" s="10"/>
      <c r="H79" s="11"/>
      <c r="I79" s="11"/>
    </row>
    <row r="80" spans="1:9" x14ac:dyDescent="0.35">
      <c r="A80" s="8">
        <f t="shared" si="0"/>
        <v>58</v>
      </c>
      <c r="B80" s="27" t="s">
        <v>64</v>
      </c>
      <c r="C80" s="27" t="s">
        <v>65</v>
      </c>
      <c r="D80" s="28">
        <v>260</v>
      </c>
      <c r="E80" s="53"/>
      <c r="F80" s="29">
        <v>3</v>
      </c>
      <c r="G80" s="10"/>
      <c r="H80" s="11"/>
      <c r="I80" s="11"/>
    </row>
    <row r="81" spans="1:9" x14ac:dyDescent="0.35">
      <c r="A81" s="8">
        <f t="shared" si="0"/>
        <v>59</v>
      </c>
      <c r="B81" s="27" t="s">
        <v>66</v>
      </c>
      <c r="C81" s="27" t="s">
        <v>67</v>
      </c>
      <c r="D81" s="28">
        <v>90</v>
      </c>
      <c r="E81" s="53"/>
      <c r="F81" s="29">
        <v>3</v>
      </c>
      <c r="G81" s="10"/>
      <c r="H81" s="11"/>
      <c r="I81" s="11"/>
    </row>
    <row r="82" spans="1:9" x14ac:dyDescent="0.35">
      <c r="A82" s="8">
        <f t="shared" si="0"/>
        <v>60</v>
      </c>
      <c r="B82" s="27" t="s">
        <v>142</v>
      </c>
      <c r="C82" s="27" t="s">
        <v>143</v>
      </c>
      <c r="D82" s="28">
        <v>970</v>
      </c>
      <c r="E82" s="28">
        <v>76</v>
      </c>
      <c r="F82" s="44">
        <v>6</v>
      </c>
      <c r="G82" s="10"/>
      <c r="H82" s="11"/>
      <c r="I82" s="11"/>
    </row>
    <row r="83" spans="1:9" x14ac:dyDescent="0.35">
      <c r="A83" s="8">
        <f t="shared" si="0"/>
        <v>61</v>
      </c>
      <c r="B83" s="27" t="s">
        <v>144</v>
      </c>
      <c r="C83" s="27" t="s">
        <v>145</v>
      </c>
      <c r="D83" s="28">
        <v>2209</v>
      </c>
      <c r="E83" s="28">
        <v>165</v>
      </c>
      <c r="F83" s="44">
        <v>6</v>
      </c>
      <c r="G83" s="10"/>
      <c r="H83" s="11"/>
      <c r="I83" s="11"/>
    </row>
    <row r="84" spans="1:9" x14ac:dyDescent="0.35">
      <c r="A84" s="8">
        <f t="shared" si="0"/>
        <v>62</v>
      </c>
      <c r="B84" s="27" t="s">
        <v>148</v>
      </c>
      <c r="C84" s="27" t="s">
        <v>149</v>
      </c>
      <c r="D84" s="28">
        <v>1903</v>
      </c>
      <c r="E84" s="28">
        <v>126</v>
      </c>
      <c r="F84" s="44">
        <v>6</v>
      </c>
      <c r="G84" s="10"/>
      <c r="H84" s="11"/>
      <c r="I84" s="11"/>
    </row>
    <row r="85" spans="1:9" x14ac:dyDescent="0.35">
      <c r="A85" s="8">
        <f t="shared" si="0"/>
        <v>63</v>
      </c>
      <c r="B85" s="27" t="s">
        <v>150</v>
      </c>
      <c r="C85" s="27" t="s">
        <v>151</v>
      </c>
      <c r="D85" s="28">
        <v>4359</v>
      </c>
      <c r="E85" s="28">
        <v>277</v>
      </c>
      <c r="F85" s="44">
        <v>6</v>
      </c>
      <c r="G85" s="10"/>
      <c r="H85" s="11"/>
      <c r="I85" s="11"/>
    </row>
    <row r="86" spans="1:9" x14ac:dyDescent="0.35">
      <c r="A86" s="8">
        <f t="shared" si="0"/>
        <v>64</v>
      </c>
      <c r="B86" s="27" t="s">
        <v>146</v>
      </c>
      <c r="C86" s="27" t="s">
        <v>147</v>
      </c>
      <c r="D86" s="28">
        <v>1329</v>
      </c>
      <c r="E86" s="28">
        <v>100</v>
      </c>
      <c r="F86" s="44">
        <v>6</v>
      </c>
      <c r="G86" s="10"/>
      <c r="H86" s="11"/>
      <c r="I86" s="11"/>
    </row>
    <row r="87" spans="1:9" x14ac:dyDescent="0.35">
      <c r="A87" s="8">
        <f t="shared" si="0"/>
        <v>65</v>
      </c>
      <c r="B87" s="27" t="s">
        <v>152</v>
      </c>
      <c r="C87" s="27" t="s">
        <v>153</v>
      </c>
      <c r="D87" s="28">
        <v>1595</v>
      </c>
      <c r="E87" s="28">
        <v>142</v>
      </c>
      <c r="F87" s="44">
        <v>6</v>
      </c>
      <c r="G87" s="10"/>
      <c r="H87" s="11"/>
      <c r="I87" s="11"/>
    </row>
    <row r="88" spans="1:9" x14ac:dyDescent="0.35">
      <c r="A88" s="8">
        <f t="shared" si="0"/>
        <v>66</v>
      </c>
      <c r="B88" s="27" t="s">
        <v>138</v>
      </c>
      <c r="C88" s="27" t="s">
        <v>139</v>
      </c>
      <c r="D88" s="28">
        <v>1075</v>
      </c>
      <c r="E88" s="28">
        <v>81</v>
      </c>
      <c r="F88" s="44">
        <v>6</v>
      </c>
      <c r="G88" s="10"/>
      <c r="H88" s="11"/>
      <c r="I88" s="11"/>
    </row>
    <row r="89" spans="1:9" x14ac:dyDescent="0.35">
      <c r="A89" s="8">
        <f t="shared" si="0"/>
        <v>67</v>
      </c>
      <c r="B89" s="27" t="s">
        <v>140</v>
      </c>
      <c r="C89" s="27" t="s">
        <v>141</v>
      </c>
      <c r="D89" s="28">
        <v>2205</v>
      </c>
      <c r="E89" s="28">
        <v>192</v>
      </c>
      <c r="F89" s="44">
        <v>6</v>
      </c>
      <c r="G89" s="10"/>
      <c r="H89" s="11"/>
      <c r="I89" s="11"/>
    </row>
    <row r="90" spans="1:9" x14ac:dyDescent="0.35">
      <c r="A90" s="8">
        <f t="shared" si="0"/>
        <v>68</v>
      </c>
      <c r="B90" s="27" t="s">
        <v>156</v>
      </c>
      <c r="C90" s="27" t="s">
        <v>157</v>
      </c>
      <c r="D90" s="28">
        <v>4240</v>
      </c>
      <c r="E90" s="28">
        <v>195</v>
      </c>
      <c r="F90" s="44">
        <v>6</v>
      </c>
      <c r="G90" s="10"/>
      <c r="H90" s="11"/>
      <c r="I90" s="11"/>
    </row>
    <row r="91" spans="1:9" x14ac:dyDescent="0.35">
      <c r="A91" s="8">
        <f t="shared" si="0"/>
        <v>69</v>
      </c>
      <c r="B91" s="27" t="s">
        <v>158</v>
      </c>
      <c r="C91" s="27" t="s">
        <v>159</v>
      </c>
      <c r="D91" s="28">
        <v>276</v>
      </c>
      <c r="E91" s="53"/>
      <c r="F91" s="29">
        <v>3</v>
      </c>
      <c r="G91" s="10"/>
      <c r="H91" s="11"/>
      <c r="I91" s="11"/>
    </row>
    <row r="92" spans="1:9" x14ac:dyDescent="0.35">
      <c r="A92" s="8">
        <f t="shared" si="0"/>
        <v>70</v>
      </c>
      <c r="B92" s="27" t="s">
        <v>160</v>
      </c>
      <c r="C92" s="27" t="s">
        <v>161</v>
      </c>
      <c r="D92" s="28">
        <v>109</v>
      </c>
      <c r="E92" s="53"/>
      <c r="F92" s="29">
        <v>3</v>
      </c>
      <c r="G92" s="10"/>
      <c r="H92" s="11"/>
      <c r="I92" s="11"/>
    </row>
    <row r="93" spans="1:9" x14ac:dyDescent="0.35">
      <c r="A93" s="8">
        <f t="shared" si="0"/>
        <v>71</v>
      </c>
      <c r="B93" s="27" t="s">
        <v>162</v>
      </c>
      <c r="C93" s="27" t="s">
        <v>163</v>
      </c>
      <c r="D93" s="28">
        <v>1179</v>
      </c>
      <c r="E93" s="28">
        <v>92</v>
      </c>
      <c r="F93" s="29">
        <v>3</v>
      </c>
      <c r="G93" s="10"/>
      <c r="H93" s="11"/>
      <c r="I93" s="11"/>
    </row>
    <row r="94" spans="1:9" x14ac:dyDescent="0.35">
      <c r="A94" s="8">
        <f t="shared" si="0"/>
        <v>72</v>
      </c>
      <c r="B94" s="27" t="s">
        <v>77</v>
      </c>
      <c r="C94" s="27" t="s">
        <v>78</v>
      </c>
      <c r="D94" s="28">
        <v>3524</v>
      </c>
      <c r="E94" s="28">
        <v>471</v>
      </c>
      <c r="F94" s="44">
        <v>6</v>
      </c>
      <c r="G94" s="10"/>
      <c r="H94" s="11"/>
      <c r="I94" s="11"/>
    </row>
    <row r="95" spans="1:9" x14ac:dyDescent="0.35">
      <c r="A95" s="8">
        <f t="shared" si="0"/>
        <v>73</v>
      </c>
      <c r="B95" s="27" t="s">
        <v>164</v>
      </c>
      <c r="C95" s="27" t="s">
        <v>165</v>
      </c>
      <c r="D95" s="28">
        <v>207</v>
      </c>
      <c r="E95" s="28">
        <v>33</v>
      </c>
      <c r="F95" s="29">
        <v>3</v>
      </c>
      <c r="G95" s="10"/>
      <c r="H95" s="11"/>
      <c r="I95" s="11"/>
    </row>
    <row r="96" spans="1:9" x14ac:dyDescent="0.35">
      <c r="A96" s="8">
        <f t="shared" si="0"/>
        <v>74</v>
      </c>
      <c r="B96" s="27" t="s">
        <v>166</v>
      </c>
      <c r="C96" s="27" t="s">
        <v>167</v>
      </c>
      <c r="D96" s="28">
        <v>296</v>
      </c>
      <c r="E96" s="28">
        <v>33</v>
      </c>
      <c r="F96" s="29">
        <v>3</v>
      </c>
      <c r="G96" s="10"/>
      <c r="H96" s="11"/>
      <c r="I96" s="11"/>
    </row>
    <row r="97" spans="1:9" x14ac:dyDescent="0.35">
      <c r="A97" s="8">
        <f t="shared" si="0"/>
        <v>75</v>
      </c>
      <c r="B97" s="27" t="s">
        <v>132</v>
      </c>
      <c r="C97" s="27" t="s">
        <v>133</v>
      </c>
      <c r="D97" s="28">
        <v>92</v>
      </c>
      <c r="E97" s="53"/>
      <c r="F97" s="29">
        <v>3</v>
      </c>
      <c r="G97" s="10"/>
      <c r="H97" s="11"/>
      <c r="I97" s="11"/>
    </row>
    <row r="98" spans="1:9" x14ac:dyDescent="0.35">
      <c r="A98" s="8">
        <f t="shared" si="0"/>
        <v>76</v>
      </c>
      <c r="B98" s="27" t="s">
        <v>54</v>
      </c>
      <c r="C98" s="27" t="s">
        <v>55</v>
      </c>
      <c r="D98" s="28">
        <v>317</v>
      </c>
      <c r="E98" s="28">
        <v>33</v>
      </c>
      <c r="F98" s="29">
        <v>3</v>
      </c>
      <c r="G98" s="10"/>
      <c r="H98" s="11"/>
      <c r="I98" s="11"/>
    </row>
    <row r="99" spans="1:9" x14ac:dyDescent="0.35">
      <c r="A99" s="8">
        <f t="shared" si="0"/>
        <v>77</v>
      </c>
      <c r="B99" s="27" t="s">
        <v>183</v>
      </c>
      <c r="C99" s="27" t="s">
        <v>184</v>
      </c>
      <c r="D99" s="28">
        <v>1928</v>
      </c>
      <c r="E99" s="28">
        <v>142</v>
      </c>
      <c r="F99" s="44">
        <v>6</v>
      </c>
      <c r="G99" s="10"/>
      <c r="H99" s="11"/>
      <c r="I99" s="11"/>
    </row>
    <row r="100" spans="1:9" x14ac:dyDescent="0.35">
      <c r="A100" s="8">
        <f t="shared" si="0"/>
        <v>78</v>
      </c>
      <c r="B100" s="27" t="s">
        <v>185</v>
      </c>
      <c r="C100" s="27" t="s">
        <v>186</v>
      </c>
      <c r="D100" s="28">
        <v>6312</v>
      </c>
      <c r="E100" s="28">
        <v>403</v>
      </c>
      <c r="F100" s="29">
        <v>9</v>
      </c>
      <c r="G100" s="10"/>
      <c r="H100" s="11"/>
      <c r="I100" s="11"/>
    </row>
    <row r="101" spans="1:9" x14ac:dyDescent="0.35">
      <c r="A101" s="8">
        <f t="shared" si="0"/>
        <v>79</v>
      </c>
      <c r="B101" s="27" t="s">
        <v>187</v>
      </c>
      <c r="C101" s="27" t="s">
        <v>188</v>
      </c>
      <c r="D101" s="28">
        <v>2081</v>
      </c>
      <c r="E101" s="28">
        <v>186</v>
      </c>
      <c r="F101" s="44">
        <v>6</v>
      </c>
      <c r="G101" s="10"/>
      <c r="H101" s="11"/>
      <c r="I101" s="11"/>
    </row>
    <row r="102" spans="1:9" x14ac:dyDescent="0.35">
      <c r="A102" s="8">
        <f t="shared" si="0"/>
        <v>80</v>
      </c>
      <c r="B102" s="27" t="s">
        <v>187</v>
      </c>
      <c r="C102" s="27" t="s">
        <v>189</v>
      </c>
      <c r="D102" s="28">
        <v>499</v>
      </c>
      <c r="E102" s="53"/>
      <c r="F102" s="44">
        <v>6</v>
      </c>
      <c r="G102" s="10"/>
      <c r="H102" s="11"/>
      <c r="I102" s="11"/>
    </row>
    <row r="103" spans="1:9" x14ac:dyDescent="0.35">
      <c r="A103" s="8">
        <f t="shared" ref="A103:A147" si="1">A102+1</f>
        <v>81</v>
      </c>
      <c r="B103" s="27" t="s">
        <v>242</v>
      </c>
      <c r="C103" s="27" t="s">
        <v>243</v>
      </c>
      <c r="D103" s="28">
        <v>94</v>
      </c>
      <c r="E103" s="53"/>
      <c r="F103" s="29">
        <v>3</v>
      </c>
      <c r="G103" s="10"/>
      <c r="H103" s="11"/>
      <c r="I103" s="11"/>
    </row>
    <row r="104" spans="1:9" x14ac:dyDescent="0.35">
      <c r="A104" s="8">
        <f t="shared" si="1"/>
        <v>82</v>
      </c>
      <c r="B104" s="27" t="s">
        <v>192</v>
      </c>
      <c r="C104" s="27" t="s">
        <v>193</v>
      </c>
      <c r="D104" s="28">
        <v>1523</v>
      </c>
      <c r="E104" s="28">
        <v>45</v>
      </c>
      <c r="F104" s="44">
        <v>6</v>
      </c>
      <c r="G104" s="10"/>
      <c r="H104" s="11"/>
      <c r="I104" s="11"/>
    </row>
    <row r="105" spans="1:9" x14ac:dyDescent="0.35">
      <c r="A105" s="8">
        <f t="shared" si="1"/>
        <v>83</v>
      </c>
      <c r="B105" s="27" t="s">
        <v>192</v>
      </c>
      <c r="C105" s="27" t="s">
        <v>194</v>
      </c>
      <c r="D105" s="28">
        <v>2205</v>
      </c>
      <c r="E105" s="28">
        <v>82</v>
      </c>
      <c r="F105" s="44">
        <v>6</v>
      </c>
      <c r="G105" s="10"/>
      <c r="H105" s="11"/>
      <c r="I105" s="11"/>
    </row>
    <row r="106" spans="1:9" x14ac:dyDescent="0.35">
      <c r="A106" s="8">
        <f t="shared" si="1"/>
        <v>84</v>
      </c>
      <c r="B106" s="27" t="s">
        <v>177</v>
      </c>
      <c r="C106" s="27" t="s">
        <v>178</v>
      </c>
      <c r="D106" s="28">
        <v>217</v>
      </c>
      <c r="E106" s="53"/>
      <c r="F106" s="29">
        <v>3</v>
      </c>
      <c r="G106" s="10"/>
      <c r="H106" s="11"/>
      <c r="I106" s="11"/>
    </row>
    <row r="107" spans="1:9" x14ac:dyDescent="0.35">
      <c r="A107" s="8">
        <f t="shared" si="1"/>
        <v>85</v>
      </c>
      <c r="B107" s="27" t="s">
        <v>230</v>
      </c>
      <c r="C107" s="27" t="s">
        <v>231</v>
      </c>
      <c r="D107" s="28">
        <v>171</v>
      </c>
      <c r="E107" s="53"/>
      <c r="F107" s="29">
        <v>3</v>
      </c>
      <c r="G107" s="10"/>
      <c r="H107" s="11"/>
      <c r="I107" s="11"/>
    </row>
    <row r="108" spans="1:9" x14ac:dyDescent="0.35">
      <c r="A108" s="8">
        <f t="shared" si="1"/>
        <v>86</v>
      </c>
      <c r="B108" s="27" t="s">
        <v>232</v>
      </c>
      <c r="C108" s="27" t="s">
        <v>233</v>
      </c>
      <c r="D108" s="28">
        <v>182</v>
      </c>
      <c r="E108" s="28">
        <v>40</v>
      </c>
      <c r="F108" s="29">
        <v>3</v>
      </c>
      <c r="G108" s="10"/>
      <c r="H108" s="11"/>
      <c r="I108" s="11"/>
    </row>
    <row r="109" spans="1:9" x14ac:dyDescent="0.35">
      <c r="A109" s="8">
        <f t="shared" si="1"/>
        <v>87</v>
      </c>
      <c r="B109" s="27" t="s">
        <v>234</v>
      </c>
      <c r="C109" s="27" t="s">
        <v>235</v>
      </c>
      <c r="D109" s="28">
        <v>1348</v>
      </c>
      <c r="E109" s="28">
        <v>172</v>
      </c>
      <c r="F109" s="29">
        <v>3</v>
      </c>
      <c r="G109" s="10"/>
      <c r="H109" s="11"/>
      <c r="I109" s="11"/>
    </row>
    <row r="110" spans="1:9" x14ac:dyDescent="0.35">
      <c r="A110" s="8">
        <f t="shared" si="1"/>
        <v>88</v>
      </c>
      <c r="B110" s="27" t="s">
        <v>199</v>
      </c>
      <c r="C110" s="27" t="s">
        <v>200</v>
      </c>
      <c r="D110" s="28">
        <v>1172</v>
      </c>
      <c r="E110" s="28">
        <v>88</v>
      </c>
      <c r="F110" s="44">
        <v>6</v>
      </c>
      <c r="G110" s="10"/>
      <c r="H110" s="11"/>
      <c r="I110" s="11"/>
    </row>
    <row r="111" spans="1:9" x14ac:dyDescent="0.35">
      <c r="A111" s="8">
        <f t="shared" si="1"/>
        <v>89</v>
      </c>
      <c r="B111" s="27" t="s">
        <v>199</v>
      </c>
      <c r="C111" s="27" t="s">
        <v>201</v>
      </c>
      <c r="D111" s="28">
        <v>4977</v>
      </c>
      <c r="E111" s="28">
        <v>414</v>
      </c>
      <c r="F111" s="44">
        <v>6</v>
      </c>
      <c r="G111" s="10"/>
      <c r="H111" s="11"/>
      <c r="I111" s="11"/>
    </row>
    <row r="112" spans="1:9" x14ac:dyDescent="0.35">
      <c r="A112" s="8">
        <f t="shared" si="1"/>
        <v>90</v>
      </c>
      <c r="B112" s="27" t="s">
        <v>199</v>
      </c>
      <c r="C112" s="27" t="s">
        <v>202</v>
      </c>
      <c r="D112" s="28">
        <v>3648</v>
      </c>
      <c r="E112" s="28">
        <v>240</v>
      </c>
      <c r="F112" s="44">
        <v>6</v>
      </c>
      <c r="G112" s="10"/>
      <c r="H112" s="11"/>
      <c r="I112" s="11"/>
    </row>
    <row r="113" spans="1:9" x14ac:dyDescent="0.35">
      <c r="A113" s="8">
        <f t="shared" si="1"/>
        <v>91</v>
      </c>
      <c r="B113" s="27" t="s">
        <v>209</v>
      </c>
      <c r="C113" s="27" t="s">
        <v>210</v>
      </c>
      <c r="D113" s="28">
        <v>490</v>
      </c>
      <c r="E113" s="28">
        <v>84</v>
      </c>
      <c r="F113" s="29">
        <v>3</v>
      </c>
      <c r="G113" s="10"/>
      <c r="H113" s="11"/>
      <c r="I113" s="11"/>
    </row>
    <row r="114" spans="1:9" x14ac:dyDescent="0.35">
      <c r="A114" s="8">
        <f t="shared" si="1"/>
        <v>92</v>
      </c>
      <c r="B114" s="27" t="s">
        <v>213</v>
      </c>
      <c r="C114" s="27" t="s">
        <v>214</v>
      </c>
      <c r="D114" s="28">
        <v>2696</v>
      </c>
      <c r="E114" s="28">
        <v>199</v>
      </c>
      <c r="F114" s="44">
        <v>6</v>
      </c>
      <c r="G114" s="10"/>
      <c r="H114" s="11"/>
      <c r="I114" s="11"/>
    </row>
    <row r="115" spans="1:9" ht="17.25" customHeight="1" x14ac:dyDescent="0.35">
      <c r="A115" s="8">
        <f t="shared" si="1"/>
        <v>93</v>
      </c>
      <c r="B115" s="27" t="s">
        <v>190</v>
      </c>
      <c r="C115" s="27" t="s">
        <v>191</v>
      </c>
      <c r="D115" s="28">
        <v>11183</v>
      </c>
      <c r="E115" s="28">
        <v>724</v>
      </c>
      <c r="F115" s="29">
        <v>9</v>
      </c>
      <c r="G115" s="10"/>
      <c r="H115" s="11"/>
      <c r="I115" s="11"/>
    </row>
    <row r="116" spans="1:9" x14ac:dyDescent="0.35">
      <c r="A116" s="8">
        <f t="shared" si="1"/>
        <v>94</v>
      </c>
      <c r="B116" s="27" t="s">
        <v>228</v>
      </c>
      <c r="C116" s="27" t="s">
        <v>229</v>
      </c>
      <c r="D116" s="28">
        <v>323</v>
      </c>
      <c r="E116" s="28">
        <v>31</v>
      </c>
      <c r="F116" s="29">
        <v>3</v>
      </c>
      <c r="G116" s="10"/>
      <c r="H116" s="11"/>
      <c r="I116" s="11"/>
    </row>
    <row r="117" spans="1:9" s="34" customFormat="1" x14ac:dyDescent="0.35">
      <c r="A117" s="31">
        <f t="shared" si="1"/>
        <v>95</v>
      </c>
      <c r="B117" s="27" t="s">
        <v>217</v>
      </c>
      <c r="C117" s="27" t="s">
        <v>218</v>
      </c>
      <c r="D117" s="28">
        <v>917</v>
      </c>
      <c r="E117" s="28">
        <v>96</v>
      </c>
      <c r="F117" s="44">
        <v>6</v>
      </c>
      <c r="G117" s="32"/>
      <c r="H117" s="33"/>
      <c r="I117" s="33"/>
    </row>
    <row r="118" spans="1:9" x14ac:dyDescent="0.35">
      <c r="A118" s="8">
        <f t="shared" si="1"/>
        <v>96</v>
      </c>
      <c r="B118" s="27" t="s">
        <v>221</v>
      </c>
      <c r="C118" s="27" t="s">
        <v>281</v>
      </c>
      <c r="D118" s="28">
        <v>455</v>
      </c>
      <c r="E118" s="28">
        <v>38</v>
      </c>
      <c r="F118" s="29">
        <v>3</v>
      </c>
      <c r="G118" s="10"/>
      <c r="H118" s="11"/>
      <c r="I118" s="11"/>
    </row>
    <row r="119" spans="1:9" x14ac:dyDescent="0.35">
      <c r="A119" s="8">
        <f t="shared" si="1"/>
        <v>97</v>
      </c>
      <c r="B119" s="27" t="s">
        <v>226</v>
      </c>
      <c r="C119" s="27" t="s">
        <v>227</v>
      </c>
      <c r="D119" s="28">
        <v>728</v>
      </c>
      <c r="E119" s="28">
        <v>66</v>
      </c>
      <c r="F119" s="44">
        <v>6</v>
      </c>
      <c r="G119" s="10"/>
      <c r="H119" s="11"/>
      <c r="I119" s="11"/>
    </row>
    <row r="120" spans="1:9" x14ac:dyDescent="0.35">
      <c r="A120" s="8">
        <f t="shared" si="1"/>
        <v>98</v>
      </c>
      <c r="B120" s="27" t="s">
        <v>222</v>
      </c>
      <c r="C120" s="27" t="s">
        <v>223</v>
      </c>
      <c r="D120" s="28">
        <v>1258</v>
      </c>
      <c r="E120" s="28">
        <v>151</v>
      </c>
      <c r="F120" s="44">
        <v>6</v>
      </c>
      <c r="G120" s="10"/>
      <c r="H120" s="11"/>
      <c r="I120" s="11"/>
    </row>
    <row r="121" spans="1:9" x14ac:dyDescent="0.35">
      <c r="A121" s="8">
        <f t="shared" si="1"/>
        <v>99</v>
      </c>
      <c r="B121" s="27" t="s">
        <v>224</v>
      </c>
      <c r="C121" s="27" t="s">
        <v>225</v>
      </c>
      <c r="D121" s="28">
        <v>2125</v>
      </c>
      <c r="E121" s="28">
        <v>326</v>
      </c>
      <c r="F121" s="44">
        <v>6</v>
      </c>
      <c r="G121" s="10"/>
      <c r="H121" s="11"/>
      <c r="I121" s="11"/>
    </row>
    <row r="122" spans="1:9" x14ac:dyDescent="0.35">
      <c r="A122" s="8">
        <f t="shared" si="1"/>
        <v>100</v>
      </c>
      <c r="B122" s="27" t="s">
        <v>219</v>
      </c>
      <c r="C122" s="27" t="s">
        <v>220</v>
      </c>
      <c r="D122" s="28">
        <v>270</v>
      </c>
      <c r="E122" s="53"/>
      <c r="F122" s="29">
        <v>3</v>
      </c>
      <c r="G122" s="10"/>
      <c r="H122" s="11"/>
      <c r="I122" s="11"/>
    </row>
    <row r="123" spans="1:9" x14ac:dyDescent="0.35">
      <c r="A123" s="8">
        <f t="shared" si="1"/>
        <v>101</v>
      </c>
      <c r="B123" s="27" t="s">
        <v>259</v>
      </c>
      <c r="C123" s="27" t="s">
        <v>260</v>
      </c>
      <c r="D123" s="28">
        <v>1051</v>
      </c>
      <c r="E123" s="28">
        <v>58</v>
      </c>
      <c r="F123" s="44">
        <v>6</v>
      </c>
      <c r="G123" s="10"/>
      <c r="H123" s="11"/>
      <c r="I123" s="11"/>
    </row>
    <row r="124" spans="1:9" x14ac:dyDescent="0.35">
      <c r="A124" s="8">
        <f t="shared" si="1"/>
        <v>102</v>
      </c>
      <c r="B124" s="27" t="s">
        <v>122</v>
      </c>
      <c r="C124" s="27" t="s">
        <v>123</v>
      </c>
      <c r="D124" s="28">
        <v>244</v>
      </c>
      <c r="E124" s="28">
        <v>127</v>
      </c>
      <c r="F124" s="29">
        <v>3</v>
      </c>
      <c r="G124" s="10"/>
      <c r="H124" s="11"/>
      <c r="I124" s="11"/>
    </row>
    <row r="125" spans="1:9" x14ac:dyDescent="0.35">
      <c r="A125" s="8">
        <f t="shared" si="1"/>
        <v>103</v>
      </c>
      <c r="B125" s="27" t="s">
        <v>282</v>
      </c>
      <c r="C125" s="27" t="s">
        <v>283</v>
      </c>
      <c r="D125" s="53"/>
      <c r="E125" s="53"/>
      <c r="F125" s="29">
        <v>3</v>
      </c>
      <c r="G125" s="10"/>
      <c r="H125" s="11"/>
      <c r="I125" s="11"/>
    </row>
    <row r="126" spans="1:9" x14ac:dyDescent="0.35">
      <c r="A126" s="8">
        <f t="shared" si="1"/>
        <v>104</v>
      </c>
      <c r="B126" s="27" t="s">
        <v>58</v>
      </c>
      <c r="C126" s="27" t="s">
        <v>59</v>
      </c>
      <c r="D126" s="28">
        <v>149</v>
      </c>
      <c r="E126" s="53"/>
      <c r="F126" s="29">
        <v>3</v>
      </c>
      <c r="G126" s="10"/>
      <c r="H126" s="11"/>
      <c r="I126" s="11"/>
    </row>
    <row r="127" spans="1:9" x14ac:dyDescent="0.35">
      <c r="A127" s="8">
        <f t="shared" si="1"/>
        <v>105</v>
      </c>
      <c r="B127" s="27" t="s">
        <v>89</v>
      </c>
      <c r="C127" s="30" t="s">
        <v>90</v>
      </c>
      <c r="D127" s="28">
        <v>1582</v>
      </c>
      <c r="E127" s="28">
        <v>145</v>
      </c>
      <c r="F127" s="29">
        <v>3</v>
      </c>
      <c r="G127" s="10"/>
      <c r="H127" s="11"/>
      <c r="I127" s="11"/>
    </row>
    <row r="128" spans="1:9" x14ac:dyDescent="0.35">
      <c r="A128" s="8">
        <f t="shared" si="1"/>
        <v>106</v>
      </c>
      <c r="B128" s="27" t="s">
        <v>284</v>
      </c>
      <c r="C128" s="27" t="s">
        <v>168</v>
      </c>
      <c r="D128" s="28">
        <v>514</v>
      </c>
      <c r="E128" s="53"/>
      <c r="F128" s="29">
        <v>9</v>
      </c>
      <c r="G128" s="10"/>
      <c r="H128" s="11"/>
      <c r="I128" s="11"/>
    </row>
    <row r="129" spans="1:9" x14ac:dyDescent="0.35">
      <c r="A129" s="8">
        <f t="shared" si="1"/>
        <v>107</v>
      </c>
      <c r="B129" s="27" t="s">
        <v>285</v>
      </c>
      <c r="C129" s="27" t="s">
        <v>286</v>
      </c>
      <c r="D129" s="28">
        <v>462</v>
      </c>
      <c r="E129" s="53"/>
      <c r="F129" s="29">
        <v>9</v>
      </c>
      <c r="G129" s="10"/>
      <c r="H129" s="11"/>
      <c r="I129" s="11"/>
    </row>
    <row r="130" spans="1:9" x14ac:dyDescent="0.35">
      <c r="A130" s="8">
        <f t="shared" si="1"/>
        <v>108</v>
      </c>
      <c r="B130" s="27" t="s">
        <v>287</v>
      </c>
      <c r="C130" s="27" t="s">
        <v>170</v>
      </c>
      <c r="D130" s="28">
        <v>1606</v>
      </c>
      <c r="E130" s="28">
        <v>158</v>
      </c>
      <c r="F130" s="29">
        <v>9</v>
      </c>
      <c r="G130" s="10"/>
      <c r="H130" s="11"/>
      <c r="I130" s="11"/>
    </row>
    <row r="131" spans="1:9" x14ac:dyDescent="0.35">
      <c r="A131" s="8">
        <f t="shared" si="1"/>
        <v>109</v>
      </c>
      <c r="B131" s="27" t="s">
        <v>288</v>
      </c>
      <c r="C131" s="27" t="s">
        <v>171</v>
      </c>
      <c r="D131" s="28">
        <v>4040</v>
      </c>
      <c r="E131" s="28">
        <v>318</v>
      </c>
      <c r="F131" s="29">
        <v>9</v>
      </c>
      <c r="G131" s="10"/>
      <c r="H131" s="11"/>
      <c r="I131" s="11"/>
    </row>
    <row r="132" spans="1:9" x14ac:dyDescent="0.35">
      <c r="A132" s="8">
        <f t="shared" si="1"/>
        <v>110</v>
      </c>
      <c r="B132" s="27" t="s">
        <v>289</v>
      </c>
      <c r="C132" s="27" t="s">
        <v>169</v>
      </c>
      <c r="D132" s="28">
        <v>395</v>
      </c>
      <c r="E132" s="53"/>
      <c r="F132" s="29">
        <v>9</v>
      </c>
      <c r="G132" s="10"/>
      <c r="H132" s="11"/>
      <c r="I132" s="11"/>
    </row>
    <row r="133" spans="1:9" x14ac:dyDescent="0.35">
      <c r="A133" s="8">
        <f t="shared" si="1"/>
        <v>111</v>
      </c>
      <c r="B133" s="27" t="s">
        <v>290</v>
      </c>
      <c r="C133" s="27" t="s">
        <v>174</v>
      </c>
      <c r="D133" s="28">
        <v>2646</v>
      </c>
      <c r="E133" s="28">
        <v>242</v>
      </c>
      <c r="F133" s="29">
        <v>9</v>
      </c>
      <c r="G133" s="10"/>
      <c r="H133" s="11"/>
      <c r="I133" s="11"/>
    </row>
    <row r="134" spans="1:9" x14ac:dyDescent="0.35">
      <c r="A134" s="8">
        <f t="shared" si="1"/>
        <v>112</v>
      </c>
      <c r="B134" s="27" t="s">
        <v>291</v>
      </c>
      <c r="C134" s="27" t="s">
        <v>173</v>
      </c>
      <c r="D134" s="28">
        <v>4447</v>
      </c>
      <c r="E134" s="28">
        <v>481</v>
      </c>
      <c r="F134" s="29">
        <v>9</v>
      </c>
      <c r="G134" s="10"/>
      <c r="H134" s="11"/>
      <c r="I134" s="11"/>
    </row>
    <row r="135" spans="1:9" x14ac:dyDescent="0.35">
      <c r="A135" s="8">
        <f t="shared" si="1"/>
        <v>113</v>
      </c>
      <c r="B135" s="27" t="s">
        <v>292</v>
      </c>
      <c r="C135" s="27" t="s">
        <v>172</v>
      </c>
      <c r="D135" s="28">
        <v>8215</v>
      </c>
      <c r="E135" s="28">
        <v>752</v>
      </c>
      <c r="F135" s="29">
        <v>9</v>
      </c>
      <c r="G135" s="10"/>
      <c r="H135" s="11"/>
      <c r="I135" s="11"/>
    </row>
    <row r="136" spans="1:9" x14ac:dyDescent="0.35">
      <c r="A136" s="8">
        <f t="shared" si="1"/>
        <v>114</v>
      </c>
      <c r="B136" s="27" t="s">
        <v>236</v>
      </c>
      <c r="C136" s="27" t="s">
        <v>237</v>
      </c>
      <c r="D136" s="28">
        <v>154</v>
      </c>
      <c r="E136" s="53"/>
      <c r="F136" s="29">
        <v>3</v>
      </c>
      <c r="G136" s="10"/>
      <c r="H136" s="11"/>
      <c r="I136" s="11"/>
    </row>
    <row r="137" spans="1:9" x14ac:dyDescent="0.35">
      <c r="A137" s="8">
        <f t="shared" si="1"/>
        <v>115</v>
      </c>
      <c r="B137" s="27" t="s">
        <v>238</v>
      </c>
      <c r="C137" s="27" t="s">
        <v>239</v>
      </c>
      <c r="D137" s="28">
        <v>44</v>
      </c>
      <c r="E137" s="53"/>
      <c r="F137" s="29">
        <v>3</v>
      </c>
      <c r="G137" s="10"/>
      <c r="H137" s="11"/>
      <c r="I137" s="11"/>
    </row>
    <row r="138" spans="1:9" x14ac:dyDescent="0.35">
      <c r="A138" s="8">
        <f t="shared" si="1"/>
        <v>116</v>
      </c>
      <c r="B138" s="27" t="s">
        <v>240</v>
      </c>
      <c r="C138" s="27" t="s">
        <v>241</v>
      </c>
      <c r="D138" s="28">
        <v>471</v>
      </c>
      <c r="E138" s="28">
        <v>50</v>
      </c>
      <c r="F138" s="29">
        <v>3</v>
      </c>
      <c r="G138" s="10"/>
      <c r="H138" s="11"/>
      <c r="I138" s="11"/>
    </row>
    <row r="139" spans="1:9" x14ac:dyDescent="0.35">
      <c r="A139" s="8">
        <f t="shared" si="1"/>
        <v>117</v>
      </c>
      <c r="B139" s="27" t="s">
        <v>261</v>
      </c>
      <c r="C139" s="27" t="s">
        <v>262</v>
      </c>
      <c r="D139" s="28">
        <v>1349</v>
      </c>
      <c r="E139" s="28">
        <v>74</v>
      </c>
      <c r="F139" s="44">
        <v>6</v>
      </c>
      <c r="G139" s="10"/>
      <c r="H139" s="11"/>
      <c r="I139" s="11"/>
    </row>
    <row r="140" spans="1:9" x14ac:dyDescent="0.35">
      <c r="A140" s="8">
        <f t="shared" si="1"/>
        <v>118</v>
      </c>
      <c r="B140" s="27" t="s">
        <v>263</v>
      </c>
      <c r="C140" s="27" t="s">
        <v>264</v>
      </c>
      <c r="D140" s="28">
        <v>1684</v>
      </c>
      <c r="E140" s="28">
        <v>90</v>
      </c>
      <c r="F140" s="44">
        <v>6</v>
      </c>
      <c r="G140" s="10"/>
      <c r="H140" s="11"/>
      <c r="I140" s="11"/>
    </row>
    <row r="141" spans="1:9" x14ac:dyDescent="0.35">
      <c r="A141" s="8">
        <f t="shared" si="1"/>
        <v>119</v>
      </c>
      <c r="B141" s="27" t="s">
        <v>203</v>
      </c>
      <c r="C141" s="27" t="s">
        <v>204</v>
      </c>
      <c r="D141" s="28">
        <v>4681</v>
      </c>
      <c r="E141" s="28">
        <v>715</v>
      </c>
      <c r="F141" s="29">
        <v>3</v>
      </c>
      <c r="G141" s="10"/>
      <c r="H141" s="11"/>
      <c r="I141" s="11"/>
    </row>
    <row r="142" spans="1:9" x14ac:dyDescent="0.35">
      <c r="A142" s="8">
        <f t="shared" si="1"/>
        <v>120</v>
      </c>
      <c r="B142" s="27" t="s">
        <v>265</v>
      </c>
      <c r="C142" s="27" t="s">
        <v>266</v>
      </c>
      <c r="D142" s="28">
        <v>208</v>
      </c>
      <c r="E142" s="53"/>
      <c r="F142" s="29">
        <v>3</v>
      </c>
      <c r="G142" s="10"/>
      <c r="H142" s="11"/>
      <c r="I142" s="11"/>
    </row>
    <row r="143" spans="1:9" x14ac:dyDescent="0.35">
      <c r="A143" s="8">
        <f t="shared" si="1"/>
        <v>121</v>
      </c>
      <c r="B143" s="27" t="s">
        <v>267</v>
      </c>
      <c r="C143" s="27" t="s">
        <v>268</v>
      </c>
      <c r="D143" s="28">
        <v>141</v>
      </c>
      <c r="E143" s="53"/>
      <c r="F143" s="29">
        <v>3</v>
      </c>
      <c r="G143" s="10"/>
      <c r="H143" s="11"/>
      <c r="I143" s="11"/>
    </row>
    <row r="144" spans="1:9" x14ac:dyDescent="0.35">
      <c r="A144" s="8">
        <f t="shared" si="1"/>
        <v>122</v>
      </c>
      <c r="B144" s="27" t="s">
        <v>179</v>
      </c>
      <c r="C144" s="27" t="s">
        <v>180</v>
      </c>
      <c r="D144" s="28">
        <v>706</v>
      </c>
      <c r="E144" s="28">
        <v>49</v>
      </c>
      <c r="F144" s="29">
        <v>3</v>
      </c>
      <c r="G144" s="10"/>
      <c r="H144" s="11"/>
      <c r="I144" s="11"/>
    </row>
    <row r="145" spans="1:9" x14ac:dyDescent="0.35">
      <c r="A145" s="8">
        <f t="shared" si="1"/>
        <v>123</v>
      </c>
      <c r="B145" s="27" t="s">
        <v>254</v>
      </c>
      <c r="C145" s="27" t="s">
        <v>255</v>
      </c>
      <c r="D145" s="28">
        <v>306</v>
      </c>
      <c r="E145" s="28">
        <v>86</v>
      </c>
      <c r="F145" s="29">
        <v>3</v>
      </c>
      <c r="G145" s="10"/>
      <c r="H145" s="11"/>
      <c r="I145" s="11"/>
    </row>
    <row r="146" spans="1:9" x14ac:dyDescent="0.35">
      <c r="A146" s="8">
        <f t="shared" si="1"/>
        <v>124</v>
      </c>
      <c r="B146" s="27" t="s">
        <v>252</v>
      </c>
      <c r="C146" s="27" t="s">
        <v>253</v>
      </c>
      <c r="D146" s="28">
        <v>71</v>
      </c>
      <c r="E146" s="53"/>
      <c r="F146" s="29">
        <v>3</v>
      </c>
      <c r="G146" s="10"/>
      <c r="H146" s="11"/>
      <c r="I146" s="11"/>
    </row>
    <row r="147" spans="1:9" x14ac:dyDescent="0.35">
      <c r="A147" s="8">
        <f t="shared" si="1"/>
        <v>125</v>
      </c>
      <c r="B147" s="27" t="s">
        <v>154</v>
      </c>
      <c r="C147" s="27" t="s">
        <v>155</v>
      </c>
      <c r="D147" s="28">
        <v>736</v>
      </c>
      <c r="E147" s="28">
        <v>32</v>
      </c>
      <c r="F147" s="44">
        <v>6</v>
      </c>
      <c r="G147" s="10"/>
      <c r="H147" s="11"/>
      <c r="I147" s="11"/>
    </row>
    <row r="148" spans="1:9" x14ac:dyDescent="0.35">
      <c r="A148" s="21"/>
      <c r="B148" s="22"/>
      <c r="C148" s="22"/>
      <c r="D148" s="23"/>
      <c r="E148" s="23"/>
      <c r="F148" s="45"/>
      <c r="G148" s="24"/>
      <c r="H148" s="22"/>
      <c r="I148" s="22"/>
    </row>
    <row r="149" spans="1:9" x14ac:dyDescent="0.35">
      <c r="A149" s="92" t="s">
        <v>30</v>
      </c>
      <c r="B149" s="92"/>
      <c r="C149" s="92"/>
      <c r="D149" s="92"/>
      <c r="E149" s="92"/>
      <c r="F149" s="92"/>
      <c r="G149" s="92"/>
      <c r="H149" s="92"/>
      <c r="I149" s="92"/>
    </row>
    <row r="150" spans="1:9" x14ac:dyDescent="0.35">
      <c r="A150" s="107" t="s">
        <v>31</v>
      </c>
      <c r="B150" s="107"/>
      <c r="C150" s="107"/>
      <c r="D150" s="107"/>
      <c r="E150" s="107"/>
      <c r="F150" s="107"/>
      <c r="G150" s="107"/>
      <c r="H150" s="107"/>
      <c r="I150" s="107"/>
    </row>
    <row r="234" ht="14.5" customHeight="1" x14ac:dyDescent="0.35"/>
    <row r="235" ht="14.5" customHeight="1" x14ac:dyDescent="0.35"/>
  </sheetData>
  <autoFilter ref="A22:I147" xr:uid="{00000000-0009-0000-0000-000001000000}"/>
  <mergeCells count="14">
    <mergeCell ref="A149:I149"/>
    <mergeCell ref="A150:I150"/>
    <mergeCell ref="A6:I9"/>
    <mergeCell ref="A11:I12"/>
    <mergeCell ref="A14:I14"/>
    <mergeCell ref="A15:I20"/>
    <mergeCell ref="A4:C4"/>
    <mergeCell ref="D4:E4"/>
    <mergeCell ref="F4:G4"/>
    <mergeCell ref="A1:I1"/>
    <mergeCell ref="A3:C3"/>
    <mergeCell ref="D3:E3"/>
    <mergeCell ref="F3:G3"/>
    <mergeCell ref="H3:I3"/>
  </mergeCells>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05d51bca-b20c-4868-9dc4-9aa89bc8777f">RAE 6</Program>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832C113A208A4584404C5024EAE928" ma:contentTypeVersion="7" ma:contentTypeDescription="Create a new document." ma:contentTypeScope="" ma:versionID="ee988374d6c23a7151e1a62c4b5e110f">
  <xsd:schema xmlns:xsd="http://www.w3.org/2001/XMLSchema" xmlns:xs="http://www.w3.org/2001/XMLSchema" xmlns:p="http://schemas.microsoft.com/office/2006/metadata/properties" xmlns:ns2="05d51bca-b20c-4868-9dc4-9aa89bc8777f" targetNamespace="http://schemas.microsoft.com/office/2006/metadata/properties" ma:root="true" ma:fieldsID="25d8e054a0ad2fc2c682a0451ab4dee8" ns2:_="">
    <xsd:import namespace="05d51bca-b20c-4868-9dc4-9aa89bc8777f"/>
    <xsd:element name="properties">
      <xsd:complexType>
        <xsd:sequence>
          <xsd:element name="documentManagement">
            <xsd:complexType>
              <xsd:all>
                <xsd:element ref="ns2:Program"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51bca-b20c-4868-9dc4-9aa89bc8777f" elementFormDefault="qualified">
    <xsd:import namespace="http://schemas.microsoft.com/office/2006/documentManagement/types"/>
    <xsd:import namespace="http://schemas.microsoft.com/office/infopath/2007/PartnerControls"/>
    <xsd:element name="Program" ma:index="8" nillable="true" ma:displayName="Program" ma:format="Dropdown" ma:internalName="Program">
      <xsd:simpleType>
        <xsd:restriction base="dms:Choice">
          <xsd:enumeration value="Administrative"/>
          <xsd:enumeration value="Denver Health"/>
          <xsd:enumeration value="RAE 1"/>
          <xsd:enumeration value="RAE 2"/>
          <xsd:enumeration value="RAE 3"/>
          <xsd:enumeration value="RAE 4"/>
          <xsd:enumeration value="RAE 5"/>
          <xsd:enumeration value="RAE 6"/>
          <xsd:enumeration value="RAE 7"/>
          <xsd:enumeration value="RMHP Prim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D77CF-3BED-4580-9A9D-CAF9497C228F}">
  <ds:schemaRefs>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05d51bca-b20c-4868-9dc4-9aa89bc8777f"/>
  </ds:schemaRefs>
</ds:datastoreItem>
</file>

<file path=customXml/itemProps2.xml><?xml version="1.0" encoding="utf-8"?>
<ds:datastoreItem xmlns:ds="http://schemas.openxmlformats.org/officeDocument/2006/customXml" ds:itemID="{52FB1556-5A77-48D7-A49E-50CD7B317E8D}">
  <ds:schemaRefs>
    <ds:schemaRef ds:uri="http://schemas.microsoft.com/sharepoint/v3/contenttype/forms"/>
  </ds:schemaRefs>
</ds:datastoreItem>
</file>

<file path=customXml/itemProps3.xml><?xml version="1.0" encoding="utf-8"?>
<ds:datastoreItem xmlns:ds="http://schemas.openxmlformats.org/officeDocument/2006/customXml" ds:itemID="{321902CE-3131-4BBA-B2E9-1DD5CE5F9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51bca-b20c-4868-9dc4-9aa89bc87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Payments</vt:lpstr>
      <vt:lpstr>Complex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Herman, Erin</cp:lastModifiedBy>
  <cp:revision/>
  <dcterms:created xsi:type="dcterms:W3CDTF">2019-02-25T05:50:35Z</dcterms:created>
  <dcterms:modified xsi:type="dcterms:W3CDTF">2021-10-21T19:49:54Z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0x01010038832C113A208A4584404C5024EAE928</vt:lpwstr>
  </property>
</Properties>
</file>