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sckram\Desktop\"/>
    </mc:Choice>
  </mc:AlternateContent>
  <xr:revisionPtr revIDLastSave="0" documentId="8_{0C9959B9-E794-4A4B-9634-9ED42F859917}" xr6:coauthVersionLast="31" xr6:coauthVersionMax="31" xr10:uidLastSave="{00000000-0000-0000-0000-000000000000}"/>
  <bookViews>
    <workbookView xWindow="0" yWindow="0" windowWidth="15350" windowHeight="4470" activeTab="4" xr2:uid="{00000000-000D-0000-FFFF-FFFF00000000}"/>
  </bookViews>
  <sheets>
    <sheet name="Physical Health Network" sheetId="7" r:id="rId1"/>
    <sheet name="Behavioral Health Network" sheetId="1" r:id="rId2"/>
    <sheet name="BH-Other Detail" sheetId="2" r:id="rId3"/>
    <sheet name="Client Ratios - PCMP" sheetId="8" r:id="rId4"/>
    <sheet name="Client Ratios - BH" sheetId="9" r:id="rId5"/>
  </sheets>
  <definedNames>
    <definedName name="_xlnm._FilterDatabase" localSheetId="2" hidden="1">'BH-Other Detail'!$A$2:$J$110</definedName>
    <definedName name="_xlnm._FilterDatabase" localSheetId="3" hidden="1">'Client Ratios - PCMP'!$A$2:$F$23</definedName>
    <definedName name="_Hlk504126411" localSheetId="1">'Behavioral Health Network'!$A$1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4" i="2" l="1"/>
  <c r="G107" i="2"/>
  <c r="G106" i="2"/>
  <c r="G104" i="2"/>
  <c r="G63" i="2"/>
  <c r="G59" i="2"/>
  <c r="G52" i="2"/>
  <c r="G37" i="2"/>
  <c r="G34" i="2"/>
  <c r="G11" i="2"/>
  <c r="E107" i="2"/>
  <c r="E106" i="2"/>
  <c r="E63" i="2"/>
  <c r="E59" i="2"/>
  <c r="E52" i="2"/>
  <c r="E37" i="2"/>
  <c r="E34" i="2"/>
  <c r="E11" i="2"/>
  <c r="D72" i="1"/>
  <c r="E72" i="1"/>
  <c r="C23" i="8"/>
  <c r="I72" i="1"/>
  <c r="H72" i="1"/>
  <c r="G72" i="1"/>
  <c r="D106" i="2"/>
  <c r="D107" i="2"/>
  <c r="D104" i="2"/>
  <c r="D59" i="2"/>
  <c r="D63" i="2"/>
  <c r="G110" i="2"/>
  <c r="D52" i="2"/>
  <c r="D37" i="2"/>
  <c r="D34" i="2"/>
  <c r="D11" i="2"/>
  <c r="I110" i="2"/>
  <c r="H86" i="7"/>
  <c r="G86" i="7"/>
  <c r="H110" i="2"/>
  <c r="D110" i="2"/>
  <c r="E11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tc={2071168D-B78F-4F26-BB73-FA50CD548AC4}</author>
  </authors>
  <commentList>
    <comment ref="D2" authorId="0" shapeId="0" xr:uid="{00000000-0006-0000-0300-000002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much of this is not in ratio format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tc={0B5C7AB1-47F1-4826-9C20-90A020FF72F6}</author>
  </authors>
  <commentList>
    <comment ref="A2" authorId="0" shapeId="0" xr:uid="{00000000-0006-0000-0400-00000100000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Missing Dolores, San Juan and Mineral counties
</t>
        </r>
      </text>
    </comment>
  </commentList>
</comments>
</file>

<file path=xl/sharedStrings.xml><?xml version="1.0" encoding="utf-8"?>
<sst xmlns="http://schemas.openxmlformats.org/spreadsheetml/2006/main" count="874" uniqueCount="203">
  <si>
    <t>PHYSICAL HEALTH</t>
  </si>
  <si>
    <t>Network Provider</t>
  </si>
  <si>
    <t>County</t>
  </si>
  <si>
    <t>Provider Type</t>
  </si>
  <si>
    <t>Number of Practitioners</t>
  </si>
  <si>
    <t>New Provider</t>
  </si>
  <si>
    <t>Left the Network</t>
  </si>
  <si>
    <t>Accepting New Clients</t>
  </si>
  <si>
    <t>Provides After- Hours Care</t>
  </si>
  <si>
    <t>Single Case Agreement</t>
  </si>
  <si>
    <t>ALAMOSA</t>
  </si>
  <si>
    <t>ADULT_PRIMARY_CARE</t>
  </si>
  <si>
    <t>N/A</t>
  </si>
  <si>
    <t>FAMILY_PRACTICE</t>
  </si>
  <si>
    <t>PEDIATRIC_PRIMARY_CARE</t>
  </si>
  <si>
    <t>BACA</t>
  </si>
  <si>
    <t>CMHC</t>
  </si>
  <si>
    <t>BENT</t>
  </si>
  <si>
    <t>CHAFFEE</t>
  </si>
  <si>
    <t>CONEJOS</t>
  </si>
  <si>
    <t>COSTILLA</t>
  </si>
  <si>
    <t>CROWLEY</t>
  </si>
  <si>
    <t>CUSTER</t>
  </si>
  <si>
    <t>FREMONT</t>
  </si>
  <si>
    <t>HUERFANO</t>
  </si>
  <si>
    <t>OB/GYN</t>
  </si>
  <si>
    <t>KIOWA</t>
  </si>
  <si>
    <t>LAKE</t>
  </si>
  <si>
    <t>LAMAR</t>
  </si>
  <si>
    <t>LAS ANIMAS</t>
  </si>
  <si>
    <t>MINERAL</t>
  </si>
  <si>
    <t>OTERO</t>
  </si>
  <si>
    <t>PROWERS</t>
  </si>
  <si>
    <t>PUEBLO</t>
  </si>
  <si>
    <t>RIO GRANDE</t>
  </si>
  <si>
    <t>SAGUACHE</t>
  </si>
  <si>
    <t>Sub-Total</t>
  </si>
  <si>
    <t>Practitioners with more than one specialty may be listed more than once on the table above.</t>
  </si>
  <si>
    <t xml:space="preserve">N/A = Not Applicable, PCPs do not receive Single Case Agreements. </t>
  </si>
  <si>
    <t>BEHAVIORAL HEALTH - WITHIN REGION BOUNDARIES</t>
  </si>
  <si>
    <t>Provides After-Hour Care</t>
  </si>
  <si>
    <t>Located in PCMP Practice</t>
  </si>
  <si>
    <t>Alamosa</t>
  </si>
  <si>
    <t>ADULT_MH_PROVIDER</t>
  </si>
  <si>
    <t>SUD_PROVIDER</t>
  </si>
  <si>
    <t>PSYCHIATRIC_PRESCRIBER</t>
  </si>
  <si>
    <t>PED_MH_PROVIDER</t>
  </si>
  <si>
    <t>Baca</t>
  </si>
  <si>
    <t>Bent</t>
  </si>
  <si>
    <t>Chaffee</t>
  </si>
  <si>
    <t>Conejos</t>
  </si>
  <si>
    <t>Costilla</t>
  </si>
  <si>
    <t>Crowley</t>
  </si>
  <si>
    <t>Custer</t>
  </si>
  <si>
    <t>Fremont</t>
  </si>
  <si>
    <t>Huerfano</t>
  </si>
  <si>
    <t>Lake</t>
  </si>
  <si>
    <t>Las Animas</t>
  </si>
  <si>
    <t>Mineral</t>
  </si>
  <si>
    <t>Otero</t>
  </si>
  <si>
    <t>PSYCHIATRIST</t>
  </si>
  <si>
    <t>Prowers</t>
  </si>
  <si>
    <t>Pueblo</t>
  </si>
  <si>
    <t>CHILD_PSYCHIATRIST</t>
  </si>
  <si>
    <t>Rio Grande</t>
  </si>
  <si>
    <t>Saguache</t>
  </si>
  <si>
    <t>Other</t>
  </si>
  <si>
    <t>U</t>
  </si>
  <si>
    <t>U = Data is currently being collected for reporting purposes.</t>
  </si>
  <si>
    <t>County-level detail of "Other" can be reviwed on "BH-Other Detail" Tab of this file.</t>
  </si>
  <si>
    <t>BEHAVIORAL HEALTH - OTHER</t>
  </si>
  <si>
    <t>Adams</t>
  </si>
  <si>
    <t>Arapahoe</t>
  </si>
  <si>
    <t>Archuleta</t>
  </si>
  <si>
    <t>Boulder</t>
  </si>
  <si>
    <t>Broomfield</t>
  </si>
  <si>
    <t>Cheyenne</t>
  </si>
  <si>
    <t>Clear Creek</t>
  </si>
  <si>
    <t>Delta</t>
  </si>
  <si>
    <t>Denver</t>
  </si>
  <si>
    <t>Douglas</t>
  </si>
  <si>
    <t>Eagle</t>
  </si>
  <si>
    <t>El Paso</t>
  </si>
  <si>
    <t>Elbert</t>
  </si>
  <si>
    <t>Garfield</t>
  </si>
  <si>
    <t>Gilpin</t>
  </si>
  <si>
    <t>Grand</t>
  </si>
  <si>
    <t>Gunnison</t>
  </si>
  <si>
    <t>Hinsdale</t>
  </si>
  <si>
    <t>Jackson</t>
  </si>
  <si>
    <t>Jefferson</t>
  </si>
  <si>
    <t>Kit Carson</t>
  </si>
  <si>
    <t>La Plata</t>
  </si>
  <si>
    <t>Larimer</t>
  </si>
  <si>
    <t>Lincoln</t>
  </si>
  <si>
    <t>Logan</t>
  </si>
  <si>
    <t>Mesa</t>
  </si>
  <si>
    <t>Moffat</t>
  </si>
  <si>
    <t>Montezuma</t>
  </si>
  <si>
    <t>Montrose</t>
  </si>
  <si>
    <t>Morgan</t>
  </si>
  <si>
    <t>Park</t>
  </si>
  <si>
    <t>Phillips</t>
  </si>
  <si>
    <t>Pitkin</t>
  </si>
  <si>
    <t>Rio Blanco</t>
  </si>
  <si>
    <t>Routt</t>
  </si>
  <si>
    <t>San Miguel</t>
  </si>
  <si>
    <t>Sedgwick</t>
  </si>
  <si>
    <t>Summit</t>
  </si>
  <si>
    <t>Teller</t>
  </si>
  <si>
    <t>Washington</t>
  </si>
  <si>
    <t>Weld</t>
  </si>
  <si>
    <t>Yuma</t>
  </si>
  <si>
    <t>U= Data is currently being collected for reporting purposes.</t>
  </si>
  <si>
    <r>
      <t>Number of Enrolled Members</t>
    </r>
    <r>
      <rPr>
        <b/>
        <vertAlign val="superscript"/>
        <sz val="10"/>
        <color theme="1"/>
        <rFont val="Calibri"/>
        <family val="2"/>
        <scheme val="minor"/>
      </rPr>
      <t>1</t>
    </r>
  </si>
  <si>
    <t>Ratio for Adult Practitioner</t>
  </si>
  <si>
    <t>Ratio for Pediatric Practitioner</t>
  </si>
  <si>
    <t>Ratio for-Mid Level Adult Practitioner</t>
  </si>
  <si>
    <t>1:821</t>
  </si>
  <si>
    <t>1:939</t>
  </si>
  <si>
    <t>1:6570</t>
  </si>
  <si>
    <t>1:332</t>
  </si>
  <si>
    <t>1:823</t>
  </si>
  <si>
    <t>1:1646</t>
  </si>
  <si>
    <t>1:593</t>
  </si>
  <si>
    <t>0:3559</t>
  </si>
  <si>
    <t>1:1110</t>
  </si>
  <si>
    <t>0:3331</t>
  </si>
  <si>
    <t>1:1721</t>
  </si>
  <si>
    <t>1:698</t>
  </si>
  <si>
    <t>1:1395</t>
  </si>
  <si>
    <t>1:857</t>
  </si>
  <si>
    <t>1:875</t>
  </si>
  <si>
    <t>1:1044</t>
  </si>
  <si>
    <t>1:6266</t>
  </si>
  <si>
    <t>1:527</t>
  </si>
  <si>
    <t>1:1318</t>
  </si>
  <si>
    <t>0:332</t>
  </si>
  <si>
    <t>1:594</t>
  </si>
  <si>
    <t>1:1188</t>
  </si>
  <si>
    <t>1:2752</t>
  </si>
  <si>
    <t>1:5504</t>
  </si>
  <si>
    <t>0:144</t>
  </si>
  <si>
    <t>1:1081</t>
  </si>
  <si>
    <t>1:3785</t>
  </si>
  <si>
    <t>1:523</t>
  </si>
  <si>
    <t>0:4704</t>
  </si>
  <si>
    <t>1:1812</t>
  </si>
  <si>
    <t>1:1763</t>
  </si>
  <si>
    <t>1:10873</t>
  </si>
  <si>
    <t>1:685</t>
  </si>
  <si>
    <t>1:783</t>
  </si>
  <si>
    <t>1:5483</t>
  </si>
  <si>
    <t>0:1053</t>
  </si>
  <si>
    <t>0:4062</t>
  </si>
  <si>
    <t>1:1190</t>
  </si>
  <si>
    <t>1:6232</t>
  </si>
  <si>
    <t xml:space="preserve">The table above includes counties outside the region to capture the members that reside outside the borders of the regional organization. The practitioner is based on practice location not rendering provider or PCMP Billing ID. In the case where a practice location has more than one Billing ID, they are listed only once.  </t>
  </si>
  <si>
    <r>
      <rPr>
        <vertAlign val="superscript"/>
        <sz val="11"/>
        <color theme="1"/>
        <rFont val="Calibri"/>
        <family val="2"/>
        <scheme val="minor"/>
      </rPr>
      <t xml:space="preserve">1 </t>
    </r>
    <r>
      <rPr>
        <sz val="11"/>
        <color theme="1"/>
        <rFont val="Calibri"/>
        <family val="2"/>
        <scheme val="minor"/>
      </rPr>
      <t>Data for the "Number of Enrolled Members" is based on the membership at the time the report was pulled. As a result, the sub-total or county-level membership numbers may be different between Client Ratios reports for PCMP and Behavioral Health.</t>
    </r>
  </si>
  <si>
    <t>BEHAVIORAL HEALTH</t>
  </si>
  <si>
    <r>
      <t>Number of Enrolled Members</t>
    </r>
    <r>
      <rPr>
        <b/>
        <vertAlign val="superscript"/>
        <sz val="9"/>
        <color theme="1"/>
        <rFont val="Calibri"/>
        <family val="2"/>
        <scheme val="minor"/>
      </rPr>
      <t>1</t>
    </r>
  </si>
  <si>
    <t>Ratio for Adult Mental Health Practitioner</t>
  </si>
  <si>
    <t>Ratio for Pediatric Mental Health Practitioner</t>
  </si>
  <si>
    <t>Ratio for Substance Use Disorder Practitioner</t>
  </si>
  <si>
    <t>1:1314</t>
  </si>
  <si>
    <t>1:2190</t>
  </si>
  <si>
    <t>1:665</t>
  </si>
  <si>
    <t>0:1329</t>
  </si>
  <si>
    <t>1:1329</t>
  </si>
  <si>
    <t>1:549</t>
  </si>
  <si>
    <t>0:1646</t>
  </si>
  <si>
    <t>1:324</t>
  </si>
  <si>
    <t>1:508</t>
  </si>
  <si>
    <t>1:890</t>
  </si>
  <si>
    <t>1:3331</t>
  </si>
  <si>
    <t>0:1721</t>
  </si>
  <si>
    <t>0:1395</t>
  </si>
  <si>
    <t>1:438</t>
  </si>
  <si>
    <t>0:875</t>
  </si>
  <si>
    <t>Dolores</t>
  </si>
  <si>
    <t>1:67</t>
  </si>
  <si>
    <t>1:964</t>
  </si>
  <si>
    <t>1:2089</t>
  </si>
  <si>
    <t>1:1790</t>
  </si>
  <si>
    <t>1:879</t>
  </si>
  <si>
    <t>1:2636</t>
  </si>
  <si>
    <t>Kiowa</t>
  </si>
  <si>
    <t>1:86</t>
  </si>
  <si>
    <t>0:1188</t>
  </si>
  <si>
    <t>1:1376</t>
  </si>
  <si>
    <t>1:1262</t>
  </si>
  <si>
    <t>0:7569</t>
  </si>
  <si>
    <t>Ouray</t>
  </si>
  <si>
    <t>1:1176</t>
  </si>
  <si>
    <t>1:2352</t>
  </si>
  <si>
    <t>1:1070</t>
  </si>
  <si>
    <t>1:5018</t>
  </si>
  <si>
    <t>1:1828</t>
  </si>
  <si>
    <t>1:1053</t>
  </si>
  <si>
    <t>San Juan</t>
  </si>
  <si>
    <t>1:65</t>
  </si>
  <si>
    <t>27:0</t>
  </si>
  <si>
    <t>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</si>
</sst>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Calibri"/>
      <family val="2"/>
      <scheme val="minor"/>
    </font>
    <font>
      <b/>
      <sz val="10"/>
      <color rgb="FF000000"/>
      <name val="Calibri"/>
      <family val="2"/>
      <scheme val="minor"/>
    </font>
    <font>
      <b/>
      <sz val="11"/>
      <color theme="1"/>
      <name val="Calibri"/>
      <family val="2"/>
      <scheme val="minor"/>
    </font>
    <font>
      <b/>
      <sz val="16"/>
      <color rgb="FF000000"/>
      <name val="Calibri"/>
      <family val="2"/>
      <scheme val="minor"/>
    </font>
    <font>
      <sz val="10"/>
      <color theme="1"/>
      <name val="Calibri"/>
      <family val="2"/>
      <scheme val="minor"/>
    </font>
    <font>
      <b/>
      <vertAlign val="superscript"/>
      <sz val="9"/>
      <color theme="1"/>
      <name val="Calibri"/>
      <family val="2"/>
      <scheme val="minor"/>
    </font>
    <font>
      <b/>
      <vertAlign val="superscript"/>
      <sz val="10"/>
      <color theme="1"/>
      <name val="Calibri"/>
      <family val="2"/>
      <scheme val="minor"/>
    </font>
    <font>
      <vertAlign val="superscript"/>
      <sz val="11"/>
      <color theme="1"/>
      <name val="Calibri"/>
      <family val="2"/>
      <scheme val="minor"/>
    </font>
    <font>
      <sz val="11"/>
      <name val="Calibri"/>
      <family val="2"/>
      <scheme val="minor"/>
    </font>
  </fonts>
  <fills count="6">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
      <patternFill patternType="solid">
        <fgColor rgb="FFFFFF0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1">
    <xf numFmtId="0" fontId="0" fillId="0" borderId="0" xfId="0"/>
    <xf numFmtId="0" fontId="0" fillId="0" borderId="0" xfId="0" applyAlignment="1">
      <alignment vertical="center"/>
    </xf>
    <xf numFmtId="0" fontId="0" fillId="0" borderId="0" xfId="0" applyFill="1"/>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horizontal="right" vertical="center" wrapText="1"/>
    </xf>
    <xf numFmtId="0" fontId="2" fillId="0" borderId="1" xfId="0" applyFont="1" applyFill="1" applyBorder="1" applyAlignment="1">
      <alignment horizontal="righ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right" vertical="center" wrapText="1"/>
    </xf>
    <xf numFmtId="0" fontId="1" fillId="0" borderId="1" xfId="0" applyFont="1" applyBorder="1" applyAlignment="1">
      <alignment vertical="center" wrapText="1"/>
    </xf>
    <xf numFmtId="0" fontId="1" fillId="3" borderId="1" xfId="0" applyFont="1" applyFill="1" applyBorder="1" applyAlignment="1">
      <alignment vertical="center" wrapText="1"/>
    </xf>
    <xf numFmtId="0" fontId="2" fillId="3" borderId="1" xfId="0" applyFont="1" applyFill="1" applyBorder="1" applyAlignment="1">
      <alignment vertical="center" wrapText="1"/>
    </xf>
    <xf numFmtId="0" fontId="1" fillId="0" borderId="1"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4" fillId="2" borderId="5" xfId="0" applyFont="1" applyFill="1" applyBorder="1" applyAlignment="1">
      <alignment vertical="center" wrapText="1"/>
    </xf>
    <xf numFmtId="49" fontId="2" fillId="2" borderId="6" xfId="0" applyNumberFormat="1" applyFont="1" applyFill="1" applyBorder="1" applyAlignment="1">
      <alignment vertical="center" wrapText="1"/>
    </xf>
    <xf numFmtId="49" fontId="0" fillId="0" borderId="0" xfId="0" applyNumberFormat="1"/>
    <xf numFmtId="0" fontId="1" fillId="0" borderId="1" xfId="0" applyFont="1" applyBorder="1" applyAlignment="1">
      <alignment horizontal="left"/>
    </xf>
    <xf numFmtId="0" fontId="5" fillId="0" borderId="0" xfId="0" applyFont="1"/>
    <xf numFmtId="49" fontId="2" fillId="0" borderId="6" xfId="0" applyNumberFormat="1" applyFont="1" applyBorder="1" applyAlignment="1">
      <alignment vertical="center" wrapText="1"/>
    </xf>
    <xf numFmtId="0" fontId="2" fillId="4" borderId="1" xfId="0" applyFont="1" applyFill="1" applyBorder="1" applyAlignment="1">
      <alignment vertical="center" wrapText="1"/>
    </xf>
    <xf numFmtId="0" fontId="0" fillId="4" borderId="0" xfId="0" applyFill="1"/>
    <xf numFmtId="0" fontId="0" fillId="4" borderId="0" xfId="0" applyFill="1" applyAlignment="1">
      <alignment vertical="center"/>
    </xf>
    <xf numFmtId="49" fontId="2" fillId="0" borderId="6" xfId="0" applyNumberFormat="1" applyFont="1" applyBorder="1" applyAlignment="1">
      <alignment horizontal="center" vertical="center" wrapText="1"/>
    </xf>
    <xf numFmtId="20" fontId="2" fillId="0" borderId="6"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4" fillId="2" borderId="6" xfId="0" applyFont="1" applyFill="1" applyBorder="1" applyAlignment="1">
      <alignment horizontal="center" vertical="center" wrapText="1"/>
    </xf>
    <xf numFmtId="0" fontId="0" fillId="0" borderId="1" xfId="0" applyNumberFormat="1" applyBorder="1"/>
    <xf numFmtId="0" fontId="2" fillId="0" borderId="0" xfId="0" applyFont="1" applyFill="1" applyBorder="1" applyAlignment="1">
      <alignment horizontal="center" vertical="center" wrapText="1"/>
    </xf>
    <xf numFmtId="0" fontId="2" fillId="5" borderId="6" xfId="0"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20" fontId="2" fillId="5" borderId="6" xfId="0" applyNumberFormat="1" applyFont="1" applyFill="1" applyBorder="1" applyAlignment="1">
      <alignment horizontal="center" vertical="center" wrapText="1"/>
    </xf>
    <xf numFmtId="0" fontId="9" fillId="0" borderId="0" xfId="0" applyFont="1"/>
    <xf numFmtId="0" fontId="4" fillId="5" borderId="6" xfId="0" applyFont="1" applyFill="1" applyBorder="1" applyAlignment="1">
      <alignment horizontal="center" vertical="center" wrapText="1"/>
    </xf>
    <xf numFmtId="49" fontId="4" fillId="5" borderId="6" xfId="0" applyNumberFormat="1" applyFont="1" applyFill="1" applyBorder="1" applyAlignment="1">
      <alignment horizontal="center" vertical="center" wrapText="1"/>
    </xf>
    <xf numFmtId="0" fontId="0" fillId="0" borderId="0" xfId="0" applyFill="1" applyAlignment="1">
      <alignment vertical="center"/>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Alignment="1">
      <alignment horizontal="lef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Powers, Brooke" id="{96BA9CAC-0A3E-46C2-AEDE-8B67E2352596}" userId="Powers, Brooke" providerId="None"/>
  <person displayName="Powers, Brooke" id="{E44747B3-8CF6-4D54-83F8-A0B7C3EA99C2}" userId="S::bgpowe@hcpf.co.gov::7fd93cf2-7c03-4c52-bd21-149568fa9d9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2" personId="{96BA9CAC-0A3E-46C2-AEDE-8B67E2352596}" id="{2071168D-B78F-4F26-BB73-FA50CD548AC4}">
    <text xml:space="preserve">much of this is not in ratio format
</text>
  </threadedComment>
</ThreadedComments>
</file>

<file path=xl/threadedComments/threadedComment2.xml><?xml version="1.0" encoding="utf-8"?>
<ThreadedComments xmlns="http://schemas.microsoft.com/office/spreadsheetml/2018/threadedcomments" xmlns:x="http://schemas.openxmlformats.org/spreadsheetml/2006/main">
  <threadedComment ref="A2" dT="2018-12-31T19:39:12.74" personId="{E44747B3-8CF6-4D54-83F8-A0B7C3EA99C2}" id="{0B5C7AB1-47F1-4826-9C20-90A020FF72F6}">
    <text xml:space="preserve">Missing Dolores, San Juan and Mineral counties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0"/>
  <sheetViews>
    <sheetView workbookViewId="0">
      <selection activeCell="D3" sqref="D3"/>
    </sheetView>
  </sheetViews>
  <sheetFormatPr defaultColWidth="13.7265625" defaultRowHeight="14.5" x14ac:dyDescent="0.35"/>
  <cols>
    <col min="1" max="1" width="13.7265625" style="24"/>
    <col min="3" max="3" width="24.26953125" customWidth="1"/>
    <col min="10" max="10" width="13.54296875" customWidth="1"/>
  </cols>
  <sheetData>
    <row r="1" spans="1:9" x14ac:dyDescent="0.35">
      <c r="A1" s="41" t="s">
        <v>0</v>
      </c>
      <c r="B1" s="41"/>
      <c r="C1" s="41"/>
      <c r="D1" s="41"/>
      <c r="E1" s="41"/>
      <c r="F1" s="41"/>
      <c r="G1" s="41"/>
      <c r="H1" s="41"/>
      <c r="I1" s="41"/>
    </row>
    <row r="2" spans="1:9" ht="26" x14ac:dyDescent="0.35">
      <c r="A2" s="23" t="s">
        <v>1</v>
      </c>
      <c r="B2" s="23" t="s">
        <v>2</v>
      </c>
      <c r="C2" s="3" t="s">
        <v>3</v>
      </c>
      <c r="D2" s="3" t="s">
        <v>4</v>
      </c>
      <c r="E2" s="3" t="s">
        <v>5</v>
      </c>
      <c r="F2" s="3" t="s">
        <v>6</v>
      </c>
      <c r="G2" s="4" t="s">
        <v>7</v>
      </c>
      <c r="H2" s="3" t="s">
        <v>8</v>
      </c>
      <c r="I2" s="3" t="s">
        <v>9</v>
      </c>
    </row>
    <row r="3" spans="1:9" x14ac:dyDescent="0.35">
      <c r="A3" s="23"/>
      <c r="B3" s="3" t="s">
        <v>10</v>
      </c>
      <c r="C3" s="3" t="s">
        <v>11</v>
      </c>
      <c r="D3" s="5">
        <v>8</v>
      </c>
      <c r="E3" s="3">
        <v>8</v>
      </c>
      <c r="F3" s="3">
        <v>0</v>
      </c>
      <c r="G3" s="5">
        <v>8</v>
      </c>
      <c r="H3" s="3"/>
      <c r="I3" s="3" t="s">
        <v>12</v>
      </c>
    </row>
    <row r="4" spans="1:9" x14ac:dyDescent="0.35">
      <c r="A4" s="23"/>
      <c r="B4" s="3" t="s">
        <v>10</v>
      </c>
      <c r="C4" s="3" t="s">
        <v>13</v>
      </c>
      <c r="D4" s="5">
        <v>7</v>
      </c>
      <c r="E4" s="3">
        <v>7</v>
      </c>
      <c r="F4" s="3">
        <v>0</v>
      </c>
      <c r="G4" s="5">
        <v>7</v>
      </c>
      <c r="H4" s="3"/>
      <c r="I4" s="3" t="s">
        <v>12</v>
      </c>
    </row>
    <row r="5" spans="1:9" x14ac:dyDescent="0.35">
      <c r="A5" s="23"/>
      <c r="B5" s="3" t="s">
        <v>10</v>
      </c>
      <c r="C5" s="3" t="s">
        <v>14</v>
      </c>
      <c r="D5" s="5">
        <v>7</v>
      </c>
      <c r="E5" s="3">
        <v>7</v>
      </c>
      <c r="F5" s="3">
        <v>0</v>
      </c>
      <c r="G5" s="5">
        <v>7</v>
      </c>
      <c r="H5" s="3"/>
      <c r="I5" s="3" t="s">
        <v>12</v>
      </c>
    </row>
    <row r="6" spans="1:9" x14ac:dyDescent="0.35">
      <c r="A6" s="23"/>
      <c r="B6" s="3" t="s">
        <v>15</v>
      </c>
      <c r="C6" s="3" t="s">
        <v>11</v>
      </c>
      <c r="D6" s="5">
        <v>4</v>
      </c>
      <c r="E6" s="3">
        <v>4</v>
      </c>
      <c r="F6" s="3">
        <v>0</v>
      </c>
      <c r="G6" s="5">
        <v>4</v>
      </c>
      <c r="H6" s="3"/>
      <c r="I6" s="3" t="s">
        <v>12</v>
      </c>
    </row>
    <row r="7" spans="1:9" x14ac:dyDescent="0.35">
      <c r="A7" s="23"/>
      <c r="B7" s="3" t="s">
        <v>15</v>
      </c>
      <c r="C7" s="3" t="s">
        <v>16</v>
      </c>
      <c r="D7" s="5">
        <v>1</v>
      </c>
      <c r="E7" s="3">
        <v>1</v>
      </c>
      <c r="F7" s="3">
        <v>0</v>
      </c>
      <c r="G7" s="5">
        <v>1</v>
      </c>
      <c r="H7" s="3"/>
      <c r="I7" s="3" t="s">
        <v>12</v>
      </c>
    </row>
    <row r="8" spans="1:9" x14ac:dyDescent="0.35">
      <c r="A8" s="23"/>
      <c r="B8" s="3" t="s">
        <v>15</v>
      </c>
      <c r="C8" s="3" t="s">
        <v>13</v>
      </c>
      <c r="D8" s="5">
        <v>4</v>
      </c>
      <c r="E8" s="3">
        <v>4</v>
      </c>
      <c r="F8" s="3">
        <v>0</v>
      </c>
      <c r="G8" s="5">
        <v>4</v>
      </c>
      <c r="H8" s="3"/>
      <c r="I8" s="3" t="s">
        <v>12</v>
      </c>
    </row>
    <row r="9" spans="1:9" x14ac:dyDescent="0.35">
      <c r="A9" s="23"/>
      <c r="B9" s="3" t="s">
        <v>15</v>
      </c>
      <c r="C9" s="3" t="s">
        <v>14</v>
      </c>
      <c r="D9" s="5">
        <v>4</v>
      </c>
      <c r="E9" s="3">
        <v>4</v>
      </c>
      <c r="F9" s="3">
        <v>0</v>
      </c>
      <c r="G9" s="5">
        <v>4</v>
      </c>
      <c r="H9" s="3"/>
      <c r="I9" s="3" t="s">
        <v>12</v>
      </c>
    </row>
    <row r="10" spans="1:9" x14ac:dyDescent="0.35">
      <c r="A10" s="23"/>
      <c r="B10" s="3" t="s">
        <v>17</v>
      </c>
      <c r="C10" s="3" t="s">
        <v>11</v>
      </c>
      <c r="D10" s="5">
        <v>2</v>
      </c>
      <c r="E10" s="3">
        <v>2</v>
      </c>
      <c r="F10" s="3">
        <v>0</v>
      </c>
      <c r="G10" s="5">
        <v>2</v>
      </c>
      <c r="H10" s="3"/>
      <c r="I10" s="3" t="s">
        <v>12</v>
      </c>
    </row>
    <row r="11" spans="1:9" x14ac:dyDescent="0.35">
      <c r="A11" s="23"/>
      <c r="B11" s="3" t="s">
        <v>17</v>
      </c>
      <c r="C11" s="3" t="s">
        <v>13</v>
      </c>
      <c r="D11" s="5">
        <v>2</v>
      </c>
      <c r="E11" s="3">
        <v>2</v>
      </c>
      <c r="F11" s="3">
        <v>0</v>
      </c>
      <c r="G11" s="5">
        <v>2</v>
      </c>
      <c r="H11" s="3"/>
      <c r="I11" s="3" t="s">
        <v>12</v>
      </c>
    </row>
    <row r="12" spans="1:9" x14ac:dyDescent="0.35">
      <c r="A12" s="23"/>
      <c r="B12" s="3" t="s">
        <v>17</v>
      </c>
      <c r="C12" s="3" t="s">
        <v>14</v>
      </c>
      <c r="D12" s="5">
        <v>2</v>
      </c>
      <c r="E12" s="3">
        <v>2</v>
      </c>
      <c r="F12" s="3">
        <v>0</v>
      </c>
      <c r="G12" s="5">
        <v>2</v>
      </c>
      <c r="H12" s="3"/>
      <c r="I12" s="3" t="s">
        <v>12</v>
      </c>
    </row>
    <row r="13" spans="1:9" x14ac:dyDescent="0.35">
      <c r="A13" s="23"/>
      <c r="B13" s="3" t="s">
        <v>18</v>
      </c>
      <c r="C13" s="3" t="s">
        <v>11</v>
      </c>
      <c r="D13" s="5">
        <v>1</v>
      </c>
      <c r="E13" s="3">
        <v>1</v>
      </c>
      <c r="F13" s="3">
        <v>0</v>
      </c>
      <c r="G13" s="5">
        <v>1</v>
      </c>
      <c r="H13" s="3"/>
      <c r="I13" s="3" t="s">
        <v>12</v>
      </c>
    </row>
    <row r="14" spans="1:9" x14ac:dyDescent="0.35">
      <c r="A14" s="23"/>
      <c r="B14" s="3" t="s">
        <v>18</v>
      </c>
      <c r="C14" s="3" t="s">
        <v>11</v>
      </c>
      <c r="D14" s="5">
        <v>5</v>
      </c>
      <c r="E14" s="3">
        <v>5</v>
      </c>
      <c r="F14" s="3">
        <v>0</v>
      </c>
      <c r="G14" s="5">
        <v>5</v>
      </c>
      <c r="H14" s="3"/>
      <c r="I14" s="3" t="s">
        <v>12</v>
      </c>
    </row>
    <row r="15" spans="1:9" x14ac:dyDescent="0.35">
      <c r="A15" s="23"/>
      <c r="B15" s="3" t="s">
        <v>18</v>
      </c>
      <c r="C15" s="3" t="s">
        <v>13</v>
      </c>
      <c r="D15" s="5">
        <v>1</v>
      </c>
      <c r="E15" s="3">
        <v>1</v>
      </c>
      <c r="F15" s="3">
        <v>0</v>
      </c>
      <c r="G15" s="5">
        <v>1</v>
      </c>
      <c r="H15" s="3"/>
      <c r="I15" s="3" t="s">
        <v>12</v>
      </c>
    </row>
    <row r="16" spans="1:9" x14ac:dyDescent="0.35">
      <c r="A16" s="23"/>
      <c r="B16" s="3" t="s">
        <v>18</v>
      </c>
      <c r="C16" s="3" t="s">
        <v>13</v>
      </c>
      <c r="D16" s="5">
        <v>5</v>
      </c>
      <c r="E16" s="3">
        <v>5</v>
      </c>
      <c r="F16" s="3">
        <v>0</v>
      </c>
      <c r="G16" s="5">
        <v>5</v>
      </c>
      <c r="H16" s="3"/>
      <c r="I16" s="3" t="s">
        <v>12</v>
      </c>
    </row>
    <row r="17" spans="1:9" x14ac:dyDescent="0.35">
      <c r="A17" s="23"/>
      <c r="B17" s="3" t="s">
        <v>18</v>
      </c>
      <c r="C17" s="3" t="s">
        <v>14</v>
      </c>
      <c r="D17" s="5">
        <v>1</v>
      </c>
      <c r="E17" s="3">
        <v>1</v>
      </c>
      <c r="F17" s="3">
        <v>0</v>
      </c>
      <c r="G17" s="5">
        <v>1</v>
      </c>
      <c r="H17" s="3"/>
      <c r="I17" s="3" t="s">
        <v>12</v>
      </c>
    </row>
    <row r="18" spans="1:9" x14ac:dyDescent="0.35">
      <c r="A18" s="23"/>
      <c r="B18" s="3" t="s">
        <v>18</v>
      </c>
      <c r="C18" s="3" t="s">
        <v>14</v>
      </c>
      <c r="D18" s="5">
        <v>5</v>
      </c>
      <c r="E18" s="3">
        <v>5</v>
      </c>
      <c r="F18" s="3">
        <v>0</v>
      </c>
      <c r="G18" s="5">
        <v>5</v>
      </c>
      <c r="H18" s="3"/>
      <c r="I18" s="3" t="s">
        <v>12</v>
      </c>
    </row>
    <row r="19" spans="1:9" x14ac:dyDescent="0.35">
      <c r="A19" s="23"/>
      <c r="B19" s="3" t="s">
        <v>19</v>
      </c>
      <c r="C19" s="3" t="s">
        <v>11</v>
      </c>
      <c r="D19" s="5">
        <v>3</v>
      </c>
      <c r="E19" s="3">
        <v>3</v>
      </c>
      <c r="F19" s="3">
        <v>0</v>
      </c>
      <c r="G19" s="5">
        <v>3</v>
      </c>
      <c r="H19" s="3">
        <v>1</v>
      </c>
      <c r="I19" s="3" t="s">
        <v>12</v>
      </c>
    </row>
    <row r="20" spans="1:9" x14ac:dyDescent="0.35">
      <c r="A20" s="23"/>
      <c r="B20" s="3" t="s">
        <v>19</v>
      </c>
      <c r="C20" s="3" t="s">
        <v>13</v>
      </c>
      <c r="D20" s="5">
        <v>3</v>
      </c>
      <c r="E20" s="3">
        <v>3</v>
      </c>
      <c r="F20" s="3">
        <v>0</v>
      </c>
      <c r="G20" s="5">
        <v>3</v>
      </c>
      <c r="H20" s="3">
        <v>1</v>
      </c>
      <c r="I20" s="3" t="s">
        <v>12</v>
      </c>
    </row>
    <row r="21" spans="1:9" x14ac:dyDescent="0.35">
      <c r="A21" s="23"/>
      <c r="B21" s="3" t="s">
        <v>19</v>
      </c>
      <c r="C21" s="3" t="s">
        <v>14</v>
      </c>
      <c r="D21" s="5">
        <v>3</v>
      </c>
      <c r="E21" s="3">
        <v>3</v>
      </c>
      <c r="F21" s="3">
        <v>0</v>
      </c>
      <c r="G21" s="5">
        <v>3</v>
      </c>
      <c r="H21" s="3">
        <v>1</v>
      </c>
      <c r="I21" s="3" t="s">
        <v>12</v>
      </c>
    </row>
    <row r="22" spans="1:9" x14ac:dyDescent="0.35">
      <c r="A22" s="23"/>
      <c r="B22" s="3" t="s">
        <v>20</v>
      </c>
      <c r="C22" s="3" t="s">
        <v>11</v>
      </c>
      <c r="D22" s="5">
        <v>1</v>
      </c>
      <c r="E22" s="3">
        <v>1</v>
      </c>
      <c r="F22" s="3">
        <v>0</v>
      </c>
      <c r="G22" s="5">
        <v>1</v>
      </c>
      <c r="H22" s="3"/>
      <c r="I22" s="3" t="s">
        <v>12</v>
      </c>
    </row>
    <row r="23" spans="1:9" x14ac:dyDescent="0.35">
      <c r="A23" s="23"/>
      <c r="B23" s="3" t="s">
        <v>20</v>
      </c>
      <c r="C23" s="3" t="s">
        <v>13</v>
      </c>
      <c r="D23" s="5">
        <v>1</v>
      </c>
      <c r="E23" s="3">
        <v>1</v>
      </c>
      <c r="F23" s="3">
        <v>0</v>
      </c>
      <c r="G23" s="5">
        <v>1</v>
      </c>
      <c r="H23" s="3"/>
      <c r="I23" s="3" t="s">
        <v>12</v>
      </c>
    </row>
    <row r="24" spans="1:9" x14ac:dyDescent="0.35">
      <c r="A24" s="23"/>
      <c r="B24" s="3" t="s">
        <v>20</v>
      </c>
      <c r="C24" s="3" t="s">
        <v>14</v>
      </c>
      <c r="D24" s="5">
        <v>1</v>
      </c>
      <c r="E24" s="3">
        <v>1</v>
      </c>
      <c r="F24" s="3">
        <v>0</v>
      </c>
      <c r="G24" s="5">
        <v>1</v>
      </c>
      <c r="H24" s="3"/>
      <c r="I24" s="3" t="s">
        <v>12</v>
      </c>
    </row>
    <row r="25" spans="1:9" x14ac:dyDescent="0.35">
      <c r="A25" s="23"/>
      <c r="B25" s="3" t="s">
        <v>21</v>
      </c>
      <c r="C25" s="3" t="s">
        <v>11</v>
      </c>
      <c r="D25" s="5">
        <v>2</v>
      </c>
      <c r="E25" s="3">
        <v>2</v>
      </c>
      <c r="F25" s="3">
        <v>0</v>
      </c>
      <c r="G25" s="5">
        <v>2</v>
      </c>
      <c r="H25" s="3"/>
      <c r="I25" s="3" t="s">
        <v>12</v>
      </c>
    </row>
    <row r="26" spans="1:9" x14ac:dyDescent="0.35">
      <c r="A26" s="23"/>
      <c r="B26" s="3" t="s">
        <v>21</v>
      </c>
      <c r="C26" s="3" t="s">
        <v>16</v>
      </c>
      <c r="D26" s="5">
        <v>1</v>
      </c>
      <c r="E26" s="3">
        <v>1</v>
      </c>
      <c r="F26" s="3">
        <v>0</v>
      </c>
      <c r="G26" s="5">
        <v>1</v>
      </c>
      <c r="H26" s="3"/>
      <c r="I26" s="3" t="s">
        <v>12</v>
      </c>
    </row>
    <row r="27" spans="1:9" x14ac:dyDescent="0.35">
      <c r="A27" s="23"/>
      <c r="B27" s="3" t="s">
        <v>21</v>
      </c>
      <c r="C27" s="3" t="s">
        <v>13</v>
      </c>
      <c r="D27" s="5">
        <v>2</v>
      </c>
      <c r="E27" s="3">
        <v>2</v>
      </c>
      <c r="F27" s="3">
        <v>0</v>
      </c>
      <c r="G27" s="5">
        <v>2</v>
      </c>
      <c r="H27" s="3"/>
      <c r="I27" s="3" t="s">
        <v>12</v>
      </c>
    </row>
    <row r="28" spans="1:9" x14ac:dyDescent="0.35">
      <c r="A28" s="23"/>
      <c r="B28" s="3" t="s">
        <v>21</v>
      </c>
      <c r="C28" s="3" t="s">
        <v>14</v>
      </c>
      <c r="D28" s="5">
        <v>2</v>
      </c>
      <c r="E28" s="3">
        <v>2</v>
      </c>
      <c r="F28" s="3">
        <v>0</v>
      </c>
      <c r="G28" s="5">
        <v>2</v>
      </c>
      <c r="H28" s="3"/>
      <c r="I28" s="3" t="s">
        <v>12</v>
      </c>
    </row>
    <row r="29" spans="1:9" x14ac:dyDescent="0.35">
      <c r="A29" s="23"/>
      <c r="B29" s="3" t="s">
        <v>22</v>
      </c>
      <c r="C29" s="3" t="s">
        <v>11</v>
      </c>
      <c r="D29" s="5">
        <v>1</v>
      </c>
      <c r="E29" s="3">
        <v>1</v>
      </c>
      <c r="F29" s="3">
        <v>0</v>
      </c>
      <c r="G29" s="5">
        <v>1</v>
      </c>
      <c r="H29" s="3"/>
      <c r="I29" s="3" t="s">
        <v>12</v>
      </c>
    </row>
    <row r="30" spans="1:9" x14ac:dyDescent="0.35">
      <c r="A30" s="23"/>
      <c r="B30" s="3" t="s">
        <v>22</v>
      </c>
      <c r="C30" s="3" t="s">
        <v>13</v>
      </c>
      <c r="D30" s="5">
        <v>1</v>
      </c>
      <c r="E30" s="3">
        <v>1</v>
      </c>
      <c r="F30" s="3">
        <v>0</v>
      </c>
      <c r="G30" s="5">
        <v>1</v>
      </c>
      <c r="H30" s="3"/>
      <c r="I30" s="3" t="s">
        <v>12</v>
      </c>
    </row>
    <row r="31" spans="1:9" x14ac:dyDescent="0.35">
      <c r="A31" s="23"/>
      <c r="B31" s="3" t="s">
        <v>22</v>
      </c>
      <c r="C31" s="3" t="s">
        <v>14</v>
      </c>
      <c r="D31" s="5">
        <v>1</v>
      </c>
      <c r="E31" s="3">
        <v>1</v>
      </c>
      <c r="F31" s="3">
        <v>0</v>
      </c>
      <c r="G31" s="5">
        <v>1</v>
      </c>
      <c r="H31" s="3"/>
      <c r="I31" s="3" t="s">
        <v>12</v>
      </c>
    </row>
    <row r="32" spans="1:9" s="2" customFormat="1" x14ac:dyDescent="0.35">
      <c r="A32" s="23"/>
      <c r="B32" s="4" t="s">
        <v>23</v>
      </c>
      <c r="C32" s="4" t="s">
        <v>11</v>
      </c>
      <c r="D32" s="6">
        <v>5</v>
      </c>
      <c r="E32" s="4">
        <v>5</v>
      </c>
      <c r="F32" s="3">
        <v>0</v>
      </c>
      <c r="G32" s="6">
        <v>5</v>
      </c>
      <c r="H32" s="4">
        <v>5</v>
      </c>
      <c r="I32" s="4" t="s">
        <v>12</v>
      </c>
    </row>
    <row r="33" spans="1:9" s="2" customFormat="1" x14ac:dyDescent="0.35">
      <c r="A33" s="23"/>
      <c r="B33" s="4" t="s">
        <v>23</v>
      </c>
      <c r="C33" s="4" t="s">
        <v>11</v>
      </c>
      <c r="D33" s="6">
        <v>7</v>
      </c>
      <c r="E33" s="4">
        <v>7</v>
      </c>
      <c r="F33" s="3">
        <v>0</v>
      </c>
      <c r="G33" s="6">
        <v>7</v>
      </c>
      <c r="H33" s="4"/>
      <c r="I33" s="4" t="s">
        <v>12</v>
      </c>
    </row>
    <row r="34" spans="1:9" s="2" customFormat="1" x14ac:dyDescent="0.35">
      <c r="A34" s="23"/>
      <c r="B34" s="4" t="s">
        <v>23</v>
      </c>
      <c r="C34" s="4" t="s">
        <v>16</v>
      </c>
      <c r="D34" s="6">
        <v>1</v>
      </c>
      <c r="E34" s="4">
        <v>1</v>
      </c>
      <c r="F34" s="3">
        <v>0</v>
      </c>
      <c r="G34" s="6">
        <v>1</v>
      </c>
      <c r="H34" s="4"/>
      <c r="I34" s="4" t="s">
        <v>12</v>
      </c>
    </row>
    <row r="35" spans="1:9" s="2" customFormat="1" x14ac:dyDescent="0.35">
      <c r="A35" s="23"/>
      <c r="B35" s="4" t="s">
        <v>23</v>
      </c>
      <c r="C35" s="4" t="s">
        <v>13</v>
      </c>
      <c r="D35" s="6">
        <v>5</v>
      </c>
      <c r="E35" s="4">
        <v>5</v>
      </c>
      <c r="F35" s="3">
        <v>0</v>
      </c>
      <c r="G35" s="6">
        <v>5</v>
      </c>
      <c r="H35" s="4">
        <v>5</v>
      </c>
      <c r="I35" s="4" t="s">
        <v>12</v>
      </c>
    </row>
    <row r="36" spans="1:9" s="2" customFormat="1" x14ac:dyDescent="0.35">
      <c r="A36" s="23"/>
      <c r="B36" s="4" t="s">
        <v>23</v>
      </c>
      <c r="C36" s="4" t="s">
        <v>13</v>
      </c>
      <c r="D36" s="6">
        <v>7</v>
      </c>
      <c r="E36" s="4">
        <v>7</v>
      </c>
      <c r="F36" s="3">
        <v>0</v>
      </c>
      <c r="G36" s="6">
        <v>7</v>
      </c>
      <c r="H36" s="4"/>
      <c r="I36" s="4" t="s">
        <v>12</v>
      </c>
    </row>
    <row r="37" spans="1:9" s="2" customFormat="1" x14ac:dyDescent="0.35">
      <c r="A37" s="23"/>
      <c r="B37" s="4" t="s">
        <v>23</v>
      </c>
      <c r="C37" s="4" t="s">
        <v>14</v>
      </c>
      <c r="D37" s="6">
        <v>5</v>
      </c>
      <c r="E37" s="4">
        <v>5</v>
      </c>
      <c r="F37" s="3">
        <v>0</v>
      </c>
      <c r="G37" s="6">
        <v>5</v>
      </c>
      <c r="H37" s="4">
        <v>5</v>
      </c>
      <c r="I37" s="4" t="s">
        <v>12</v>
      </c>
    </row>
    <row r="38" spans="1:9" s="2" customFormat="1" x14ac:dyDescent="0.35">
      <c r="A38" s="23"/>
      <c r="B38" s="4" t="s">
        <v>23</v>
      </c>
      <c r="C38" s="4" t="s">
        <v>14</v>
      </c>
      <c r="D38" s="6">
        <v>7</v>
      </c>
      <c r="E38" s="4">
        <v>7</v>
      </c>
      <c r="F38" s="3">
        <v>0</v>
      </c>
      <c r="G38" s="6">
        <v>7</v>
      </c>
      <c r="H38" s="4"/>
      <c r="I38" s="4" t="s">
        <v>12</v>
      </c>
    </row>
    <row r="39" spans="1:9" x14ac:dyDescent="0.35">
      <c r="A39" s="23"/>
      <c r="B39" s="3" t="s">
        <v>24</v>
      </c>
      <c r="C39" s="3" t="s">
        <v>11</v>
      </c>
      <c r="D39" s="5">
        <v>5</v>
      </c>
      <c r="E39" s="3">
        <v>5</v>
      </c>
      <c r="F39" s="3">
        <v>0</v>
      </c>
      <c r="G39" s="5">
        <v>5</v>
      </c>
      <c r="H39" s="3"/>
      <c r="I39" s="3" t="s">
        <v>12</v>
      </c>
    </row>
    <row r="40" spans="1:9" x14ac:dyDescent="0.35">
      <c r="A40" s="23"/>
      <c r="B40" s="3" t="s">
        <v>24</v>
      </c>
      <c r="C40" s="3" t="s">
        <v>13</v>
      </c>
      <c r="D40" s="5">
        <v>5</v>
      </c>
      <c r="E40" s="3">
        <v>5</v>
      </c>
      <c r="F40" s="3">
        <v>0</v>
      </c>
      <c r="G40" s="5">
        <v>5</v>
      </c>
      <c r="H40" s="3"/>
      <c r="I40" s="3" t="s">
        <v>12</v>
      </c>
    </row>
    <row r="41" spans="1:9" x14ac:dyDescent="0.35">
      <c r="A41" s="23"/>
      <c r="B41" s="3" t="s">
        <v>24</v>
      </c>
      <c r="C41" s="3" t="s">
        <v>25</v>
      </c>
      <c r="D41" s="5">
        <v>1</v>
      </c>
      <c r="E41" s="3">
        <v>1</v>
      </c>
      <c r="F41" s="3">
        <v>0</v>
      </c>
      <c r="G41" s="5">
        <v>1</v>
      </c>
      <c r="H41" s="3"/>
      <c r="I41" s="3" t="s">
        <v>12</v>
      </c>
    </row>
    <row r="42" spans="1:9" x14ac:dyDescent="0.35">
      <c r="A42" s="23"/>
      <c r="B42" s="3" t="s">
        <v>24</v>
      </c>
      <c r="C42" s="3" t="s">
        <v>14</v>
      </c>
      <c r="D42" s="5">
        <v>5</v>
      </c>
      <c r="E42" s="3">
        <v>5</v>
      </c>
      <c r="F42" s="3">
        <v>0</v>
      </c>
      <c r="G42" s="5">
        <v>5</v>
      </c>
      <c r="H42" s="3"/>
      <c r="I42" s="3" t="s">
        <v>12</v>
      </c>
    </row>
    <row r="43" spans="1:9" x14ac:dyDescent="0.35">
      <c r="A43" s="23"/>
      <c r="B43" s="3" t="s">
        <v>26</v>
      </c>
      <c r="C43" s="3" t="s">
        <v>13</v>
      </c>
      <c r="D43" s="5">
        <v>1</v>
      </c>
      <c r="E43" s="3">
        <v>1</v>
      </c>
      <c r="F43" s="3">
        <v>0</v>
      </c>
      <c r="G43" s="5">
        <v>1</v>
      </c>
      <c r="H43" s="3"/>
      <c r="I43" s="3" t="s">
        <v>12</v>
      </c>
    </row>
    <row r="44" spans="1:9" x14ac:dyDescent="0.35">
      <c r="A44" s="23"/>
      <c r="B44" s="3" t="s">
        <v>26</v>
      </c>
      <c r="C44" s="3" t="s">
        <v>14</v>
      </c>
      <c r="D44" s="5">
        <v>1</v>
      </c>
      <c r="E44" s="3">
        <v>1</v>
      </c>
      <c r="F44" s="3">
        <v>0</v>
      </c>
      <c r="G44" s="5">
        <v>1</v>
      </c>
      <c r="H44" s="3"/>
      <c r="I44" s="3" t="s">
        <v>12</v>
      </c>
    </row>
    <row r="45" spans="1:9" x14ac:dyDescent="0.35">
      <c r="A45" s="23"/>
      <c r="B45" s="3" t="s">
        <v>27</v>
      </c>
      <c r="C45" s="3" t="s">
        <v>11</v>
      </c>
      <c r="D45" s="5">
        <v>1</v>
      </c>
      <c r="E45" s="3">
        <v>1</v>
      </c>
      <c r="F45" s="3">
        <v>0</v>
      </c>
      <c r="G45" s="5">
        <v>1</v>
      </c>
      <c r="H45" s="3"/>
      <c r="I45" s="3" t="s">
        <v>12</v>
      </c>
    </row>
    <row r="46" spans="1:9" x14ac:dyDescent="0.35">
      <c r="A46" s="23"/>
      <c r="B46" s="3" t="s">
        <v>27</v>
      </c>
      <c r="C46" s="3" t="s">
        <v>11</v>
      </c>
      <c r="D46" s="5">
        <v>1</v>
      </c>
      <c r="E46" s="3">
        <v>1</v>
      </c>
      <c r="F46" s="3">
        <v>0</v>
      </c>
      <c r="G46" s="5">
        <v>1</v>
      </c>
      <c r="H46" s="3">
        <v>1</v>
      </c>
      <c r="I46" s="3" t="s">
        <v>12</v>
      </c>
    </row>
    <row r="47" spans="1:9" x14ac:dyDescent="0.35">
      <c r="A47" s="23"/>
      <c r="B47" s="3" t="s">
        <v>27</v>
      </c>
      <c r="C47" s="3" t="s">
        <v>13</v>
      </c>
      <c r="D47" s="5">
        <v>1</v>
      </c>
      <c r="E47" s="3">
        <v>1</v>
      </c>
      <c r="F47" s="3">
        <v>0</v>
      </c>
      <c r="G47" s="5">
        <v>1</v>
      </c>
      <c r="H47" s="3"/>
      <c r="I47" s="3" t="s">
        <v>12</v>
      </c>
    </row>
    <row r="48" spans="1:9" x14ac:dyDescent="0.35">
      <c r="A48" s="23"/>
      <c r="B48" s="3" t="s">
        <v>27</v>
      </c>
      <c r="C48" s="3" t="s">
        <v>13</v>
      </c>
      <c r="D48" s="5">
        <v>1</v>
      </c>
      <c r="E48" s="3">
        <v>1</v>
      </c>
      <c r="F48" s="3">
        <v>0</v>
      </c>
      <c r="G48" s="5">
        <v>1</v>
      </c>
      <c r="H48" s="3">
        <v>1</v>
      </c>
      <c r="I48" s="3" t="s">
        <v>12</v>
      </c>
    </row>
    <row r="49" spans="1:9" x14ac:dyDescent="0.35">
      <c r="A49" s="23"/>
      <c r="B49" s="3" t="s">
        <v>27</v>
      </c>
      <c r="C49" s="3" t="s">
        <v>14</v>
      </c>
      <c r="D49" s="5">
        <v>1</v>
      </c>
      <c r="E49" s="3">
        <v>1</v>
      </c>
      <c r="F49" s="3">
        <v>0</v>
      </c>
      <c r="G49" s="5">
        <v>1</v>
      </c>
      <c r="H49" s="3"/>
      <c r="I49" s="3" t="s">
        <v>12</v>
      </c>
    </row>
    <row r="50" spans="1:9" x14ac:dyDescent="0.35">
      <c r="A50" s="23"/>
      <c r="B50" s="3" t="s">
        <v>27</v>
      </c>
      <c r="C50" s="3" t="s">
        <v>14</v>
      </c>
      <c r="D50" s="5">
        <v>1</v>
      </c>
      <c r="E50" s="3">
        <v>1</v>
      </c>
      <c r="F50" s="3">
        <v>0</v>
      </c>
      <c r="G50" s="5">
        <v>1</v>
      </c>
      <c r="H50" s="3">
        <v>1</v>
      </c>
      <c r="I50" s="3" t="s">
        <v>12</v>
      </c>
    </row>
    <row r="51" spans="1:9" x14ac:dyDescent="0.35">
      <c r="A51" s="23"/>
      <c r="B51" s="3" t="s">
        <v>28</v>
      </c>
      <c r="C51" s="3" t="s">
        <v>11</v>
      </c>
      <c r="D51" s="5">
        <v>1</v>
      </c>
      <c r="E51" s="3">
        <v>1</v>
      </c>
      <c r="F51" s="3">
        <v>0</v>
      </c>
      <c r="G51" s="5">
        <v>1</v>
      </c>
      <c r="H51" s="3"/>
      <c r="I51" s="3" t="s">
        <v>12</v>
      </c>
    </row>
    <row r="52" spans="1:9" x14ac:dyDescent="0.35">
      <c r="A52" s="23"/>
      <c r="B52" s="3" t="s">
        <v>28</v>
      </c>
      <c r="C52" s="3" t="s">
        <v>13</v>
      </c>
      <c r="D52" s="5">
        <v>1</v>
      </c>
      <c r="E52" s="3">
        <v>1</v>
      </c>
      <c r="F52" s="3">
        <v>0</v>
      </c>
      <c r="G52" s="5">
        <v>1</v>
      </c>
      <c r="H52" s="3"/>
      <c r="I52" s="3" t="s">
        <v>12</v>
      </c>
    </row>
    <row r="53" spans="1:9" x14ac:dyDescent="0.35">
      <c r="A53" s="23"/>
      <c r="B53" s="3" t="s">
        <v>28</v>
      </c>
      <c r="C53" s="3" t="s">
        <v>14</v>
      </c>
      <c r="D53" s="5">
        <v>1</v>
      </c>
      <c r="E53" s="3">
        <v>1</v>
      </c>
      <c r="F53" s="3">
        <v>0</v>
      </c>
      <c r="G53" s="5">
        <v>1</v>
      </c>
      <c r="H53" s="3"/>
      <c r="I53" s="3" t="s">
        <v>12</v>
      </c>
    </row>
    <row r="54" spans="1:9" x14ac:dyDescent="0.35">
      <c r="A54" s="23"/>
      <c r="B54" s="3" t="s">
        <v>29</v>
      </c>
      <c r="C54" s="3" t="s">
        <v>11</v>
      </c>
      <c r="D54" s="5">
        <v>2</v>
      </c>
      <c r="E54" s="3">
        <v>2</v>
      </c>
      <c r="F54" s="3">
        <v>0</v>
      </c>
      <c r="G54" s="5">
        <v>2</v>
      </c>
      <c r="H54" s="3">
        <v>2</v>
      </c>
      <c r="I54" s="3" t="s">
        <v>12</v>
      </c>
    </row>
    <row r="55" spans="1:9" x14ac:dyDescent="0.35">
      <c r="A55" s="23"/>
      <c r="B55" s="3" t="s">
        <v>29</v>
      </c>
      <c r="C55" s="3" t="s">
        <v>13</v>
      </c>
      <c r="D55" s="5">
        <v>2</v>
      </c>
      <c r="E55" s="3">
        <v>2</v>
      </c>
      <c r="F55" s="3">
        <v>0</v>
      </c>
      <c r="G55" s="5">
        <v>2</v>
      </c>
      <c r="H55" s="3">
        <v>2</v>
      </c>
      <c r="I55" s="3" t="s">
        <v>12</v>
      </c>
    </row>
    <row r="56" spans="1:9" x14ac:dyDescent="0.35">
      <c r="A56" s="23"/>
      <c r="B56" s="3" t="s">
        <v>29</v>
      </c>
      <c r="C56" s="3" t="s">
        <v>14</v>
      </c>
      <c r="D56" s="5">
        <v>2</v>
      </c>
      <c r="E56" s="3">
        <v>2</v>
      </c>
      <c r="F56" s="3">
        <v>0</v>
      </c>
      <c r="G56" s="5">
        <v>2</v>
      </c>
      <c r="H56" s="3">
        <v>2</v>
      </c>
      <c r="I56" s="3" t="s">
        <v>12</v>
      </c>
    </row>
    <row r="57" spans="1:9" x14ac:dyDescent="0.35">
      <c r="A57" s="23"/>
      <c r="B57" s="3" t="s">
        <v>30</v>
      </c>
      <c r="C57" s="3" t="s">
        <v>13</v>
      </c>
      <c r="D57" s="5">
        <v>0</v>
      </c>
      <c r="E57" s="3">
        <v>0</v>
      </c>
      <c r="F57" s="3">
        <v>0</v>
      </c>
      <c r="G57" s="5">
        <v>0</v>
      </c>
      <c r="H57" s="3">
        <v>0</v>
      </c>
      <c r="I57" s="3" t="s">
        <v>12</v>
      </c>
    </row>
    <row r="58" spans="1:9" x14ac:dyDescent="0.35">
      <c r="A58" s="23"/>
      <c r="B58" s="3" t="s">
        <v>31</v>
      </c>
      <c r="C58" s="3" t="s">
        <v>11</v>
      </c>
      <c r="D58" s="5">
        <v>1</v>
      </c>
      <c r="E58" s="3">
        <v>1</v>
      </c>
      <c r="F58" s="3">
        <v>0</v>
      </c>
      <c r="G58" s="5">
        <v>1</v>
      </c>
      <c r="H58" s="3"/>
      <c r="I58" s="3" t="s">
        <v>12</v>
      </c>
    </row>
    <row r="59" spans="1:9" x14ac:dyDescent="0.35">
      <c r="A59" s="23"/>
      <c r="B59" s="3" t="s">
        <v>31</v>
      </c>
      <c r="C59" s="3" t="s">
        <v>11</v>
      </c>
      <c r="D59" s="5">
        <v>6</v>
      </c>
      <c r="E59" s="3">
        <v>6</v>
      </c>
      <c r="F59" s="3">
        <v>0</v>
      </c>
      <c r="G59" s="5">
        <v>6</v>
      </c>
      <c r="H59" s="3">
        <v>5</v>
      </c>
      <c r="I59" s="3" t="s">
        <v>12</v>
      </c>
    </row>
    <row r="60" spans="1:9" x14ac:dyDescent="0.35">
      <c r="A60" s="23"/>
      <c r="B60" s="3" t="s">
        <v>31</v>
      </c>
      <c r="C60" s="3" t="s">
        <v>16</v>
      </c>
      <c r="D60" s="5">
        <v>2</v>
      </c>
      <c r="E60" s="3">
        <v>2</v>
      </c>
      <c r="F60" s="3">
        <v>0</v>
      </c>
      <c r="G60" s="5">
        <v>2</v>
      </c>
      <c r="H60" s="3"/>
      <c r="I60" s="3" t="s">
        <v>12</v>
      </c>
    </row>
    <row r="61" spans="1:9" x14ac:dyDescent="0.35">
      <c r="A61" s="23"/>
      <c r="B61" s="3" t="s">
        <v>31</v>
      </c>
      <c r="C61" s="3" t="s">
        <v>13</v>
      </c>
      <c r="D61" s="5">
        <v>1</v>
      </c>
      <c r="E61" s="3">
        <v>1</v>
      </c>
      <c r="F61" s="3">
        <v>0</v>
      </c>
      <c r="G61" s="5">
        <v>1</v>
      </c>
      <c r="H61" s="3"/>
      <c r="I61" s="3" t="s">
        <v>12</v>
      </c>
    </row>
    <row r="62" spans="1:9" x14ac:dyDescent="0.35">
      <c r="A62" s="23"/>
      <c r="B62" s="3" t="s">
        <v>31</v>
      </c>
      <c r="C62" s="3" t="s">
        <v>13</v>
      </c>
      <c r="D62" s="5">
        <v>6</v>
      </c>
      <c r="E62" s="3">
        <v>6</v>
      </c>
      <c r="F62" s="3">
        <v>0</v>
      </c>
      <c r="G62" s="5">
        <v>6</v>
      </c>
      <c r="H62" s="3">
        <v>5</v>
      </c>
      <c r="I62" s="3" t="s">
        <v>12</v>
      </c>
    </row>
    <row r="63" spans="1:9" x14ac:dyDescent="0.35">
      <c r="A63" s="23"/>
      <c r="B63" s="3" t="s">
        <v>31</v>
      </c>
      <c r="C63" s="3" t="s">
        <v>14</v>
      </c>
      <c r="D63" s="5">
        <v>1</v>
      </c>
      <c r="E63" s="3">
        <v>1</v>
      </c>
      <c r="F63" s="3">
        <v>0</v>
      </c>
      <c r="G63" s="5">
        <v>1</v>
      </c>
      <c r="H63" s="3"/>
      <c r="I63" s="3" t="s">
        <v>12</v>
      </c>
    </row>
    <row r="64" spans="1:9" x14ac:dyDescent="0.35">
      <c r="A64" s="23"/>
      <c r="B64" s="3" t="s">
        <v>31</v>
      </c>
      <c r="C64" s="3" t="s">
        <v>14</v>
      </c>
      <c r="D64" s="5">
        <v>6</v>
      </c>
      <c r="E64" s="3">
        <v>6</v>
      </c>
      <c r="F64" s="3">
        <v>0</v>
      </c>
      <c r="G64" s="5">
        <v>6</v>
      </c>
      <c r="H64" s="3">
        <v>5</v>
      </c>
      <c r="I64" s="3" t="s">
        <v>12</v>
      </c>
    </row>
    <row r="65" spans="1:9" x14ac:dyDescent="0.35">
      <c r="A65" s="23"/>
      <c r="B65" s="3" t="s">
        <v>32</v>
      </c>
      <c r="C65" s="3" t="s">
        <v>11</v>
      </c>
      <c r="D65" s="5">
        <v>9</v>
      </c>
      <c r="E65" s="3">
        <v>9</v>
      </c>
      <c r="F65" s="3">
        <v>0</v>
      </c>
      <c r="G65" s="5">
        <v>9</v>
      </c>
      <c r="H65" s="3">
        <v>1</v>
      </c>
      <c r="I65" s="3" t="s">
        <v>12</v>
      </c>
    </row>
    <row r="66" spans="1:9" x14ac:dyDescent="0.35">
      <c r="A66" s="23"/>
      <c r="B66" s="3" t="s">
        <v>32</v>
      </c>
      <c r="C66" s="3" t="s">
        <v>16</v>
      </c>
      <c r="D66" s="5">
        <v>3</v>
      </c>
      <c r="E66" s="3">
        <v>3</v>
      </c>
      <c r="F66" s="3">
        <v>0</v>
      </c>
      <c r="G66" s="5">
        <v>3</v>
      </c>
      <c r="H66" s="3"/>
      <c r="I66" s="3" t="s">
        <v>12</v>
      </c>
    </row>
    <row r="67" spans="1:9" x14ac:dyDescent="0.35">
      <c r="A67" s="23"/>
      <c r="B67" s="3" t="s">
        <v>32</v>
      </c>
      <c r="C67" s="3" t="s">
        <v>13</v>
      </c>
      <c r="D67" s="5">
        <v>9</v>
      </c>
      <c r="E67" s="3">
        <v>9</v>
      </c>
      <c r="F67" s="3">
        <v>0</v>
      </c>
      <c r="G67" s="5">
        <v>9</v>
      </c>
      <c r="H67" s="3">
        <v>1</v>
      </c>
      <c r="I67" s="3" t="s">
        <v>12</v>
      </c>
    </row>
    <row r="68" spans="1:9" x14ac:dyDescent="0.35">
      <c r="A68" s="23"/>
      <c r="B68" s="3" t="s">
        <v>32</v>
      </c>
      <c r="C68" s="3" t="s">
        <v>14</v>
      </c>
      <c r="D68" s="5">
        <v>9</v>
      </c>
      <c r="E68" s="3">
        <v>9</v>
      </c>
      <c r="F68" s="3">
        <v>0</v>
      </c>
      <c r="G68" s="5">
        <v>9</v>
      </c>
      <c r="H68" s="3">
        <v>1</v>
      </c>
      <c r="I68" s="3" t="s">
        <v>12</v>
      </c>
    </row>
    <row r="69" spans="1:9" s="2" customFormat="1" x14ac:dyDescent="0.35">
      <c r="A69" s="23"/>
      <c r="B69" s="4" t="s">
        <v>33</v>
      </c>
      <c r="C69" s="4" t="s">
        <v>11</v>
      </c>
      <c r="D69" s="6">
        <v>7</v>
      </c>
      <c r="E69" s="4">
        <v>7</v>
      </c>
      <c r="F69" s="3">
        <v>0</v>
      </c>
      <c r="G69" s="6">
        <v>7</v>
      </c>
      <c r="H69" s="4"/>
      <c r="I69" s="4" t="s">
        <v>12</v>
      </c>
    </row>
    <row r="70" spans="1:9" s="2" customFormat="1" x14ac:dyDescent="0.35">
      <c r="A70" s="23"/>
      <c r="B70" s="4" t="s">
        <v>33</v>
      </c>
      <c r="C70" s="4" t="s">
        <v>11</v>
      </c>
      <c r="D70" s="6">
        <v>29</v>
      </c>
      <c r="E70" s="4">
        <v>29</v>
      </c>
      <c r="F70" s="3">
        <v>0</v>
      </c>
      <c r="G70" s="6">
        <v>29</v>
      </c>
      <c r="H70" s="4">
        <v>1</v>
      </c>
      <c r="I70" s="4" t="s">
        <v>12</v>
      </c>
    </row>
    <row r="71" spans="1:9" s="2" customFormat="1" x14ac:dyDescent="0.35">
      <c r="A71" s="23"/>
      <c r="B71" s="4" t="s">
        <v>33</v>
      </c>
      <c r="C71" s="4" t="s">
        <v>16</v>
      </c>
      <c r="D71" s="6">
        <v>1</v>
      </c>
      <c r="E71" s="4">
        <v>1</v>
      </c>
      <c r="F71" s="3">
        <v>0</v>
      </c>
      <c r="G71" s="6">
        <v>1</v>
      </c>
      <c r="H71" s="4"/>
      <c r="I71" s="4" t="s">
        <v>12</v>
      </c>
    </row>
    <row r="72" spans="1:9" s="2" customFormat="1" x14ac:dyDescent="0.35">
      <c r="A72" s="23"/>
      <c r="B72" s="4" t="s">
        <v>33</v>
      </c>
      <c r="C72" s="4" t="s">
        <v>13</v>
      </c>
      <c r="D72" s="6">
        <v>7</v>
      </c>
      <c r="E72" s="4">
        <v>7</v>
      </c>
      <c r="F72" s="3">
        <v>0</v>
      </c>
      <c r="G72" s="6">
        <v>1</v>
      </c>
      <c r="H72" s="4"/>
      <c r="I72" s="4" t="s">
        <v>12</v>
      </c>
    </row>
    <row r="73" spans="1:9" s="2" customFormat="1" x14ac:dyDescent="0.35">
      <c r="A73" s="23"/>
      <c r="B73" s="4" t="s">
        <v>33</v>
      </c>
      <c r="C73" s="4" t="s">
        <v>13</v>
      </c>
      <c r="D73" s="6">
        <v>30</v>
      </c>
      <c r="E73" s="4">
        <v>30</v>
      </c>
      <c r="F73" s="3">
        <v>0</v>
      </c>
      <c r="G73" s="6">
        <v>29</v>
      </c>
      <c r="H73" s="4">
        <v>1</v>
      </c>
      <c r="I73" s="4" t="s">
        <v>12</v>
      </c>
    </row>
    <row r="74" spans="1:9" s="2" customFormat="1" x14ac:dyDescent="0.35">
      <c r="A74" s="23"/>
      <c r="B74" s="4" t="s">
        <v>33</v>
      </c>
      <c r="C74" s="4" t="s">
        <v>25</v>
      </c>
      <c r="D74" s="6">
        <v>2</v>
      </c>
      <c r="E74" s="4">
        <v>2</v>
      </c>
      <c r="F74" s="3">
        <v>0</v>
      </c>
      <c r="G74" s="6">
        <v>1</v>
      </c>
      <c r="H74" s="4"/>
      <c r="I74" s="4" t="s">
        <v>12</v>
      </c>
    </row>
    <row r="75" spans="1:9" s="2" customFormat="1" x14ac:dyDescent="0.35">
      <c r="A75" s="23"/>
      <c r="B75" s="4" t="s">
        <v>33</v>
      </c>
      <c r="C75" s="4" t="s">
        <v>14</v>
      </c>
      <c r="D75" s="6">
        <v>7</v>
      </c>
      <c r="E75" s="4">
        <v>7</v>
      </c>
      <c r="F75" s="3">
        <v>0</v>
      </c>
      <c r="G75" s="6">
        <v>7</v>
      </c>
      <c r="H75" s="4">
        <v>1</v>
      </c>
      <c r="I75" s="4" t="s">
        <v>12</v>
      </c>
    </row>
    <row r="76" spans="1:9" s="2" customFormat="1" x14ac:dyDescent="0.35">
      <c r="A76" s="23"/>
      <c r="B76" s="4" t="s">
        <v>33</v>
      </c>
      <c r="C76" s="4" t="s">
        <v>14</v>
      </c>
      <c r="D76" s="6">
        <v>30</v>
      </c>
      <c r="E76" s="4">
        <v>30</v>
      </c>
      <c r="F76" s="3">
        <v>0</v>
      </c>
      <c r="G76" s="6">
        <v>29</v>
      </c>
      <c r="H76" s="4"/>
      <c r="I76" s="4" t="s">
        <v>12</v>
      </c>
    </row>
    <row r="77" spans="1:9" x14ac:dyDescent="0.35">
      <c r="A77" s="23"/>
      <c r="B77" s="3" t="s">
        <v>34</v>
      </c>
      <c r="C77" s="3" t="s">
        <v>11</v>
      </c>
      <c r="D77" s="5">
        <v>8</v>
      </c>
      <c r="E77" s="3">
        <v>8</v>
      </c>
      <c r="F77" s="3">
        <v>0</v>
      </c>
      <c r="G77" s="5">
        <v>8</v>
      </c>
      <c r="H77" s="3"/>
      <c r="I77" s="3" t="s">
        <v>12</v>
      </c>
    </row>
    <row r="78" spans="1:9" x14ac:dyDescent="0.35">
      <c r="A78" s="23"/>
      <c r="B78" s="3" t="s">
        <v>34</v>
      </c>
      <c r="C78" s="3" t="s">
        <v>13</v>
      </c>
      <c r="D78" s="5">
        <v>7</v>
      </c>
      <c r="E78" s="3">
        <v>7</v>
      </c>
      <c r="F78" s="3">
        <v>0</v>
      </c>
      <c r="G78" s="5">
        <v>7</v>
      </c>
      <c r="H78" s="3"/>
      <c r="I78" s="3" t="s">
        <v>12</v>
      </c>
    </row>
    <row r="79" spans="1:9" x14ac:dyDescent="0.35">
      <c r="A79" s="23"/>
      <c r="B79" s="3" t="s">
        <v>34</v>
      </c>
      <c r="C79" s="3" t="s">
        <v>14</v>
      </c>
      <c r="D79" s="5">
        <v>7</v>
      </c>
      <c r="E79" s="3">
        <v>7</v>
      </c>
      <c r="F79" s="3">
        <v>0</v>
      </c>
      <c r="G79" s="5">
        <v>7</v>
      </c>
      <c r="H79" s="3"/>
      <c r="I79" s="3" t="s">
        <v>12</v>
      </c>
    </row>
    <row r="80" spans="1:9" x14ac:dyDescent="0.35">
      <c r="A80" s="23"/>
      <c r="B80" s="3" t="s">
        <v>35</v>
      </c>
      <c r="C80" s="3" t="s">
        <v>11</v>
      </c>
      <c r="D80" s="5">
        <v>1</v>
      </c>
      <c r="E80" s="3">
        <v>1</v>
      </c>
      <c r="F80" s="3">
        <v>0</v>
      </c>
      <c r="G80" s="5">
        <v>1</v>
      </c>
      <c r="H80" s="3"/>
      <c r="I80" s="3" t="s">
        <v>12</v>
      </c>
    </row>
    <row r="81" spans="1:9" x14ac:dyDescent="0.35">
      <c r="A81" s="23"/>
      <c r="B81" s="3" t="s">
        <v>35</v>
      </c>
      <c r="C81" s="3" t="s">
        <v>11</v>
      </c>
      <c r="D81" s="5">
        <v>1</v>
      </c>
      <c r="E81" s="3">
        <v>1</v>
      </c>
      <c r="F81" s="3">
        <v>0</v>
      </c>
      <c r="G81" s="5">
        <v>1</v>
      </c>
      <c r="H81" s="3"/>
      <c r="I81" s="3" t="s">
        <v>12</v>
      </c>
    </row>
    <row r="82" spans="1:9" x14ac:dyDescent="0.35">
      <c r="A82" s="23"/>
      <c r="B82" s="3" t="s">
        <v>35</v>
      </c>
      <c r="C82" s="3" t="s">
        <v>13</v>
      </c>
      <c r="D82" s="5">
        <v>1</v>
      </c>
      <c r="E82" s="3">
        <v>1</v>
      </c>
      <c r="F82" s="3">
        <v>0</v>
      </c>
      <c r="G82" s="5">
        <v>1</v>
      </c>
      <c r="H82" s="3"/>
      <c r="I82" s="3" t="s">
        <v>12</v>
      </c>
    </row>
    <row r="83" spans="1:9" x14ac:dyDescent="0.35">
      <c r="A83" s="23"/>
      <c r="B83" s="3" t="s">
        <v>35</v>
      </c>
      <c r="C83" s="3" t="s">
        <v>13</v>
      </c>
      <c r="D83" s="5">
        <v>1</v>
      </c>
      <c r="E83" s="3">
        <v>1</v>
      </c>
      <c r="F83" s="3">
        <v>0</v>
      </c>
      <c r="G83" s="5">
        <v>1</v>
      </c>
      <c r="H83" s="3"/>
      <c r="I83" s="3" t="s">
        <v>12</v>
      </c>
    </row>
    <row r="84" spans="1:9" x14ac:dyDescent="0.35">
      <c r="A84" s="23"/>
      <c r="B84" s="3" t="s">
        <v>35</v>
      </c>
      <c r="C84" s="3" t="s">
        <v>14</v>
      </c>
      <c r="D84" s="5">
        <v>1</v>
      </c>
      <c r="E84" s="3">
        <v>1</v>
      </c>
      <c r="F84" s="3">
        <v>0</v>
      </c>
      <c r="G84" s="5">
        <v>1</v>
      </c>
      <c r="H84" s="3"/>
      <c r="I84" s="3" t="s">
        <v>12</v>
      </c>
    </row>
    <row r="85" spans="1:9" x14ac:dyDescent="0.35">
      <c r="A85" s="23"/>
      <c r="B85" s="3" t="s">
        <v>35</v>
      </c>
      <c r="C85" s="3" t="s">
        <v>14</v>
      </c>
      <c r="D85" s="5">
        <v>1</v>
      </c>
      <c r="E85" s="3">
        <v>1</v>
      </c>
      <c r="F85" s="3">
        <v>0</v>
      </c>
      <c r="G85" s="5">
        <v>1</v>
      </c>
      <c r="H85" s="3"/>
      <c r="I85" s="3" t="s">
        <v>12</v>
      </c>
    </row>
    <row r="86" spans="1:9" x14ac:dyDescent="0.35">
      <c r="A86" s="23"/>
      <c r="B86" s="7"/>
      <c r="C86" s="7" t="s">
        <v>36</v>
      </c>
      <c r="D86" s="8">
        <v>345</v>
      </c>
      <c r="E86" s="8">
        <v>345</v>
      </c>
      <c r="F86" s="7">
        <v>0</v>
      </c>
      <c r="G86" s="8">
        <f>SUM(G3:G85)</f>
        <v>336</v>
      </c>
      <c r="H86" s="7">
        <f>SUM(H3:H85)</f>
        <v>48</v>
      </c>
      <c r="I86" s="7" t="s">
        <v>12</v>
      </c>
    </row>
    <row r="88" spans="1:9" x14ac:dyDescent="0.35">
      <c r="A88" s="25" t="s">
        <v>37</v>
      </c>
    </row>
    <row r="90" spans="1:9" x14ac:dyDescent="0.35">
      <c r="A90" s="24" t="s">
        <v>38</v>
      </c>
    </row>
  </sheetData>
  <mergeCells count="1">
    <mergeCell ref="A1:I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9"/>
  <sheetViews>
    <sheetView workbookViewId="0">
      <selection activeCell="M17" sqref="M17"/>
    </sheetView>
  </sheetViews>
  <sheetFormatPr defaultRowHeight="14.5" x14ac:dyDescent="0.35"/>
  <cols>
    <col min="1" max="1" width="8.7265625" style="2"/>
    <col min="2" max="2" width="14.81640625" style="2" customWidth="1"/>
    <col min="3" max="3" width="18.1796875" customWidth="1"/>
    <col min="4" max="4" width="12.453125" customWidth="1"/>
    <col min="7" max="7" width="11.1796875" customWidth="1"/>
    <col min="9" max="9" width="11.7265625" customWidth="1"/>
    <col min="10" max="10" width="10" customWidth="1"/>
  </cols>
  <sheetData>
    <row r="1" spans="1:10" x14ac:dyDescent="0.35">
      <c r="A1" s="42" t="s">
        <v>39</v>
      </c>
      <c r="B1" s="42"/>
      <c r="C1" s="42"/>
      <c r="D1" s="42"/>
      <c r="E1" s="42"/>
      <c r="F1" s="42"/>
      <c r="G1" s="42"/>
      <c r="H1" s="42"/>
      <c r="I1" s="42"/>
      <c r="J1" s="42"/>
    </row>
    <row r="2" spans="1:10" ht="39" x14ac:dyDescent="0.35">
      <c r="A2" s="12" t="s">
        <v>1</v>
      </c>
      <c r="B2" s="12" t="s">
        <v>2</v>
      </c>
      <c r="C2" s="9" t="s">
        <v>3</v>
      </c>
      <c r="D2" s="9" t="s">
        <v>4</v>
      </c>
      <c r="E2" s="9" t="s">
        <v>5</v>
      </c>
      <c r="F2" s="9" t="s">
        <v>6</v>
      </c>
      <c r="G2" s="9" t="s">
        <v>7</v>
      </c>
      <c r="H2" s="9" t="s">
        <v>40</v>
      </c>
      <c r="I2" s="9" t="s">
        <v>9</v>
      </c>
      <c r="J2" s="9" t="s">
        <v>41</v>
      </c>
    </row>
    <row r="3" spans="1:10" ht="26" x14ac:dyDescent="0.35">
      <c r="A3" s="12"/>
      <c r="B3" s="4" t="s">
        <v>42</v>
      </c>
      <c r="C3" s="3" t="s">
        <v>43</v>
      </c>
      <c r="D3" s="3">
        <v>2</v>
      </c>
      <c r="E3" s="3">
        <v>2</v>
      </c>
      <c r="F3" s="3">
        <v>0</v>
      </c>
      <c r="G3" s="3">
        <v>2</v>
      </c>
      <c r="H3" s="3">
        <v>0</v>
      </c>
      <c r="I3" s="3">
        <v>2</v>
      </c>
      <c r="J3" s="3"/>
    </row>
    <row r="4" spans="1:10" x14ac:dyDescent="0.35">
      <c r="A4" s="12"/>
      <c r="B4" s="4" t="s">
        <v>42</v>
      </c>
      <c r="C4" s="3" t="s">
        <v>44</v>
      </c>
      <c r="D4" s="3">
        <v>1</v>
      </c>
      <c r="E4" s="3">
        <v>1</v>
      </c>
      <c r="F4" s="3">
        <v>0</v>
      </c>
      <c r="G4" s="3">
        <v>1</v>
      </c>
      <c r="H4" s="3">
        <v>0</v>
      </c>
      <c r="I4" s="3">
        <v>0</v>
      </c>
      <c r="J4" s="3"/>
    </row>
    <row r="5" spans="1:10" ht="26" x14ac:dyDescent="0.35">
      <c r="A5" s="12"/>
      <c r="B5" s="4" t="s">
        <v>42</v>
      </c>
      <c r="C5" s="3" t="s">
        <v>45</v>
      </c>
      <c r="D5" s="3">
        <v>1</v>
      </c>
      <c r="E5" s="3">
        <v>1</v>
      </c>
      <c r="F5" s="3">
        <v>0</v>
      </c>
      <c r="G5" s="3">
        <v>1</v>
      </c>
      <c r="H5" s="3">
        <v>0</v>
      </c>
      <c r="I5" s="3">
        <v>1</v>
      </c>
      <c r="J5" s="3"/>
    </row>
    <row r="6" spans="1:10" ht="26" x14ac:dyDescent="0.35">
      <c r="A6" s="12"/>
      <c r="B6" s="4" t="s">
        <v>42</v>
      </c>
      <c r="C6" s="3" t="s">
        <v>43</v>
      </c>
      <c r="D6" s="3">
        <v>3</v>
      </c>
      <c r="E6" s="3">
        <v>3</v>
      </c>
      <c r="F6" s="3">
        <v>0</v>
      </c>
      <c r="G6" s="3">
        <v>3</v>
      </c>
      <c r="H6" s="3">
        <v>0</v>
      </c>
      <c r="I6" s="3">
        <v>0</v>
      </c>
      <c r="J6" s="3"/>
    </row>
    <row r="7" spans="1:10" x14ac:dyDescent="0.35">
      <c r="A7" s="12"/>
      <c r="B7" s="4" t="s">
        <v>42</v>
      </c>
      <c r="C7" s="3" t="s">
        <v>46</v>
      </c>
      <c r="D7" s="3">
        <v>2</v>
      </c>
      <c r="E7" s="3">
        <v>2</v>
      </c>
      <c r="F7" s="3">
        <v>0</v>
      </c>
      <c r="G7" s="3">
        <v>2</v>
      </c>
      <c r="H7" s="3">
        <v>0</v>
      </c>
      <c r="I7" s="3">
        <v>2</v>
      </c>
      <c r="J7" s="3"/>
    </row>
    <row r="8" spans="1:10" x14ac:dyDescent="0.35">
      <c r="A8" s="12"/>
      <c r="B8" s="4" t="s">
        <v>42</v>
      </c>
      <c r="C8" s="3" t="s">
        <v>46</v>
      </c>
      <c r="D8" s="3">
        <v>1</v>
      </c>
      <c r="E8" s="3">
        <v>1</v>
      </c>
      <c r="F8" s="3">
        <v>0</v>
      </c>
      <c r="G8" s="3">
        <v>1</v>
      </c>
      <c r="H8" s="3">
        <v>0</v>
      </c>
      <c r="I8" s="3">
        <v>0</v>
      </c>
      <c r="J8" s="3"/>
    </row>
    <row r="9" spans="1:10" ht="26" x14ac:dyDescent="0.35">
      <c r="A9" s="12"/>
      <c r="B9" s="4" t="s">
        <v>47</v>
      </c>
      <c r="C9" s="3" t="s">
        <v>43</v>
      </c>
      <c r="D9" s="3">
        <v>2</v>
      </c>
      <c r="E9" s="3">
        <v>2</v>
      </c>
      <c r="F9" s="3">
        <v>0</v>
      </c>
      <c r="G9" s="3">
        <v>2</v>
      </c>
      <c r="H9" s="3">
        <v>0</v>
      </c>
      <c r="I9" s="3">
        <v>0</v>
      </c>
      <c r="J9" s="3"/>
    </row>
    <row r="10" spans="1:10" x14ac:dyDescent="0.35">
      <c r="A10" s="12"/>
      <c r="B10" s="4" t="s">
        <v>47</v>
      </c>
      <c r="C10" s="3" t="s">
        <v>44</v>
      </c>
      <c r="D10" s="3">
        <v>1</v>
      </c>
      <c r="E10" s="3">
        <v>1</v>
      </c>
      <c r="F10" s="3">
        <v>0</v>
      </c>
      <c r="G10" s="3">
        <v>1</v>
      </c>
      <c r="H10" s="3">
        <v>0</v>
      </c>
      <c r="I10" s="3">
        <v>0</v>
      </c>
      <c r="J10" s="3"/>
    </row>
    <row r="11" spans="1:10" x14ac:dyDescent="0.35">
      <c r="A11" s="12"/>
      <c r="B11" s="4" t="s">
        <v>48</v>
      </c>
      <c r="C11" s="3" t="s">
        <v>44</v>
      </c>
      <c r="D11" s="3">
        <v>1</v>
      </c>
      <c r="E11" s="3">
        <v>1</v>
      </c>
      <c r="F11" s="3">
        <v>0</v>
      </c>
      <c r="G11" s="3">
        <v>1</v>
      </c>
      <c r="H11" s="3">
        <v>0</v>
      </c>
      <c r="I11" s="3">
        <v>0</v>
      </c>
      <c r="J11" s="3"/>
    </row>
    <row r="12" spans="1:10" ht="26" x14ac:dyDescent="0.35">
      <c r="A12" s="12"/>
      <c r="B12" s="4" t="s">
        <v>48</v>
      </c>
      <c r="C12" s="3" t="s">
        <v>43</v>
      </c>
      <c r="D12" s="3">
        <v>3</v>
      </c>
      <c r="E12" s="3">
        <v>3</v>
      </c>
      <c r="F12" s="3">
        <v>0</v>
      </c>
      <c r="G12" s="3">
        <v>3</v>
      </c>
      <c r="H12" s="3">
        <v>0</v>
      </c>
      <c r="I12" s="3">
        <v>0</v>
      </c>
      <c r="J12" s="3"/>
    </row>
    <row r="13" spans="1:10" ht="26" x14ac:dyDescent="0.35">
      <c r="A13" s="12"/>
      <c r="B13" s="4" t="s">
        <v>49</v>
      </c>
      <c r="C13" s="3" t="s">
        <v>43</v>
      </c>
      <c r="D13" s="3">
        <v>1</v>
      </c>
      <c r="E13" s="3">
        <v>1</v>
      </c>
      <c r="F13" s="3">
        <v>0</v>
      </c>
      <c r="G13" s="3">
        <v>1</v>
      </c>
      <c r="H13" s="3">
        <v>0</v>
      </c>
      <c r="I13" s="3">
        <v>1</v>
      </c>
      <c r="J13" s="3"/>
    </row>
    <row r="14" spans="1:10" x14ac:dyDescent="0.35">
      <c r="A14" s="12"/>
      <c r="B14" s="4" t="s">
        <v>49</v>
      </c>
      <c r="C14" s="3" t="s">
        <v>46</v>
      </c>
      <c r="D14" s="3">
        <v>5</v>
      </c>
      <c r="E14" s="3">
        <v>5</v>
      </c>
      <c r="F14" s="3">
        <v>0</v>
      </c>
      <c r="G14" s="3">
        <v>5</v>
      </c>
      <c r="H14" s="3">
        <v>0</v>
      </c>
      <c r="I14" s="3">
        <v>0</v>
      </c>
      <c r="J14" s="3"/>
    </row>
    <row r="15" spans="1:10" ht="26" x14ac:dyDescent="0.35">
      <c r="A15" s="12"/>
      <c r="B15" s="4" t="s">
        <v>49</v>
      </c>
      <c r="C15" s="3" t="s">
        <v>43</v>
      </c>
      <c r="D15" s="3">
        <v>7</v>
      </c>
      <c r="E15" s="3">
        <v>7</v>
      </c>
      <c r="F15" s="3">
        <v>0</v>
      </c>
      <c r="G15" s="3">
        <v>7</v>
      </c>
      <c r="H15" s="3">
        <v>0</v>
      </c>
      <c r="I15" s="3">
        <v>0</v>
      </c>
      <c r="J15" s="3"/>
    </row>
    <row r="16" spans="1:10" x14ac:dyDescent="0.35">
      <c r="A16" s="12"/>
      <c r="B16" s="4" t="s">
        <v>49</v>
      </c>
      <c r="C16" s="3" t="s">
        <v>44</v>
      </c>
      <c r="D16" s="3">
        <v>1</v>
      </c>
      <c r="E16" s="3">
        <v>1</v>
      </c>
      <c r="F16" s="3">
        <v>0</v>
      </c>
      <c r="G16" s="3">
        <v>1</v>
      </c>
      <c r="H16" s="3">
        <v>1</v>
      </c>
      <c r="I16" s="3">
        <v>0</v>
      </c>
      <c r="J16" s="3"/>
    </row>
    <row r="17" spans="1:10" ht="26" x14ac:dyDescent="0.35">
      <c r="A17" s="12"/>
      <c r="B17" s="4" t="s">
        <v>49</v>
      </c>
      <c r="C17" s="3" t="s">
        <v>43</v>
      </c>
      <c r="D17" s="3">
        <v>3</v>
      </c>
      <c r="E17" s="3">
        <v>3</v>
      </c>
      <c r="F17" s="3">
        <v>0</v>
      </c>
      <c r="G17" s="3">
        <v>3</v>
      </c>
      <c r="H17" s="3">
        <v>1</v>
      </c>
      <c r="I17" s="3">
        <v>0</v>
      </c>
      <c r="J17" s="3"/>
    </row>
    <row r="18" spans="1:10" x14ac:dyDescent="0.35">
      <c r="A18" s="12"/>
      <c r="B18" s="4" t="s">
        <v>49</v>
      </c>
      <c r="C18" s="3" t="s">
        <v>44</v>
      </c>
      <c r="D18" s="3">
        <v>3</v>
      </c>
      <c r="E18" s="3">
        <v>3</v>
      </c>
      <c r="F18" s="3">
        <v>0</v>
      </c>
      <c r="G18" s="3">
        <v>3</v>
      </c>
      <c r="H18" s="3">
        <v>0</v>
      </c>
      <c r="I18" s="3">
        <v>0</v>
      </c>
      <c r="J18" s="3"/>
    </row>
    <row r="19" spans="1:10" x14ac:dyDescent="0.35">
      <c r="A19" s="12"/>
      <c r="B19" s="4" t="s">
        <v>49</v>
      </c>
      <c r="C19" s="3" t="s">
        <v>46</v>
      </c>
      <c r="D19" s="3">
        <v>2</v>
      </c>
      <c r="E19" s="3">
        <v>2</v>
      </c>
      <c r="F19" s="3">
        <v>0</v>
      </c>
      <c r="G19" s="3">
        <v>2</v>
      </c>
      <c r="H19" s="3">
        <v>1</v>
      </c>
      <c r="I19" s="3">
        <v>0</v>
      </c>
      <c r="J19" s="3"/>
    </row>
    <row r="20" spans="1:10" ht="26" x14ac:dyDescent="0.35">
      <c r="A20" s="12"/>
      <c r="B20" s="4" t="s">
        <v>49</v>
      </c>
      <c r="C20" s="3" t="s">
        <v>45</v>
      </c>
      <c r="D20" s="3">
        <v>1</v>
      </c>
      <c r="E20" s="3">
        <v>1</v>
      </c>
      <c r="F20" s="3">
        <v>0</v>
      </c>
      <c r="G20" s="3">
        <v>1</v>
      </c>
      <c r="H20" s="3">
        <v>0</v>
      </c>
      <c r="I20" s="3">
        <v>0</v>
      </c>
      <c r="J20" s="3"/>
    </row>
    <row r="21" spans="1:10" ht="26" x14ac:dyDescent="0.35">
      <c r="A21" s="12"/>
      <c r="B21" s="4" t="s">
        <v>50</v>
      </c>
      <c r="C21" s="3" t="s">
        <v>43</v>
      </c>
      <c r="D21" s="3">
        <v>1</v>
      </c>
      <c r="E21" s="3">
        <v>1</v>
      </c>
      <c r="F21" s="3">
        <v>0</v>
      </c>
      <c r="G21" s="3">
        <v>1</v>
      </c>
      <c r="H21" s="3">
        <v>0</v>
      </c>
      <c r="I21" s="3">
        <v>0</v>
      </c>
      <c r="J21" s="3"/>
    </row>
    <row r="22" spans="1:10" ht="26" x14ac:dyDescent="0.35">
      <c r="A22" s="12"/>
      <c r="B22" s="4" t="s">
        <v>51</v>
      </c>
      <c r="C22" s="3" t="s">
        <v>43</v>
      </c>
      <c r="D22" s="3">
        <v>1</v>
      </c>
      <c r="E22" s="3">
        <v>1</v>
      </c>
      <c r="F22" s="3">
        <v>0</v>
      </c>
      <c r="G22" s="3">
        <v>1</v>
      </c>
      <c r="H22" s="3">
        <v>0</v>
      </c>
      <c r="I22" s="3">
        <v>0</v>
      </c>
      <c r="J22" s="3"/>
    </row>
    <row r="23" spans="1:10" x14ac:dyDescent="0.35">
      <c r="A23" s="12"/>
      <c r="B23" s="4" t="s">
        <v>52</v>
      </c>
      <c r="C23" s="3" t="s">
        <v>44</v>
      </c>
      <c r="D23" s="3">
        <v>1</v>
      </c>
      <c r="E23" s="3">
        <v>1</v>
      </c>
      <c r="F23" s="3">
        <v>0</v>
      </c>
      <c r="G23" s="3">
        <v>1</v>
      </c>
      <c r="H23" s="3">
        <v>0</v>
      </c>
      <c r="I23" s="3">
        <v>0</v>
      </c>
      <c r="J23" s="3"/>
    </row>
    <row r="24" spans="1:10" ht="26" x14ac:dyDescent="0.35">
      <c r="A24" s="12"/>
      <c r="B24" s="4" t="s">
        <v>52</v>
      </c>
      <c r="C24" s="3" t="s">
        <v>43</v>
      </c>
      <c r="D24" s="3">
        <v>2</v>
      </c>
      <c r="E24" s="3">
        <v>2</v>
      </c>
      <c r="F24" s="3">
        <v>0</v>
      </c>
      <c r="G24" s="3">
        <v>2</v>
      </c>
      <c r="H24" s="3">
        <v>0</v>
      </c>
      <c r="I24" s="3">
        <v>0</v>
      </c>
      <c r="J24" s="3"/>
    </row>
    <row r="25" spans="1:10" ht="26" x14ac:dyDescent="0.35">
      <c r="A25" s="12"/>
      <c r="B25" s="4" t="s">
        <v>53</v>
      </c>
      <c r="C25" s="3" t="s">
        <v>43</v>
      </c>
      <c r="D25" s="3">
        <v>2</v>
      </c>
      <c r="E25" s="3">
        <v>2</v>
      </c>
      <c r="F25" s="3">
        <v>0</v>
      </c>
      <c r="G25" s="3">
        <v>2</v>
      </c>
      <c r="H25" s="3">
        <v>0</v>
      </c>
      <c r="I25" s="3">
        <v>0</v>
      </c>
      <c r="J25" s="3"/>
    </row>
    <row r="26" spans="1:10" x14ac:dyDescent="0.35">
      <c r="A26" s="12"/>
      <c r="B26" s="4" t="s">
        <v>54</v>
      </c>
      <c r="C26" s="3" t="s">
        <v>46</v>
      </c>
      <c r="D26" s="3">
        <v>4</v>
      </c>
      <c r="E26" s="3">
        <v>4</v>
      </c>
      <c r="F26" s="3">
        <v>0</v>
      </c>
      <c r="G26" s="3">
        <v>4</v>
      </c>
      <c r="H26" s="3">
        <v>1</v>
      </c>
      <c r="I26" s="3">
        <v>0</v>
      </c>
      <c r="J26" s="3"/>
    </row>
    <row r="27" spans="1:10" x14ac:dyDescent="0.35">
      <c r="A27" s="12"/>
      <c r="B27" s="4" t="s">
        <v>54</v>
      </c>
      <c r="C27" s="3" t="s">
        <v>44</v>
      </c>
      <c r="D27" s="3">
        <v>2</v>
      </c>
      <c r="E27" s="3">
        <v>2</v>
      </c>
      <c r="F27" s="3">
        <v>0</v>
      </c>
      <c r="G27" s="3">
        <v>2</v>
      </c>
      <c r="H27" s="3">
        <v>1</v>
      </c>
      <c r="I27" s="3">
        <v>0</v>
      </c>
      <c r="J27" s="3"/>
    </row>
    <row r="28" spans="1:10" ht="26" x14ac:dyDescent="0.35">
      <c r="A28" s="12"/>
      <c r="B28" s="4" t="s">
        <v>54</v>
      </c>
      <c r="C28" s="3" t="s">
        <v>43</v>
      </c>
      <c r="D28" s="3">
        <v>4</v>
      </c>
      <c r="E28" s="3">
        <v>4</v>
      </c>
      <c r="F28" s="3">
        <v>0</v>
      </c>
      <c r="G28" s="3">
        <v>4</v>
      </c>
      <c r="H28" s="3">
        <v>1</v>
      </c>
      <c r="I28" s="3">
        <v>0</v>
      </c>
      <c r="J28" s="3"/>
    </row>
    <row r="29" spans="1:10" x14ac:dyDescent="0.35">
      <c r="A29" s="12"/>
      <c r="B29" s="4" t="s">
        <v>54</v>
      </c>
      <c r="C29" s="3" t="s">
        <v>44</v>
      </c>
      <c r="D29" s="3">
        <v>5</v>
      </c>
      <c r="E29" s="3">
        <v>5</v>
      </c>
      <c r="F29" s="3">
        <v>0</v>
      </c>
      <c r="G29" s="3">
        <v>5</v>
      </c>
      <c r="H29" s="3">
        <v>0</v>
      </c>
      <c r="I29" s="3">
        <v>0</v>
      </c>
      <c r="J29" s="3"/>
    </row>
    <row r="30" spans="1:10" ht="26" x14ac:dyDescent="0.35">
      <c r="A30" s="12"/>
      <c r="B30" s="4" t="s">
        <v>54</v>
      </c>
      <c r="C30" s="3" t="s">
        <v>43</v>
      </c>
      <c r="D30" s="3">
        <v>9</v>
      </c>
      <c r="E30" s="3">
        <v>9</v>
      </c>
      <c r="F30" s="3">
        <v>0</v>
      </c>
      <c r="G30" s="3">
        <v>9</v>
      </c>
      <c r="H30" s="3">
        <v>0</v>
      </c>
      <c r="I30" s="3">
        <v>0</v>
      </c>
      <c r="J30" s="3"/>
    </row>
    <row r="31" spans="1:10" x14ac:dyDescent="0.35">
      <c r="A31" s="12"/>
      <c r="B31" s="4" t="s">
        <v>54</v>
      </c>
      <c r="C31" s="3" t="s">
        <v>46</v>
      </c>
      <c r="D31" s="3">
        <v>2</v>
      </c>
      <c r="E31" s="3">
        <v>2</v>
      </c>
      <c r="F31" s="3">
        <v>0</v>
      </c>
      <c r="G31" s="3">
        <v>2</v>
      </c>
      <c r="H31" s="3">
        <v>0</v>
      </c>
      <c r="I31" s="3">
        <v>0</v>
      </c>
      <c r="J31" s="3"/>
    </row>
    <row r="32" spans="1:10" ht="26" x14ac:dyDescent="0.35">
      <c r="A32" s="12"/>
      <c r="B32" s="4" t="s">
        <v>55</v>
      </c>
      <c r="C32" s="3" t="s">
        <v>43</v>
      </c>
      <c r="D32" s="3">
        <v>3</v>
      </c>
      <c r="E32" s="3">
        <v>3</v>
      </c>
      <c r="F32" s="3">
        <v>0</v>
      </c>
      <c r="G32" s="3">
        <v>3</v>
      </c>
      <c r="H32" s="3">
        <v>0</v>
      </c>
      <c r="I32" s="3">
        <v>0</v>
      </c>
      <c r="J32" s="3"/>
    </row>
    <row r="33" spans="1:10" x14ac:dyDescent="0.35">
      <c r="A33" s="12"/>
      <c r="B33" s="4" t="s">
        <v>55</v>
      </c>
      <c r="C33" s="3" t="s">
        <v>44</v>
      </c>
      <c r="D33" s="3">
        <v>1</v>
      </c>
      <c r="E33" s="3">
        <v>1</v>
      </c>
      <c r="F33" s="3">
        <v>0</v>
      </c>
      <c r="G33" s="3">
        <v>1</v>
      </c>
      <c r="H33" s="3">
        <v>0</v>
      </c>
      <c r="I33" s="3">
        <v>0</v>
      </c>
      <c r="J33" s="3"/>
    </row>
    <row r="34" spans="1:10" x14ac:dyDescent="0.35">
      <c r="A34" s="12"/>
      <c r="B34" s="4" t="s">
        <v>55</v>
      </c>
      <c r="C34" s="3" t="s">
        <v>46</v>
      </c>
      <c r="D34" s="3">
        <v>1</v>
      </c>
      <c r="E34" s="3">
        <v>1</v>
      </c>
      <c r="F34" s="3">
        <v>0</v>
      </c>
      <c r="G34" s="3">
        <v>1</v>
      </c>
      <c r="H34" s="3">
        <v>0</v>
      </c>
      <c r="I34" s="3">
        <v>0</v>
      </c>
      <c r="J34" s="3"/>
    </row>
    <row r="35" spans="1:10" x14ac:dyDescent="0.35">
      <c r="A35" s="12"/>
      <c r="B35" s="4" t="s">
        <v>56</v>
      </c>
      <c r="C35" s="3" t="s">
        <v>44</v>
      </c>
      <c r="D35" s="3">
        <v>1</v>
      </c>
      <c r="E35" s="3">
        <v>1</v>
      </c>
      <c r="F35" s="3">
        <v>0</v>
      </c>
      <c r="G35" s="3">
        <v>1</v>
      </c>
      <c r="H35" s="3">
        <v>0</v>
      </c>
      <c r="I35" s="3">
        <v>0</v>
      </c>
      <c r="J35" s="3"/>
    </row>
    <row r="36" spans="1:10" ht="26" x14ac:dyDescent="0.35">
      <c r="A36" s="12"/>
      <c r="B36" s="4" t="s">
        <v>56</v>
      </c>
      <c r="C36" s="3" t="s">
        <v>43</v>
      </c>
      <c r="D36" s="3">
        <v>1</v>
      </c>
      <c r="E36" s="3">
        <v>1</v>
      </c>
      <c r="F36" s="3">
        <v>0</v>
      </c>
      <c r="G36" s="3">
        <v>1</v>
      </c>
      <c r="H36" s="3">
        <v>0</v>
      </c>
      <c r="I36" s="3">
        <v>0</v>
      </c>
      <c r="J36" s="3"/>
    </row>
    <row r="37" spans="1:10" x14ac:dyDescent="0.35">
      <c r="A37" s="12"/>
      <c r="B37" s="4" t="s">
        <v>57</v>
      </c>
      <c r="C37" s="3" t="s">
        <v>44</v>
      </c>
      <c r="D37" s="3">
        <v>1</v>
      </c>
      <c r="E37" s="3">
        <v>1</v>
      </c>
      <c r="F37" s="3">
        <v>0</v>
      </c>
      <c r="G37" s="3">
        <v>1</v>
      </c>
      <c r="H37" s="3">
        <v>0</v>
      </c>
      <c r="I37" s="3">
        <v>0</v>
      </c>
      <c r="J37" s="3"/>
    </row>
    <row r="38" spans="1:10" x14ac:dyDescent="0.35">
      <c r="A38" s="12"/>
      <c r="B38" s="4" t="s">
        <v>57</v>
      </c>
      <c r="C38" s="3" t="s">
        <v>46</v>
      </c>
      <c r="D38" s="3">
        <v>1</v>
      </c>
      <c r="E38" s="3">
        <v>1</v>
      </c>
      <c r="F38" s="3">
        <v>0</v>
      </c>
      <c r="G38" s="3">
        <v>1</v>
      </c>
      <c r="H38" s="3">
        <v>0</v>
      </c>
      <c r="I38" s="3">
        <v>0</v>
      </c>
      <c r="J38" s="3"/>
    </row>
    <row r="39" spans="1:10" ht="26" x14ac:dyDescent="0.35">
      <c r="A39" s="12"/>
      <c r="B39" s="4" t="s">
        <v>57</v>
      </c>
      <c r="C39" s="3" t="s">
        <v>43</v>
      </c>
      <c r="D39" s="3">
        <v>3</v>
      </c>
      <c r="E39" s="3">
        <v>3</v>
      </c>
      <c r="F39" s="3">
        <v>0</v>
      </c>
      <c r="G39" s="3">
        <v>3</v>
      </c>
      <c r="H39" s="3">
        <v>0</v>
      </c>
      <c r="I39" s="3">
        <v>0</v>
      </c>
      <c r="J39" s="3"/>
    </row>
    <row r="40" spans="1:10" x14ac:dyDescent="0.35">
      <c r="A40" s="12"/>
      <c r="B40" s="4" t="s">
        <v>57</v>
      </c>
      <c r="C40" s="3" t="s">
        <v>46</v>
      </c>
      <c r="D40" s="3">
        <v>1</v>
      </c>
      <c r="E40" s="3">
        <v>1</v>
      </c>
      <c r="F40" s="3">
        <v>0</v>
      </c>
      <c r="G40" s="3">
        <v>1</v>
      </c>
      <c r="H40" s="3">
        <v>1</v>
      </c>
      <c r="I40" s="3">
        <v>0</v>
      </c>
      <c r="J40" s="3"/>
    </row>
    <row r="41" spans="1:10" ht="26" x14ac:dyDescent="0.35">
      <c r="A41" s="12"/>
      <c r="B41" s="4" t="s">
        <v>57</v>
      </c>
      <c r="C41" s="3" t="s">
        <v>43</v>
      </c>
      <c r="D41" s="3">
        <v>1</v>
      </c>
      <c r="E41" s="3">
        <v>1</v>
      </c>
      <c r="F41" s="3">
        <v>0</v>
      </c>
      <c r="G41" s="3">
        <v>1</v>
      </c>
      <c r="H41" s="3">
        <v>1</v>
      </c>
      <c r="I41" s="3">
        <v>0</v>
      </c>
      <c r="J41" s="3"/>
    </row>
    <row r="42" spans="1:10" ht="26" x14ac:dyDescent="0.35">
      <c r="A42" s="12"/>
      <c r="B42" s="4" t="s">
        <v>58</v>
      </c>
      <c r="C42" s="3" t="s">
        <v>43</v>
      </c>
      <c r="D42" s="3">
        <v>0</v>
      </c>
      <c r="E42" s="3">
        <v>0</v>
      </c>
      <c r="F42" s="3">
        <v>0</v>
      </c>
      <c r="G42" s="3">
        <v>0</v>
      </c>
      <c r="H42" s="3">
        <v>0</v>
      </c>
      <c r="I42" s="3">
        <v>0</v>
      </c>
      <c r="J42" s="3"/>
    </row>
    <row r="43" spans="1:10" x14ac:dyDescent="0.35">
      <c r="A43" s="12"/>
      <c r="B43" s="4" t="s">
        <v>59</v>
      </c>
      <c r="C43" s="3" t="s">
        <v>44</v>
      </c>
      <c r="D43" s="3">
        <v>2</v>
      </c>
      <c r="E43" s="3">
        <v>2</v>
      </c>
      <c r="F43" s="3">
        <v>0</v>
      </c>
      <c r="G43" s="3">
        <v>2</v>
      </c>
      <c r="H43" s="3">
        <v>0</v>
      </c>
      <c r="I43" s="3">
        <v>0</v>
      </c>
      <c r="J43" s="3"/>
    </row>
    <row r="44" spans="1:10" ht="26" x14ac:dyDescent="0.35">
      <c r="A44" s="12"/>
      <c r="B44" s="4" t="s">
        <v>59</v>
      </c>
      <c r="C44" s="3" t="s">
        <v>43</v>
      </c>
      <c r="D44" s="3">
        <v>6</v>
      </c>
      <c r="E44" s="3">
        <v>6</v>
      </c>
      <c r="F44" s="3">
        <v>0</v>
      </c>
      <c r="G44" s="3">
        <v>6</v>
      </c>
      <c r="H44" s="3">
        <v>0</v>
      </c>
      <c r="I44" s="3">
        <v>0</v>
      </c>
      <c r="J44" s="3"/>
    </row>
    <row r="45" spans="1:10" x14ac:dyDescent="0.35">
      <c r="A45" s="12"/>
      <c r="B45" s="4" t="s">
        <v>59</v>
      </c>
      <c r="C45" s="3" t="s">
        <v>60</v>
      </c>
      <c r="D45" s="3">
        <v>1</v>
      </c>
      <c r="E45" s="3">
        <v>1</v>
      </c>
      <c r="F45" s="3">
        <v>0</v>
      </c>
      <c r="G45" s="3">
        <v>1</v>
      </c>
      <c r="H45" s="3">
        <v>0</v>
      </c>
      <c r="I45" s="3">
        <v>0</v>
      </c>
      <c r="J45" s="3"/>
    </row>
    <row r="46" spans="1:10" ht="26" x14ac:dyDescent="0.35">
      <c r="A46" s="12"/>
      <c r="B46" s="4" t="s">
        <v>59</v>
      </c>
      <c r="C46" s="3" t="s">
        <v>45</v>
      </c>
      <c r="D46" s="3">
        <v>1</v>
      </c>
      <c r="E46" s="3">
        <v>1</v>
      </c>
      <c r="F46" s="3">
        <v>0</v>
      </c>
      <c r="G46" s="3">
        <v>1</v>
      </c>
      <c r="H46" s="3">
        <v>0</v>
      </c>
      <c r="I46" s="3">
        <v>0</v>
      </c>
      <c r="J46" s="3"/>
    </row>
    <row r="47" spans="1:10" x14ac:dyDescent="0.35">
      <c r="A47" s="12"/>
      <c r="B47" s="4" t="s">
        <v>61</v>
      </c>
      <c r="C47" s="3" t="s">
        <v>44</v>
      </c>
      <c r="D47" s="3">
        <v>2</v>
      </c>
      <c r="E47" s="3">
        <v>2</v>
      </c>
      <c r="F47" s="3">
        <v>0</v>
      </c>
      <c r="G47" s="3">
        <v>2</v>
      </c>
      <c r="H47" s="3">
        <v>0</v>
      </c>
      <c r="I47" s="3">
        <v>0</v>
      </c>
      <c r="J47" s="3"/>
    </row>
    <row r="48" spans="1:10" ht="26" x14ac:dyDescent="0.35">
      <c r="A48" s="12"/>
      <c r="B48" s="4" t="s">
        <v>61</v>
      </c>
      <c r="C48" s="3" t="s">
        <v>43</v>
      </c>
      <c r="D48" s="3">
        <v>4</v>
      </c>
      <c r="E48" s="3">
        <v>4</v>
      </c>
      <c r="F48" s="3">
        <v>0</v>
      </c>
      <c r="G48" s="3">
        <v>4</v>
      </c>
      <c r="H48" s="3">
        <v>0</v>
      </c>
      <c r="I48" s="3">
        <v>0</v>
      </c>
      <c r="J48" s="3"/>
    </row>
    <row r="49" spans="1:10" ht="26" x14ac:dyDescent="0.35">
      <c r="A49" s="12"/>
      <c r="B49" s="4" t="s">
        <v>62</v>
      </c>
      <c r="C49" s="3" t="s">
        <v>45</v>
      </c>
      <c r="D49" s="3">
        <v>14</v>
      </c>
      <c r="E49" s="3">
        <v>14</v>
      </c>
      <c r="F49" s="3">
        <v>0</v>
      </c>
      <c r="G49" s="3">
        <v>14</v>
      </c>
      <c r="H49" s="3">
        <v>0</v>
      </c>
      <c r="I49" s="3">
        <v>0</v>
      </c>
      <c r="J49" s="3"/>
    </row>
    <row r="50" spans="1:10" ht="26" x14ac:dyDescent="0.35">
      <c r="A50" s="12"/>
      <c r="B50" s="4" t="s">
        <v>62</v>
      </c>
      <c r="C50" s="3" t="s">
        <v>43</v>
      </c>
      <c r="D50" s="3">
        <v>39</v>
      </c>
      <c r="E50" s="3">
        <v>39</v>
      </c>
      <c r="F50" s="3">
        <v>0</v>
      </c>
      <c r="G50" s="3">
        <v>39</v>
      </c>
      <c r="H50" s="3">
        <v>0</v>
      </c>
      <c r="I50" s="3">
        <v>0</v>
      </c>
      <c r="J50" s="3"/>
    </row>
    <row r="51" spans="1:10" ht="26" x14ac:dyDescent="0.35">
      <c r="A51" s="12"/>
      <c r="B51" s="4" t="s">
        <v>62</v>
      </c>
      <c r="C51" s="3" t="s">
        <v>43</v>
      </c>
      <c r="D51" s="3">
        <v>9</v>
      </c>
      <c r="E51" s="3">
        <v>9</v>
      </c>
      <c r="F51" s="3">
        <v>0</v>
      </c>
      <c r="G51" s="3">
        <v>9</v>
      </c>
      <c r="H51" s="3">
        <v>0</v>
      </c>
      <c r="I51" s="3">
        <v>1</v>
      </c>
      <c r="J51" s="3"/>
    </row>
    <row r="52" spans="1:10" x14ac:dyDescent="0.35">
      <c r="A52" s="12"/>
      <c r="B52" s="4" t="s">
        <v>62</v>
      </c>
      <c r="C52" s="3" t="s">
        <v>46</v>
      </c>
      <c r="D52" s="3">
        <v>9</v>
      </c>
      <c r="E52" s="3">
        <v>9</v>
      </c>
      <c r="F52" s="3">
        <v>0</v>
      </c>
      <c r="G52" s="3">
        <v>9</v>
      </c>
      <c r="H52" s="3">
        <v>1</v>
      </c>
      <c r="I52" s="3">
        <v>0</v>
      </c>
      <c r="J52" s="3"/>
    </row>
    <row r="53" spans="1:10" x14ac:dyDescent="0.35">
      <c r="A53" s="12"/>
      <c r="B53" s="4" t="s">
        <v>62</v>
      </c>
      <c r="C53" s="3" t="s">
        <v>44</v>
      </c>
      <c r="D53" s="3">
        <v>4</v>
      </c>
      <c r="E53" s="3">
        <v>4</v>
      </c>
      <c r="F53" s="3">
        <v>0</v>
      </c>
      <c r="G53" s="3">
        <v>4</v>
      </c>
      <c r="H53" s="3">
        <v>1</v>
      </c>
      <c r="I53" s="3">
        <v>0</v>
      </c>
      <c r="J53" s="3"/>
    </row>
    <row r="54" spans="1:10" x14ac:dyDescent="0.35">
      <c r="A54" s="12"/>
      <c r="B54" s="4" t="s">
        <v>62</v>
      </c>
      <c r="C54" s="3" t="s">
        <v>44</v>
      </c>
      <c r="D54" s="3">
        <v>2</v>
      </c>
      <c r="E54" s="3">
        <v>2</v>
      </c>
      <c r="F54" s="3">
        <v>0</v>
      </c>
      <c r="G54" s="3">
        <v>2</v>
      </c>
      <c r="H54" s="3">
        <v>0</v>
      </c>
      <c r="I54" s="3">
        <v>2</v>
      </c>
      <c r="J54" s="3"/>
    </row>
    <row r="55" spans="1:10" x14ac:dyDescent="0.35">
      <c r="A55" s="12"/>
      <c r="B55" s="4" t="s">
        <v>62</v>
      </c>
      <c r="C55" s="3" t="s">
        <v>63</v>
      </c>
      <c r="D55" s="3">
        <v>4</v>
      </c>
      <c r="E55" s="3">
        <v>4</v>
      </c>
      <c r="F55" s="3">
        <v>0</v>
      </c>
      <c r="G55" s="3">
        <v>4</v>
      </c>
      <c r="H55" s="3">
        <v>0</v>
      </c>
      <c r="I55" s="3">
        <v>0</v>
      </c>
      <c r="J55" s="3"/>
    </row>
    <row r="56" spans="1:10" x14ac:dyDescent="0.35">
      <c r="A56" s="12"/>
      <c r="B56" s="4" t="s">
        <v>62</v>
      </c>
      <c r="C56" s="3" t="s">
        <v>44</v>
      </c>
      <c r="D56" s="3">
        <v>7</v>
      </c>
      <c r="E56" s="3">
        <v>7</v>
      </c>
      <c r="F56" s="3">
        <v>0</v>
      </c>
      <c r="G56" s="3">
        <v>7</v>
      </c>
      <c r="H56" s="3">
        <v>0</v>
      </c>
      <c r="I56" s="3">
        <v>0</v>
      </c>
      <c r="J56" s="3"/>
    </row>
    <row r="57" spans="1:10" x14ac:dyDescent="0.35">
      <c r="A57" s="12"/>
      <c r="B57" s="4" t="s">
        <v>62</v>
      </c>
      <c r="C57" s="3" t="s">
        <v>60</v>
      </c>
      <c r="D57" s="3">
        <v>10</v>
      </c>
      <c r="E57" s="3">
        <v>10</v>
      </c>
      <c r="F57" s="3">
        <v>0</v>
      </c>
      <c r="G57" s="3">
        <v>10</v>
      </c>
      <c r="H57" s="3">
        <v>0</v>
      </c>
      <c r="I57" s="3">
        <v>0</v>
      </c>
      <c r="J57" s="3"/>
    </row>
    <row r="58" spans="1:10" ht="26" x14ac:dyDescent="0.35">
      <c r="A58" s="12"/>
      <c r="B58" s="4" t="s">
        <v>62</v>
      </c>
      <c r="C58" s="3" t="s">
        <v>43</v>
      </c>
      <c r="D58" s="3">
        <v>12</v>
      </c>
      <c r="E58" s="3">
        <v>12</v>
      </c>
      <c r="F58" s="3">
        <v>0</v>
      </c>
      <c r="G58" s="3">
        <v>12</v>
      </c>
      <c r="H58" s="3">
        <v>1</v>
      </c>
      <c r="I58" s="3">
        <v>0</v>
      </c>
      <c r="J58" s="3"/>
    </row>
    <row r="59" spans="1:10" x14ac:dyDescent="0.35">
      <c r="A59" s="12"/>
      <c r="B59" s="4" t="s">
        <v>62</v>
      </c>
      <c r="C59" s="3" t="s">
        <v>46</v>
      </c>
      <c r="D59" s="3">
        <v>21</v>
      </c>
      <c r="E59" s="3">
        <v>21</v>
      </c>
      <c r="F59" s="3">
        <v>0</v>
      </c>
      <c r="G59" s="3">
        <v>21</v>
      </c>
      <c r="H59" s="3">
        <v>0</v>
      </c>
      <c r="I59" s="3">
        <v>0</v>
      </c>
      <c r="J59" s="3"/>
    </row>
    <row r="60" spans="1:10" x14ac:dyDescent="0.35">
      <c r="A60" s="12"/>
      <c r="B60" s="4" t="s">
        <v>62</v>
      </c>
      <c r="C60" s="3" t="s">
        <v>46</v>
      </c>
      <c r="D60" s="3">
        <v>6</v>
      </c>
      <c r="E60" s="3">
        <v>6</v>
      </c>
      <c r="F60" s="3">
        <v>0</v>
      </c>
      <c r="G60" s="3">
        <v>6</v>
      </c>
      <c r="H60" s="3">
        <v>0</v>
      </c>
      <c r="I60" s="3">
        <v>6</v>
      </c>
      <c r="J60" s="3"/>
    </row>
    <row r="61" spans="1:10" ht="26" x14ac:dyDescent="0.35">
      <c r="A61" s="12"/>
      <c r="B61" s="4" t="s">
        <v>62</v>
      </c>
      <c r="C61" s="3" t="s">
        <v>43</v>
      </c>
      <c r="D61" s="3">
        <v>1</v>
      </c>
      <c r="E61" s="3">
        <v>1</v>
      </c>
      <c r="F61" s="3">
        <v>0</v>
      </c>
      <c r="G61" s="3">
        <v>1</v>
      </c>
      <c r="H61" s="3">
        <v>1</v>
      </c>
      <c r="I61" s="3">
        <v>1</v>
      </c>
      <c r="J61" s="3"/>
    </row>
    <row r="62" spans="1:10" x14ac:dyDescent="0.35">
      <c r="A62" s="12"/>
      <c r="B62" s="4" t="s">
        <v>64</v>
      </c>
      <c r="C62" s="3" t="s">
        <v>46</v>
      </c>
      <c r="D62" s="3">
        <v>1</v>
      </c>
      <c r="E62" s="3">
        <v>1</v>
      </c>
      <c r="F62" s="3">
        <v>0</v>
      </c>
      <c r="G62" s="3">
        <v>1</v>
      </c>
      <c r="H62" s="3">
        <v>0</v>
      </c>
      <c r="I62" s="3">
        <v>0</v>
      </c>
      <c r="J62" s="3"/>
    </row>
    <row r="63" spans="1:10" x14ac:dyDescent="0.35">
      <c r="A63" s="12"/>
      <c r="B63" s="4" t="s">
        <v>64</v>
      </c>
      <c r="C63" s="3" t="s">
        <v>44</v>
      </c>
      <c r="D63" s="3">
        <v>1</v>
      </c>
      <c r="E63" s="3">
        <v>1</v>
      </c>
      <c r="F63" s="3">
        <v>0</v>
      </c>
      <c r="G63" s="3">
        <v>1</v>
      </c>
      <c r="H63" s="3">
        <v>0</v>
      </c>
      <c r="I63" s="3">
        <v>0</v>
      </c>
      <c r="J63" s="3"/>
    </row>
    <row r="64" spans="1:10" ht="26" x14ac:dyDescent="0.35">
      <c r="A64" s="12"/>
      <c r="B64" s="4" t="s">
        <v>64</v>
      </c>
      <c r="C64" s="3" t="s">
        <v>43</v>
      </c>
      <c r="D64" s="3">
        <v>3</v>
      </c>
      <c r="E64" s="3">
        <v>3</v>
      </c>
      <c r="F64" s="3">
        <v>0</v>
      </c>
      <c r="G64" s="3">
        <v>3</v>
      </c>
      <c r="H64" s="3">
        <v>0</v>
      </c>
      <c r="I64" s="3">
        <v>0</v>
      </c>
      <c r="J64" s="3"/>
    </row>
    <row r="65" spans="1:10" ht="26" x14ac:dyDescent="0.35">
      <c r="A65" s="12"/>
      <c r="B65" s="4" t="s">
        <v>65</v>
      </c>
      <c r="C65" s="3" t="s">
        <v>43</v>
      </c>
      <c r="D65" s="3">
        <v>1</v>
      </c>
      <c r="E65" s="3">
        <v>1</v>
      </c>
      <c r="F65" s="3">
        <v>0</v>
      </c>
      <c r="G65" s="3">
        <v>1</v>
      </c>
      <c r="H65" s="3">
        <v>0</v>
      </c>
      <c r="I65" s="3">
        <v>0</v>
      </c>
      <c r="J65" s="3"/>
    </row>
    <row r="66" spans="1:10" s="21" customFormat="1" x14ac:dyDescent="0.35">
      <c r="A66" s="12"/>
      <c r="B66" s="4" t="s">
        <v>66</v>
      </c>
      <c r="C66" s="20" t="s">
        <v>43</v>
      </c>
      <c r="D66" s="30">
        <v>683</v>
      </c>
      <c r="E66" s="30">
        <v>683</v>
      </c>
      <c r="F66" s="3">
        <v>0</v>
      </c>
      <c r="G66" s="30">
        <v>683</v>
      </c>
      <c r="H66" s="30">
        <v>17</v>
      </c>
      <c r="I66" s="30">
        <v>13</v>
      </c>
      <c r="J66" s="3"/>
    </row>
    <row r="67" spans="1:10" s="21" customFormat="1" x14ac:dyDescent="0.35">
      <c r="A67" s="12"/>
      <c r="B67" s="4" t="s">
        <v>66</v>
      </c>
      <c r="C67" s="20" t="s">
        <v>63</v>
      </c>
      <c r="D67" s="30">
        <v>4</v>
      </c>
      <c r="E67" s="30">
        <v>4</v>
      </c>
      <c r="F67" s="3">
        <v>0</v>
      </c>
      <c r="G67" s="30">
        <v>4</v>
      </c>
      <c r="H67" s="30">
        <v>0</v>
      </c>
      <c r="I67" s="30">
        <v>0</v>
      </c>
      <c r="J67" s="3"/>
    </row>
    <row r="68" spans="1:10" s="21" customFormat="1" x14ac:dyDescent="0.35">
      <c r="A68" s="12"/>
      <c r="B68" s="4" t="s">
        <v>66</v>
      </c>
      <c r="C68" s="20" t="s">
        <v>46</v>
      </c>
      <c r="D68" s="30">
        <v>334</v>
      </c>
      <c r="E68" s="30">
        <v>334</v>
      </c>
      <c r="F68" s="3">
        <v>0</v>
      </c>
      <c r="G68" s="30">
        <v>334</v>
      </c>
      <c r="H68" s="30">
        <v>14</v>
      </c>
      <c r="I68" s="30">
        <v>10</v>
      </c>
      <c r="J68" s="3"/>
    </row>
    <row r="69" spans="1:10" s="21" customFormat="1" x14ac:dyDescent="0.35">
      <c r="A69" s="12"/>
      <c r="B69" s="4" t="s">
        <v>66</v>
      </c>
      <c r="C69" s="20" t="s">
        <v>45</v>
      </c>
      <c r="D69" s="30">
        <v>25</v>
      </c>
      <c r="E69" s="30">
        <v>25</v>
      </c>
      <c r="F69" s="3">
        <v>0</v>
      </c>
      <c r="G69" s="30">
        <v>25</v>
      </c>
      <c r="H69" s="30">
        <v>3</v>
      </c>
      <c r="I69" s="30">
        <v>1</v>
      </c>
      <c r="J69" s="3"/>
    </row>
    <row r="70" spans="1:10" s="21" customFormat="1" x14ac:dyDescent="0.35">
      <c r="A70" s="12"/>
      <c r="B70" s="4" t="s">
        <v>66</v>
      </c>
      <c r="C70" s="20" t="s">
        <v>60</v>
      </c>
      <c r="D70" s="30">
        <v>10</v>
      </c>
      <c r="E70" s="30">
        <v>10</v>
      </c>
      <c r="F70" s="3">
        <v>0</v>
      </c>
      <c r="G70" s="30">
        <v>10</v>
      </c>
      <c r="H70" s="30">
        <v>0</v>
      </c>
      <c r="I70" s="30">
        <v>0</v>
      </c>
      <c r="J70" s="3"/>
    </row>
    <row r="71" spans="1:10" s="21" customFormat="1" x14ac:dyDescent="0.35">
      <c r="A71" s="12"/>
      <c r="B71" s="4" t="s">
        <v>66</v>
      </c>
      <c r="C71" s="20" t="s">
        <v>44</v>
      </c>
      <c r="D71" s="30">
        <v>153</v>
      </c>
      <c r="E71" s="30">
        <v>153</v>
      </c>
      <c r="F71" s="3">
        <v>0</v>
      </c>
      <c r="G71" s="30">
        <v>153</v>
      </c>
      <c r="H71" s="30">
        <v>8</v>
      </c>
      <c r="I71" s="30">
        <v>11</v>
      </c>
      <c r="J71" s="3"/>
    </row>
    <row r="72" spans="1:10" x14ac:dyDescent="0.35">
      <c r="A72" s="12"/>
      <c r="B72" s="4"/>
      <c r="C72" s="7" t="s">
        <v>36</v>
      </c>
      <c r="D72" s="7">
        <f>SUM(D3:D71)</f>
        <v>1456</v>
      </c>
      <c r="E72" s="7">
        <f>SUM(E3:E71)</f>
        <v>1456</v>
      </c>
      <c r="F72" s="7">
        <v>0</v>
      </c>
      <c r="G72" s="7">
        <f>SUM(G3:G71)</f>
        <v>1456</v>
      </c>
      <c r="H72" s="7">
        <f>SUM(H3:H71)</f>
        <v>54</v>
      </c>
      <c r="I72" s="7">
        <f>SUM(I3:I71)</f>
        <v>51</v>
      </c>
      <c r="J72" s="7" t="s">
        <v>67</v>
      </c>
    </row>
    <row r="75" spans="1:10" x14ac:dyDescent="0.35">
      <c r="A75" s="38" t="s">
        <v>37</v>
      </c>
    </row>
    <row r="77" spans="1:10" x14ac:dyDescent="0.35">
      <c r="A77" s="2" t="s">
        <v>68</v>
      </c>
    </row>
    <row r="79" spans="1:10" x14ac:dyDescent="0.35">
      <c r="A79" s="2" t="s">
        <v>69</v>
      </c>
    </row>
  </sheetData>
  <mergeCells count="1">
    <mergeCell ref="A1: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5"/>
  <sheetViews>
    <sheetView workbookViewId="0">
      <pane ySplit="2" topLeftCell="A3" activePane="bottomLeft" state="frozen"/>
      <selection pane="bottomLeft" activeCell="K11" sqref="K11"/>
    </sheetView>
  </sheetViews>
  <sheetFormatPr defaultRowHeight="14.5" x14ac:dyDescent="0.35"/>
  <cols>
    <col min="1" max="1" width="8" bestFit="1" customWidth="1"/>
    <col min="2" max="2" width="15.453125" style="2" customWidth="1"/>
    <col min="3" max="3" width="21" customWidth="1"/>
    <col min="4" max="4" width="12.26953125" customWidth="1"/>
    <col min="5" max="5" width="11" customWidth="1"/>
    <col min="6" max="6" width="8" bestFit="1" customWidth="1"/>
    <col min="7" max="7" width="10" customWidth="1"/>
    <col min="8" max="8" width="11.7265625" customWidth="1"/>
    <col min="9" max="9" width="10" bestFit="1" customWidth="1"/>
    <col min="10" max="10" width="9" bestFit="1" customWidth="1"/>
  </cols>
  <sheetData>
    <row r="1" spans="1:10" x14ac:dyDescent="0.35">
      <c r="A1" s="42" t="s">
        <v>70</v>
      </c>
      <c r="B1" s="42"/>
      <c r="C1" s="42"/>
      <c r="D1" s="42"/>
      <c r="E1" s="42"/>
      <c r="F1" s="42"/>
      <c r="G1" s="42"/>
      <c r="H1" s="42"/>
      <c r="I1" s="42"/>
      <c r="J1" s="42"/>
    </row>
    <row r="2" spans="1:10" ht="39" x14ac:dyDescent="0.35">
      <c r="A2" s="9" t="s">
        <v>1</v>
      </c>
      <c r="B2" s="12" t="s">
        <v>2</v>
      </c>
      <c r="C2" s="9" t="s">
        <v>3</v>
      </c>
      <c r="D2" s="9" t="s">
        <v>4</v>
      </c>
      <c r="E2" s="9" t="s">
        <v>5</v>
      </c>
      <c r="F2" s="9" t="s">
        <v>6</v>
      </c>
      <c r="G2" s="9" t="s">
        <v>7</v>
      </c>
      <c r="H2" s="9" t="s">
        <v>8</v>
      </c>
      <c r="I2" s="9" t="s">
        <v>9</v>
      </c>
      <c r="J2" s="9" t="s">
        <v>41</v>
      </c>
    </row>
    <row r="3" spans="1:10" x14ac:dyDescent="0.35">
      <c r="A3" s="9"/>
      <c r="B3" s="4" t="s">
        <v>71</v>
      </c>
      <c r="C3" s="3" t="s">
        <v>44</v>
      </c>
      <c r="D3" s="3">
        <v>8</v>
      </c>
      <c r="E3" s="3">
        <v>8</v>
      </c>
      <c r="F3" s="3">
        <v>0</v>
      </c>
      <c r="G3" s="3">
        <v>8</v>
      </c>
      <c r="H3" s="3"/>
      <c r="I3" s="3">
        <v>1</v>
      </c>
      <c r="J3" s="3"/>
    </row>
    <row r="4" spans="1:10" x14ac:dyDescent="0.35">
      <c r="A4" s="9"/>
      <c r="B4" s="4" t="s">
        <v>71</v>
      </c>
      <c r="C4" s="3" t="s">
        <v>43</v>
      </c>
      <c r="D4" s="3">
        <v>27</v>
      </c>
      <c r="E4" s="3">
        <v>27</v>
      </c>
      <c r="F4" s="3">
        <v>0</v>
      </c>
      <c r="G4" s="3">
        <v>27</v>
      </c>
      <c r="H4" s="3">
        <v>2</v>
      </c>
      <c r="I4" s="3"/>
      <c r="J4" s="3"/>
    </row>
    <row r="5" spans="1:10" x14ac:dyDescent="0.35">
      <c r="A5" s="9"/>
      <c r="B5" s="4" t="s">
        <v>71</v>
      </c>
      <c r="C5" s="3" t="s">
        <v>46</v>
      </c>
      <c r="D5" s="3">
        <v>11</v>
      </c>
      <c r="E5" s="3">
        <v>11</v>
      </c>
      <c r="F5" s="3">
        <v>0</v>
      </c>
      <c r="G5" s="3">
        <v>11</v>
      </c>
      <c r="H5" s="3">
        <v>2</v>
      </c>
      <c r="I5" s="3"/>
      <c r="J5" s="3"/>
    </row>
    <row r="6" spans="1:10" s="2" customFormat="1" x14ac:dyDescent="0.35">
      <c r="A6" s="12"/>
      <c r="B6" s="4" t="s">
        <v>72</v>
      </c>
      <c r="C6" s="4" t="s">
        <v>43</v>
      </c>
      <c r="D6" s="4">
        <v>27</v>
      </c>
      <c r="E6" s="4">
        <v>27</v>
      </c>
      <c r="F6" s="4">
        <v>0</v>
      </c>
      <c r="G6" s="4">
        <v>27</v>
      </c>
      <c r="H6" s="4">
        <v>2</v>
      </c>
      <c r="I6" s="4">
        <v>1</v>
      </c>
      <c r="J6" s="4"/>
    </row>
    <row r="7" spans="1:10" s="2" customFormat="1" x14ac:dyDescent="0.35">
      <c r="A7" s="12"/>
      <c r="B7" s="4" t="s">
        <v>72</v>
      </c>
      <c r="C7" s="4" t="s">
        <v>46</v>
      </c>
      <c r="D7" s="4">
        <v>9</v>
      </c>
      <c r="E7" s="4">
        <v>9</v>
      </c>
      <c r="F7" s="4">
        <v>0</v>
      </c>
      <c r="G7" s="4">
        <v>9</v>
      </c>
      <c r="H7" s="4">
        <v>2</v>
      </c>
      <c r="I7" s="4">
        <v>1</v>
      </c>
      <c r="J7" s="4"/>
    </row>
    <row r="8" spans="1:10" s="2" customFormat="1" x14ac:dyDescent="0.35">
      <c r="A8" s="12"/>
      <c r="B8" s="4" t="s">
        <v>72</v>
      </c>
      <c r="C8" s="4" t="s">
        <v>44</v>
      </c>
      <c r="D8" s="4">
        <v>9</v>
      </c>
      <c r="E8" s="4">
        <v>9</v>
      </c>
      <c r="F8" s="4">
        <v>0</v>
      </c>
      <c r="G8" s="4">
        <v>9</v>
      </c>
      <c r="H8" s="4">
        <v>1</v>
      </c>
      <c r="I8" s="4">
        <v>1</v>
      </c>
      <c r="J8" s="4"/>
    </row>
    <row r="9" spans="1:10" x14ac:dyDescent="0.35">
      <c r="A9" s="9"/>
      <c r="B9" s="4" t="s">
        <v>73</v>
      </c>
      <c r="C9" s="3" t="s">
        <v>43</v>
      </c>
      <c r="D9" s="3">
        <v>3</v>
      </c>
      <c r="E9" s="3">
        <v>3</v>
      </c>
      <c r="F9" s="3">
        <v>0</v>
      </c>
      <c r="G9" s="3">
        <v>3</v>
      </c>
      <c r="H9" s="3"/>
      <c r="I9" s="3"/>
      <c r="J9" s="3"/>
    </row>
    <row r="10" spans="1:10" x14ac:dyDescent="0.35">
      <c r="A10" s="9"/>
      <c r="B10" s="4" t="s">
        <v>73</v>
      </c>
      <c r="C10" s="3" t="s">
        <v>46</v>
      </c>
      <c r="D10" s="3">
        <v>2</v>
      </c>
      <c r="E10" s="3">
        <v>2</v>
      </c>
      <c r="F10" s="3">
        <v>0</v>
      </c>
      <c r="G10" s="3">
        <v>2</v>
      </c>
      <c r="H10" s="3"/>
      <c r="I10" s="3"/>
      <c r="J10" s="3"/>
    </row>
    <row r="11" spans="1:10" s="2" customFormat="1" x14ac:dyDescent="0.35">
      <c r="A11" s="12"/>
      <c r="B11" s="4" t="s">
        <v>74</v>
      </c>
      <c r="C11" s="4" t="s">
        <v>43</v>
      </c>
      <c r="D11" s="4">
        <f>29+5</f>
        <v>34</v>
      </c>
      <c r="E11" s="4">
        <f>29+5</f>
        <v>34</v>
      </c>
      <c r="F11" s="4">
        <v>0</v>
      </c>
      <c r="G11" s="4">
        <f>29+5</f>
        <v>34</v>
      </c>
      <c r="H11" s="4">
        <v>1</v>
      </c>
      <c r="I11" s="4">
        <v>1</v>
      </c>
      <c r="J11" s="4"/>
    </row>
    <row r="12" spans="1:10" s="2" customFormat="1" x14ac:dyDescent="0.35">
      <c r="A12" s="12"/>
      <c r="B12" s="4" t="s">
        <v>74</v>
      </c>
      <c r="C12" s="4" t="s">
        <v>44</v>
      </c>
      <c r="D12" s="4">
        <v>13</v>
      </c>
      <c r="E12" s="4">
        <v>13</v>
      </c>
      <c r="F12" s="4">
        <v>0</v>
      </c>
      <c r="G12" s="4">
        <v>13</v>
      </c>
      <c r="H12" s="4">
        <v>2</v>
      </c>
      <c r="I12" s="4">
        <v>1</v>
      </c>
      <c r="J12" s="4"/>
    </row>
    <row r="13" spans="1:10" s="2" customFormat="1" x14ac:dyDescent="0.35">
      <c r="A13" s="12"/>
      <c r="B13" s="4" t="s">
        <v>74</v>
      </c>
      <c r="C13" s="4" t="s">
        <v>46</v>
      </c>
      <c r="D13" s="4">
        <v>17</v>
      </c>
      <c r="E13" s="4">
        <v>17</v>
      </c>
      <c r="F13" s="4">
        <v>0</v>
      </c>
      <c r="G13" s="4">
        <v>17</v>
      </c>
      <c r="H13" s="4">
        <v>2</v>
      </c>
      <c r="I13" s="4">
        <v>1</v>
      </c>
      <c r="J13" s="4"/>
    </row>
    <row r="14" spans="1:10" x14ac:dyDescent="0.35">
      <c r="A14" s="9"/>
      <c r="B14" s="4" t="s">
        <v>75</v>
      </c>
      <c r="C14" s="3" t="s">
        <v>46</v>
      </c>
      <c r="D14" s="3">
        <v>2</v>
      </c>
      <c r="E14" s="3">
        <v>2</v>
      </c>
      <c r="F14" s="3">
        <v>0</v>
      </c>
      <c r="G14" s="3">
        <v>2</v>
      </c>
      <c r="H14" s="3"/>
      <c r="I14" s="3"/>
      <c r="J14" s="3"/>
    </row>
    <row r="15" spans="1:10" x14ac:dyDescent="0.35">
      <c r="A15" s="9"/>
      <c r="B15" s="4" t="s">
        <v>75</v>
      </c>
      <c r="C15" s="3" t="s">
        <v>43</v>
      </c>
      <c r="D15" s="3">
        <v>5</v>
      </c>
      <c r="E15" s="3">
        <v>5</v>
      </c>
      <c r="F15" s="3">
        <v>0</v>
      </c>
      <c r="G15" s="3">
        <v>5</v>
      </c>
      <c r="H15" s="3">
        <v>1</v>
      </c>
      <c r="I15" s="3">
        <v>1</v>
      </c>
      <c r="J15" s="3"/>
    </row>
    <row r="16" spans="1:10" x14ac:dyDescent="0.35">
      <c r="A16" s="9"/>
      <c r="B16" s="4" t="s">
        <v>76</v>
      </c>
      <c r="C16" s="3" t="s">
        <v>43</v>
      </c>
      <c r="D16" s="3">
        <v>1</v>
      </c>
      <c r="E16" s="3">
        <v>1</v>
      </c>
      <c r="F16" s="3">
        <v>0</v>
      </c>
      <c r="G16" s="3">
        <v>1</v>
      </c>
      <c r="H16" s="3"/>
      <c r="I16" s="3"/>
      <c r="J16" s="3"/>
    </row>
    <row r="17" spans="1:10" x14ac:dyDescent="0.35">
      <c r="A17" s="9"/>
      <c r="B17" s="4" t="s">
        <v>77</v>
      </c>
      <c r="C17" s="3" t="s">
        <v>43</v>
      </c>
      <c r="D17" s="3">
        <v>2</v>
      </c>
      <c r="E17" s="3">
        <v>2</v>
      </c>
      <c r="F17" s="3">
        <v>0</v>
      </c>
      <c r="G17" s="3">
        <v>2</v>
      </c>
      <c r="H17" s="3">
        <v>1</v>
      </c>
      <c r="I17" s="3"/>
      <c r="J17" s="3"/>
    </row>
    <row r="18" spans="1:10" x14ac:dyDescent="0.35">
      <c r="A18" s="9"/>
      <c r="B18" s="4" t="s">
        <v>77</v>
      </c>
      <c r="C18" s="3" t="s">
        <v>46</v>
      </c>
      <c r="D18" s="3">
        <v>2</v>
      </c>
      <c r="E18" s="3">
        <v>2</v>
      </c>
      <c r="F18" s="3">
        <v>0</v>
      </c>
      <c r="G18" s="3">
        <v>2</v>
      </c>
      <c r="H18" s="3">
        <v>1</v>
      </c>
      <c r="I18" s="3"/>
      <c r="J18" s="3"/>
    </row>
    <row r="19" spans="1:10" x14ac:dyDescent="0.35">
      <c r="A19" s="9"/>
      <c r="B19" s="4" t="s">
        <v>53</v>
      </c>
      <c r="C19" s="3" t="s">
        <v>43</v>
      </c>
      <c r="D19" s="3">
        <v>2</v>
      </c>
      <c r="E19" s="3">
        <v>2</v>
      </c>
      <c r="F19" s="3">
        <v>0</v>
      </c>
      <c r="G19" s="3">
        <v>2</v>
      </c>
      <c r="H19" s="3"/>
      <c r="I19" s="3"/>
      <c r="J19" s="3"/>
    </row>
    <row r="20" spans="1:10" x14ac:dyDescent="0.35">
      <c r="A20" s="9"/>
      <c r="B20" s="4" t="s">
        <v>78</v>
      </c>
      <c r="C20" s="3" t="s">
        <v>43</v>
      </c>
      <c r="D20" s="3">
        <v>6</v>
      </c>
      <c r="E20" s="3">
        <v>6</v>
      </c>
      <c r="F20" s="3">
        <v>0</v>
      </c>
      <c r="G20" s="3">
        <v>6</v>
      </c>
      <c r="H20" s="3">
        <v>1</v>
      </c>
      <c r="I20" s="3"/>
      <c r="J20" s="3"/>
    </row>
    <row r="21" spans="1:10" x14ac:dyDescent="0.35">
      <c r="A21" s="9"/>
      <c r="B21" s="4" t="s">
        <v>78</v>
      </c>
      <c r="C21" s="3" t="s">
        <v>46</v>
      </c>
      <c r="D21" s="3">
        <v>4</v>
      </c>
      <c r="E21" s="3">
        <v>4</v>
      </c>
      <c r="F21" s="3">
        <v>0</v>
      </c>
      <c r="G21" s="3">
        <v>4</v>
      </c>
      <c r="H21" s="3">
        <v>1</v>
      </c>
      <c r="I21" s="3"/>
      <c r="J21" s="3"/>
    </row>
    <row r="22" spans="1:10" x14ac:dyDescent="0.35">
      <c r="A22" s="9"/>
      <c r="B22" s="4" t="s">
        <v>79</v>
      </c>
      <c r="C22" s="3" t="s">
        <v>43</v>
      </c>
      <c r="D22" s="3">
        <v>41</v>
      </c>
      <c r="E22" s="3">
        <v>41</v>
      </c>
      <c r="F22" s="3">
        <v>0</v>
      </c>
      <c r="G22" s="3">
        <v>41</v>
      </c>
      <c r="H22" s="3">
        <v>2</v>
      </c>
      <c r="I22" s="3">
        <v>2</v>
      </c>
      <c r="J22" s="3"/>
    </row>
    <row r="23" spans="1:10" x14ac:dyDescent="0.35">
      <c r="A23" s="9"/>
      <c r="B23" s="4" t="s">
        <v>79</v>
      </c>
      <c r="C23" s="3" t="s">
        <v>46</v>
      </c>
      <c r="D23" s="3">
        <v>14</v>
      </c>
      <c r="E23" s="3">
        <v>14</v>
      </c>
      <c r="F23" s="3">
        <v>0</v>
      </c>
      <c r="G23" s="3">
        <v>14</v>
      </c>
      <c r="H23" s="3">
        <v>1</v>
      </c>
      <c r="I23" s="3"/>
      <c r="J23" s="3"/>
    </row>
    <row r="24" spans="1:10" x14ac:dyDescent="0.35">
      <c r="A24" s="9"/>
      <c r="B24" s="4" t="s">
        <v>79</v>
      </c>
      <c r="C24" s="3" t="s">
        <v>44</v>
      </c>
      <c r="D24" s="3">
        <v>12</v>
      </c>
      <c r="E24" s="3">
        <v>12</v>
      </c>
      <c r="F24" s="3">
        <v>0</v>
      </c>
      <c r="G24" s="3">
        <v>12</v>
      </c>
      <c r="H24" s="3">
        <v>2</v>
      </c>
      <c r="I24" s="3">
        <v>1</v>
      </c>
      <c r="J24" s="3"/>
    </row>
    <row r="25" spans="1:10" s="2" customFormat="1" x14ac:dyDescent="0.35">
      <c r="A25" s="12"/>
      <c r="B25" s="4" t="s">
        <v>80</v>
      </c>
      <c r="C25" s="4" t="s">
        <v>63</v>
      </c>
      <c r="D25" s="4">
        <v>1</v>
      </c>
      <c r="E25" s="4">
        <v>1</v>
      </c>
      <c r="F25" s="4">
        <v>0</v>
      </c>
      <c r="G25" s="4">
        <v>1</v>
      </c>
      <c r="H25" s="4"/>
      <c r="I25" s="4"/>
      <c r="J25" s="4"/>
    </row>
    <row r="26" spans="1:10" s="2" customFormat="1" x14ac:dyDescent="0.35">
      <c r="A26" s="12"/>
      <c r="B26" s="4" t="s">
        <v>80</v>
      </c>
      <c r="C26" s="4" t="s">
        <v>46</v>
      </c>
      <c r="D26" s="4">
        <v>6</v>
      </c>
      <c r="E26" s="4">
        <v>6</v>
      </c>
      <c r="F26" s="4">
        <v>0</v>
      </c>
      <c r="G26" s="4">
        <v>6</v>
      </c>
      <c r="H26" s="4">
        <v>1</v>
      </c>
      <c r="I26" s="4"/>
      <c r="J26" s="4"/>
    </row>
    <row r="27" spans="1:10" s="2" customFormat="1" x14ac:dyDescent="0.35">
      <c r="A27" s="12"/>
      <c r="B27" s="4" t="s">
        <v>80</v>
      </c>
      <c r="C27" s="4" t="s">
        <v>43</v>
      </c>
      <c r="D27" s="4">
        <v>10</v>
      </c>
      <c r="E27" s="4">
        <v>10</v>
      </c>
      <c r="F27" s="4">
        <v>0</v>
      </c>
      <c r="G27" s="4">
        <v>10</v>
      </c>
      <c r="H27" s="4">
        <v>1</v>
      </c>
      <c r="I27" s="4">
        <v>1</v>
      </c>
      <c r="J27" s="4"/>
    </row>
    <row r="28" spans="1:10" s="2" customFormat="1" x14ac:dyDescent="0.35">
      <c r="A28" s="12"/>
      <c r="B28" s="4" t="s">
        <v>80</v>
      </c>
      <c r="C28" s="4" t="s">
        <v>44</v>
      </c>
      <c r="D28" s="4">
        <v>1</v>
      </c>
      <c r="E28" s="4">
        <v>1</v>
      </c>
      <c r="F28" s="4">
        <v>0</v>
      </c>
      <c r="G28" s="4">
        <v>1</v>
      </c>
      <c r="H28" s="4"/>
      <c r="I28" s="4"/>
      <c r="J28" s="4"/>
    </row>
    <row r="29" spans="1:10" s="2" customFormat="1" x14ac:dyDescent="0.35">
      <c r="A29" s="12"/>
      <c r="B29" s="4" t="s">
        <v>80</v>
      </c>
      <c r="C29" s="4" t="s">
        <v>60</v>
      </c>
      <c r="D29" s="4">
        <v>1</v>
      </c>
      <c r="E29" s="4">
        <v>1</v>
      </c>
      <c r="F29" s="4">
        <v>0</v>
      </c>
      <c r="G29" s="4">
        <v>1</v>
      </c>
      <c r="H29" s="4"/>
      <c r="I29" s="4"/>
      <c r="J29" s="4"/>
    </row>
    <row r="30" spans="1:10" s="2" customFormat="1" x14ac:dyDescent="0.35">
      <c r="A30" s="12"/>
      <c r="B30" s="4" t="s">
        <v>80</v>
      </c>
      <c r="C30" s="4" t="s">
        <v>45</v>
      </c>
      <c r="D30" s="4">
        <v>2</v>
      </c>
      <c r="E30" s="4">
        <v>2</v>
      </c>
      <c r="F30" s="4">
        <v>0</v>
      </c>
      <c r="G30" s="4">
        <v>2</v>
      </c>
      <c r="H30" s="4">
        <v>0</v>
      </c>
      <c r="I30" s="4">
        <v>0</v>
      </c>
      <c r="J30" s="4"/>
    </row>
    <row r="31" spans="1:10" x14ac:dyDescent="0.35">
      <c r="A31" s="9"/>
      <c r="B31" s="4" t="s">
        <v>81</v>
      </c>
      <c r="C31" s="3" t="s">
        <v>43</v>
      </c>
      <c r="D31" s="3">
        <v>1</v>
      </c>
      <c r="E31" s="3">
        <v>1</v>
      </c>
      <c r="F31" s="3">
        <v>0</v>
      </c>
      <c r="G31" s="3">
        <v>1</v>
      </c>
      <c r="H31" s="3"/>
      <c r="I31" s="3"/>
      <c r="J31" s="3"/>
    </row>
    <row r="32" spans="1:10" s="2" customFormat="1" x14ac:dyDescent="0.35">
      <c r="A32" s="12"/>
      <c r="B32" s="4" t="s">
        <v>82</v>
      </c>
      <c r="C32" s="4" t="s">
        <v>63</v>
      </c>
      <c r="D32" s="4">
        <v>2</v>
      </c>
      <c r="E32" s="4">
        <v>2</v>
      </c>
      <c r="F32" s="4">
        <v>0</v>
      </c>
      <c r="G32" s="4">
        <v>2</v>
      </c>
      <c r="H32" s="4"/>
      <c r="I32" s="4"/>
      <c r="J32" s="4"/>
    </row>
    <row r="33" spans="1:10" s="2" customFormat="1" x14ac:dyDescent="0.35">
      <c r="A33" s="12"/>
      <c r="B33" s="4" t="s">
        <v>82</v>
      </c>
      <c r="C33" s="4" t="s">
        <v>45</v>
      </c>
      <c r="D33" s="4">
        <v>5</v>
      </c>
      <c r="E33" s="4">
        <v>5</v>
      </c>
      <c r="F33" s="4">
        <v>0</v>
      </c>
      <c r="G33" s="4">
        <v>5</v>
      </c>
      <c r="H33" s="4"/>
      <c r="I33" s="4"/>
      <c r="J33" s="4"/>
    </row>
    <row r="34" spans="1:10" s="2" customFormat="1" x14ac:dyDescent="0.35">
      <c r="A34" s="12"/>
      <c r="B34" s="4" t="s">
        <v>82</v>
      </c>
      <c r="C34" s="4" t="s">
        <v>46</v>
      </c>
      <c r="D34" s="4">
        <f>68+1+17</f>
        <v>86</v>
      </c>
      <c r="E34" s="4">
        <f>68+1+17</f>
        <v>86</v>
      </c>
      <c r="F34" s="4">
        <v>0</v>
      </c>
      <c r="G34" s="4">
        <f>68+1+17</f>
        <v>86</v>
      </c>
      <c r="H34" s="4">
        <v>1</v>
      </c>
      <c r="I34" s="4">
        <v>1</v>
      </c>
      <c r="J34" s="4"/>
    </row>
    <row r="35" spans="1:10" s="2" customFormat="1" x14ac:dyDescent="0.35">
      <c r="A35" s="12"/>
      <c r="B35" s="4" t="s">
        <v>82</v>
      </c>
      <c r="C35" s="4" t="s">
        <v>60</v>
      </c>
      <c r="D35" s="4">
        <v>5</v>
      </c>
      <c r="E35" s="4">
        <v>5</v>
      </c>
      <c r="F35" s="4">
        <v>0</v>
      </c>
      <c r="G35" s="4">
        <v>5</v>
      </c>
      <c r="H35" s="4"/>
      <c r="I35" s="4"/>
      <c r="J35" s="4"/>
    </row>
    <row r="36" spans="1:10" s="2" customFormat="1" x14ac:dyDescent="0.35">
      <c r="A36" s="12"/>
      <c r="B36" s="4" t="s">
        <v>82</v>
      </c>
      <c r="C36" s="4" t="s">
        <v>43</v>
      </c>
      <c r="D36" s="4">
        <v>131</v>
      </c>
      <c r="E36" s="4">
        <v>131</v>
      </c>
      <c r="F36" s="4">
        <v>0</v>
      </c>
      <c r="G36" s="4">
        <v>131</v>
      </c>
      <c r="H36" s="4">
        <v>2</v>
      </c>
      <c r="I36" s="4">
        <v>2</v>
      </c>
      <c r="J36" s="4"/>
    </row>
    <row r="37" spans="1:10" s="2" customFormat="1" x14ac:dyDescent="0.35">
      <c r="A37" s="12"/>
      <c r="B37" s="4" t="s">
        <v>82</v>
      </c>
      <c r="C37" s="4" t="s">
        <v>44</v>
      </c>
      <c r="D37" s="4">
        <f>23+2+8</f>
        <v>33</v>
      </c>
      <c r="E37" s="4">
        <f>23+2+8</f>
        <v>33</v>
      </c>
      <c r="F37" s="4">
        <v>0</v>
      </c>
      <c r="G37" s="4">
        <f>23+2+8</f>
        <v>33</v>
      </c>
      <c r="H37" s="4">
        <v>1</v>
      </c>
      <c r="I37" s="4">
        <v>1</v>
      </c>
      <c r="J37" s="4"/>
    </row>
    <row r="38" spans="1:10" x14ac:dyDescent="0.35">
      <c r="A38" s="9"/>
      <c r="B38" s="4" t="s">
        <v>83</v>
      </c>
      <c r="C38" s="3" t="s">
        <v>43</v>
      </c>
      <c r="D38" s="3">
        <v>2</v>
      </c>
      <c r="E38" s="3">
        <v>2</v>
      </c>
      <c r="F38" s="3">
        <v>0</v>
      </c>
      <c r="G38" s="3">
        <v>2</v>
      </c>
      <c r="H38" s="3"/>
      <c r="I38" s="3"/>
      <c r="J38" s="3"/>
    </row>
    <row r="39" spans="1:10" x14ac:dyDescent="0.35">
      <c r="A39" s="9"/>
      <c r="B39" s="4" t="s">
        <v>84</v>
      </c>
      <c r="C39" s="3" t="s">
        <v>43</v>
      </c>
      <c r="D39" s="3">
        <v>3</v>
      </c>
      <c r="E39" s="3">
        <v>3</v>
      </c>
      <c r="F39" s="3">
        <v>0</v>
      </c>
      <c r="G39" s="3">
        <v>3</v>
      </c>
      <c r="H39" s="3"/>
      <c r="I39" s="3"/>
      <c r="J39" s="3"/>
    </row>
    <row r="40" spans="1:10" x14ac:dyDescent="0.35">
      <c r="A40" s="9"/>
      <c r="B40" s="4" t="s">
        <v>84</v>
      </c>
      <c r="C40" s="3" t="s">
        <v>46</v>
      </c>
      <c r="D40" s="3">
        <v>2</v>
      </c>
      <c r="E40" s="3">
        <v>2</v>
      </c>
      <c r="F40" s="3">
        <v>0</v>
      </c>
      <c r="G40" s="3">
        <v>2</v>
      </c>
      <c r="H40" s="3"/>
      <c r="I40" s="3"/>
      <c r="J40" s="3"/>
    </row>
    <row r="41" spans="1:10" x14ac:dyDescent="0.35">
      <c r="A41" s="9"/>
      <c r="B41" s="4" t="s">
        <v>85</v>
      </c>
      <c r="C41" s="3" t="s">
        <v>46</v>
      </c>
      <c r="D41" s="3">
        <v>2</v>
      </c>
      <c r="E41" s="3">
        <v>2</v>
      </c>
      <c r="F41" s="3">
        <v>0</v>
      </c>
      <c r="G41" s="3">
        <v>2</v>
      </c>
      <c r="H41" s="3"/>
      <c r="I41" s="3"/>
      <c r="J41" s="3"/>
    </row>
    <row r="42" spans="1:10" x14ac:dyDescent="0.35">
      <c r="A42" s="9"/>
      <c r="B42" s="4" t="s">
        <v>85</v>
      </c>
      <c r="C42" s="3" t="s">
        <v>43</v>
      </c>
      <c r="D42" s="3">
        <v>2</v>
      </c>
      <c r="E42" s="3">
        <v>2</v>
      </c>
      <c r="F42" s="3">
        <v>0</v>
      </c>
      <c r="G42" s="3">
        <v>2</v>
      </c>
      <c r="H42" s="3"/>
      <c r="I42" s="3"/>
      <c r="J42" s="3"/>
    </row>
    <row r="43" spans="1:10" x14ac:dyDescent="0.35">
      <c r="A43" s="9"/>
      <c r="B43" s="4" t="s">
        <v>86</v>
      </c>
      <c r="C43" s="3" t="s">
        <v>44</v>
      </c>
      <c r="D43" s="3">
        <v>1</v>
      </c>
      <c r="E43" s="3">
        <v>1</v>
      </c>
      <c r="F43" s="3">
        <v>0</v>
      </c>
      <c r="G43" s="3">
        <v>1</v>
      </c>
      <c r="H43" s="3"/>
      <c r="I43" s="3"/>
      <c r="J43" s="3"/>
    </row>
    <row r="44" spans="1:10" x14ac:dyDescent="0.35">
      <c r="A44" s="9"/>
      <c r="B44" s="4" t="s">
        <v>86</v>
      </c>
      <c r="C44" s="3" t="s">
        <v>43</v>
      </c>
      <c r="D44" s="3">
        <v>2</v>
      </c>
      <c r="E44" s="3">
        <v>2</v>
      </c>
      <c r="F44" s="3">
        <v>0</v>
      </c>
      <c r="G44" s="3">
        <v>2</v>
      </c>
      <c r="H44" s="3"/>
      <c r="I44" s="3"/>
      <c r="J44" s="3"/>
    </row>
    <row r="45" spans="1:10" x14ac:dyDescent="0.35">
      <c r="A45" s="9"/>
      <c r="B45" s="4" t="s">
        <v>87</v>
      </c>
      <c r="C45" s="3" t="s">
        <v>43</v>
      </c>
      <c r="D45" s="3">
        <v>1</v>
      </c>
      <c r="E45" s="3">
        <v>1</v>
      </c>
      <c r="F45" s="3">
        <v>0</v>
      </c>
      <c r="G45" s="3">
        <v>1</v>
      </c>
      <c r="H45" s="3"/>
      <c r="I45" s="3"/>
      <c r="J45" s="3"/>
    </row>
    <row r="46" spans="1:10" x14ac:dyDescent="0.35">
      <c r="A46" s="9"/>
      <c r="B46" s="4" t="s">
        <v>88</v>
      </c>
      <c r="C46" s="3" t="s">
        <v>44</v>
      </c>
      <c r="D46" s="3">
        <v>1</v>
      </c>
      <c r="E46" s="3">
        <v>1</v>
      </c>
      <c r="F46" s="3">
        <v>0</v>
      </c>
      <c r="G46" s="3">
        <v>1</v>
      </c>
      <c r="H46" s="3"/>
      <c r="I46" s="3"/>
      <c r="J46" s="3"/>
    </row>
    <row r="47" spans="1:10" x14ac:dyDescent="0.35">
      <c r="A47" s="9"/>
      <c r="B47" s="4" t="s">
        <v>88</v>
      </c>
      <c r="C47" s="3" t="s">
        <v>43</v>
      </c>
      <c r="D47" s="3">
        <v>1</v>
      </c>
      <c r="E47" s="3">
        <v>1</v>
      </c>
      <c r="F47" s="3">
        <v>0</v>
      </c>
      <c r="G47" s="3">
        <v>1</v>
      </c>
      <c r="H47" s="3"/>
      <c r="I47" s="3"/>
      <c r="J47" s="3"/>
    </row>
    <row r="48" spans="1:10" x14ac:dyDescent="0.35">
      <c r="A48" s="9"/>
      <c r="B48" s="4" t="s">
        <v>88</v>
      </c>
      <c r="C48" s="3" t="s">
        <v>46</v>
      </c>
      <c r="D48" s="3">
        <v>1</v>
      </c>
      <c r="E48" s="3">
        <v>1</v>
      </c>
      <c r="F48" s="3">
        <v>0</v>
      </c>
      <c r="G48" s="3">
        <v>1</v>
      </c>
      <c r="H48" s="3"/>
      <c r="I48" s="3"/>
      <c r="J48" s="3"/>
    </row>
    <row r="49" spans="1:10" x14ac:dyDescent="0.35">
      <c r="A49" s="9"/>
      <c r="B49" s="4" t="s">
        <v>89</v>
      </c>
      <c r="C49" s="3" t="s">
        <v>43</v>
      </c>
      <c r="D49" s="3">
        <v>1</v>
      </c>
      <c r="E49" s="3">
        <v>1</v>
      </c>
      <c r="F49" s="3">
        <v>0</v>
      </c>
      <c r="G49" s="3">
        <v>1</v>
      </c>
      <c r="H49" s="3"/>
      <c r="I49" s="3"/>
      <c r="J49" s="3"/>
    </row>
    <row r="50" spans="1:10" s="2" customFormat="1" x14ac:dyDescent="0.35">
      <c r="A50" s="12"/>
      <c r="B50" s="4" t="s">
        <v>90</v>
      </c>
      <c r="C50" s="4" t="s">
        <v>43</v>
      </c>
      <c r="D50" s="4">
        <v>78</v>
      </c>
      <c r="E50" s="4">
        <v>78</v>
      </c>
      <c r="F50" s="4">
        <v>0</v>
      </c>
      <c r="G50" s="4">
        <v>78</v>
      </c>
      <c r="H50" s="4">
        <v>1</v>
      </c>
      <c r="I50" s="4">
        <v>1</v>
      </c>
      <c r="J50" s="4"/>
    </row>
    <row r="51" spans="1:10" s="2" customFormat="1" x14ac:dyDescent="0.35">
      <c r="A51" s="12"/>
      <c r="B51" s="4" t="s">
        <v>90</v>
      </c>
      <c r="C51" s="4" t="s">
        <v>44</v>
      </c>
      <c r="D51" s="4">
        <v>18</v>
      </c>
      <c r="E51" s="4">
        <v>18</v>
      </c>
      <c r="F51" s="4">
        <v>0</v>
      </c>
      <c r="G51" s="4">
        <v>18</v>
      </c>
      <c r="H51" s="4">
        <v>1</v>
      </c>
      <c r="I51" s="4">
        <v>1</v>
      </c>
      <c r="J51" s="4"/>
    </row>
    <row r="52" spans="1:10" s="2" customFormat="1" x14ac:dyDescent="0.35">
      <c r="A52" s="12"/>
      <c r="B52" s="4" t="s">
        <v>90</v>
      </c>
      <c r="C52" s="4" t="s">
        <v>46</v>
      </c>
      <c r="D52" s="4">
        <f>21+3+14</f>
        <v>38</v>
      </c>
      <c r="E52" s="4">
        <f>21+3+14</f>
        <v>38</v>
      </c>
      <c r="F52" s="4">
        <v>0</v>
      </c>
      <c r="G52" s="4">
        <f>21+3+14</f>
        <v>38</v>
      </c>
      <c r="H52" s="4">
        <v>1</v>
      </c>
      <c r="I52" s="4">
        <v>1</v>
      </c>
      <c r="J52" s="4"/>
    </row>
    <row r="53" spans="1:10" s="2" customFormat="1" x14ac:dyDescent="0.35">
      <c r="A53" s="12">
        <v>3</v>
      </c>
      <c r="B53" s="4" t="s">
        <v>90</v>
      </c>
      <c r="C53" s="4" t="s">
        <v>45</v>
      </c>
      <c r="D53" s="4">
        <v>3</v>
      </c>
      <c r="E53" s="4">
        <v>3</v>
      </c>
      <c r="F53" s="4">
        <v>0</v>
      </c>
      <c r="G53" s="4">
        <v>3</v>
      </c>
      <c r="H53" s="4">
        <v>1</v>
      </c>
      <c r="I53" s="4"/>
      <c r="J53" s="4"/>
    </row>
    <row r="54" spans="1:10" x14ac:dyDescent="0.35">
      <c r="A54" s="9"/>
      <c r="B54" s="4" t="s">
        <v>91</v>
      </c>
      <c r="C54" s="3" t="s">
        <v>43</v>
      </c>
      <c r="D54" s="3">
        <v>2</v>
      </c>
      <c r="E54" s="3">
        <v>2</v>
      </c>
      <c r="F54" s="3">
        <v>0</v>
      </c>
      <c r="G54" s="3">
        <v>2</v>
      </c>
      <c r="H54" s="3"/>
      <c r="I54" s="3"/>
      <c r="J54" s="3"/>
    </row>
    <row r="55" spans="1:10" x14ac:dyDescent="0.35">
      <c r="A55" s="9"/>
      <c r="B55" s="4" t="s">
        <v>91</v>
      </c>
      <c r="C55" s="3" t="s">
        <v>44</v>
      </c>
      <c r="D55" s="3">
        <v>1</v>
      </c>
      <c r="E55" s="3">
        <v>1</v>
      </c>
      <c r="F55" s="3">
        <v>0</v>
      </c>
      <c r="G55" s="3">
        <v>1</v>
      </c>
      <c r="H55" s="3"/>
      <c r="I55" s="3"/>
      <c r="J55" s="3"/>
    </row>
    <row r="56" spans="1:10" x14ac:dyDescent="0.35">
      <c r="A56" s="9"/>
      <c r="B56" s="4" t="s">
        <v>92</v>
      </c>
      <c r="C56" s="3" t="s">
        <v>46</v>
      </c>
      <c r="D56" s="3">
        <v>5</v>
      </c>
      <c r="E56" s="3">
        <v>5</v>
      </c>
      <c r="F56" s="3">
        <v>0</v>
      </c>
      <c r="G56" s="3">
        <v>5</v>
      </c>
      <c r="H56" s="3"/>
      <c r="I56" s="3"/>
      <c r="J56" s="3"/>
    </row>
    <row r="57" spans="1:10" x14ac:dyDescent="0.35">
      <c r="A57" s="9"/>
      <c r="B57" s="4" t="s">
        <v>92</v>
      </c>
      <c r="C57" s="3" t="s">
        <v>43</v>
      </c>
      <c r="D57" s="3">
        <v>8</v>
      </c>
      <c r="E57" s="3">
        <v>8</v>
      </c>
      <c r="F57" s="3">
        <v>0</v>
      </c>
      <c r="G57" s="3">
        <v>8</v>
      </c>
      <c r="H57" s="3">
        <v>1</v>
      </c>
      <c r="I57" s="3"/>
      <c r="J57" s="3"/>
    </row>
    <row r="58" spans="1:10" x14ac:dyDescent="0.35">
      <c r="A58" s="9"/>
      <c r="B58" s="4" t="s">
        <v>92</v>
      </c>
      <c r="C58" s="3" t="s">
        <v>44</v>
      </c>
      <c r="D58" s="3">
        <v>1</v>
      </c>
      <c r="E58" s="3">
        <v>1</v>
      </c>
      <c r="F58" s="3">
        <v>0</v>
      </c>
      <c r="G58" s="3">
        <v>1</v>
      </c>
      <c r="H58" s="3"/>
      <c r="I58" s="3"/>
      <c r="J58" s="3"/>
    </row>
    <row r="59" spans="1:10" x14ac:dyDescent="0.35">
      <c r="A59" s="9"/>
      <c r="B59" s="4" t="s">
        <v>93</v>
      </c>
      <c r="C59" s="3" t="s">
        <v>46</v>
      </c>
      <c r="D59" s="3">
        <f>36+10+6</f>
        <v>52</v>
      </c>
      <c r="E59" s="3">
        <f>36+10+6</f>
        <v>52</v>
      </c>
      <c r="F59" s="3">
        <v>0</v>
      </c>
      <c r="G59" s="3">
        <f>36+10+6</f>
        <v>52</v>
      </c>
      <c r="H59" s="3">
        <v>1</v>
      </c>
      <c r="I59" s="3">
        <v>1</v>
      </c>
      <c r="J59" s="3"/>
    </row>
    <row r="60" spans="1:10" x14ac:dyDescent="0.35">
      <c r="A60" s="9"/>
      <c r="B60" s="4" t="s">
        <v>93</v>
      </c>
      <c r="C60" s="3" t="s">
        <v>44</v>
      </c>
      <c r="D60" s="3">
        <v>17</v>
      </c>
      <c r="E60" s="3">
        <v>17</v>
      </c>
      <c r="F60" s="3">
        <v>0</v>
      </c>
      <c r="G60" s="3">
        <v>17</v>
      </c>
      <c r="H60" s="3">
        <v>1</v>
      </c>
      <c r="I60" s="3">
        <v>1</v>
      </c>
      <c r="J60" s="3"/>
    </row>
    <row r="61" spans="1:10" x14ac:dyDescent="0.35">
      <c r="A61" s="9"/>
      <c r="B61" s="4" t="s">
        <v>93</v>
      </c>
      <c r="C61" s="3" t="s">
        <v>45</v>
      </c>
      <c r="D61" s="3">
        <v>5</v>
      </c>
      <c r="E61" s="3">
        <v>5</v>
      </c>
      <c r="F61" s="3">
        <v>0</v>
      </c>
      <c r="G61" s="3">
        <v>5</v>
      </c>
      <c r="H61" s="3">
        <v>1</v>
      </c>
      <c r="I61" s="3"/>
      <c r="J61" s="3"/>
    </row>
    <row r="62" spans="1:10" x14ac:dyDescent="0.35">
      <c r="A62" s="9"/>
      <c r="B62" s="4" t="s">
        <v>93</v>
      </c>
      <c r="C62" s="3" t="s">
        <v>60</v>
      </c>
      <c r="D62" s="3">
        <v>1</v>
      </c>
      <c r="E62" s="3">
        <v>1</v>
      </c>
      <c r="F62" s="3">
        <v>0</v>
      </c>
      <c r="G62" s="3">
        <v>1</v>
      </c>
      <c r="H62" s="3"/>
      <c r="I62" s="3"/>
      <c r="J62" s="3"/>
    </row>
    <row r="63" spans="1:10" x14ac:dyDescent="0.35">
      <c r="A63" s="9"/>
      <c r="B63" s="4" t="s">
        <v>93</v>
      </c>
      <c r="C63" s="3" t="s">
        <v>43</v>
      </c>
      <c r="D63" s="3">
        <f>80+21+15+3</f>
        <v>119</v>
      </c>
      <c r="E63" s="3">
        <f>80+21+15+3</f>
        <v>119</v>
      </c>
      <c r="F63" s="3">
        <v>0</v>
      </c>
      <c r="G63" s="3">
        <f>80+21+15+3</f>
        <v>119</v>
      </c>
      <c r="H63" s="3">
        <v>2</v>
      </c>
      <c r="I63" s="3">
        <v>2</v>
      </c>
      <c r="J63" s="3"/>
    </row>
    <row r="64" spans="1:10" x14ac:dyDescent="0.35">
      <c r="A64" s="9"/>
      <c r="B64" s="4" t="s">
        <v>94</v>
      </c>
      <c r="C64" s="3" t="s">
        <v>44</v>
      </c>
      <c r="D64" s="3">
        <v>1</v>
      </c>
      <c r="E64" s="3">
        <v>1</v>
      </c>
      <c r="F64" s="3">
        <v>0</v>
      </c>
      <c r="G64" s="3">
        <v>1</v>
      </c>
      <c r="H64" s="3"/>
      <c r="I64" s="3"/>
      <c r="J64" s="3"/>
    </row>
    <row r="65" spans="1:10" x14ac:dyDescent="0.35">
      <c r="A65" s="9"/>
      <c r="B65" s="4" t="s">
        <v>94</v>
      </c>
      <c r="C65" s="3" t="s">
        <v>43</v>
      </c>
      <c r="D65" s="3">
        <v>3</v>
      </c>
      <c r="E65" s="3">
        <v>3</v>
      </c>
      <c r="F65" s="3">
        <v>0</v>
      </c>
      <c r="G65" s="3">
        <v>3</v>
      </c>
      <c r="H65" s="3"/>
      <c r="I65" s="3"/>
      <c r="J65" s="3"/>
    </row>
    <row r="66" spans="1:10" x14ac:dyDescent="0.35">
      <c r="A66" s="9"/>
      <c r="B66" s="4" t="s">
        <v>95</v>
      </c>
      <c r="C66" s="3" t="s">
        <v>46</v>
      </c>
      <c r="D66" s="3">
        <v>3</v>
      </c>
      <c r="E66" s="3">
        <v>3</v>
      </c>
      <c r="F66" s="3">
        <v>0</v>
      </c>
      <c r="G66" s="3">
        <v>3</v>
      </c>
      <c r="H66" s="3"/>
      <c r="I66" s="3">
        <v>1</v>
      </c>
      <c r="J66" s="3"/>
    </row>
    <row r="67" spans="1:10" x14ac:dyDescent="0.35">
      <c r="A67" s="9"/>
      <c r="B67" s="4" t="s">
        <v>95</v>
      </c>
      <c r="C67" s="3" t="s">
        <v>43</v>
      </c>
      <c r="D67" s="3">
        <v>5</v>
      </c>
      <c r="E67" s="3">
        <v>5</v>
      </c>
      <c r="F67" s="3">
        <v>0</v>
      </c>
      <c r="G67" s="3">
        <v>5</v>
      </c>
      <c r="H67" s="3"/>
      <c r="I67" s="3">
        <v>1</v>
      </c>
      <c r="J67" s="3"/>
    </row>
    <row r="68" spans="1:10" x14ac:dyDescent="0.35">
      <c r="A68" s="9"/>
      <c r="B68" s="4" t="s">
        <v>95</v>
      </c>
      <c r="C68" s="3" t="s">
        <v>44</v>
      </c>
      <c r="D68" s="3">
        <v>2</v>
      </c>
      <c r="E68" s="3">
        <v>2</v>
      </c>
      <c r="F68" s="3">
        <v>0</v>
      </c>
      <c r="G68" s="3">
        <v>2</v>
      </c>
      <c r="H68" s="3"/>
      <c r="I68" s="3">
        <v>1</v>
      </c>
      <c r="J68" s="3"/>
    </row>
    <row r="69" spans="1:10" x14ac:dyDescent="0.35">
      <c r="A69" s="9"/>
      <c r="B69" s="4" t="s">
        <v>96</v>
      </c>
      <c r="C69" s="3" t="s">
        <v>45</v>
      </c>
      <c r="D69" s="3">
        <v>2</v>
      </c>
      <c r="E69" s="3">
        <v>2</v>
      </c>
      <c r="F69" s="3">
        <v>0</v>
      </c>
      <c r="G69" s="3">
        <v>2</v>
      </c>
      <c r="H69" s="3"/>
      <c r="I69" s="3"/>
      <c r="J69" s="3"/>
    </row>
    <row r="70" spans="1:10" x14ac:dyDescent="0.35">
      <c r="A70" s="9"/>
      <c r="B70" s="4" t="s">
        <v>96</v>
      </c>
      <c r="C70" s="3" t="s">
        <v>43</v>
      </c>
      <c r="D70" s="3">
        <v>27</v>
      </c>
      <c r="E70" s="3">
        <v>27</v>
      </c>
      <c r="F70" s="3">
        <v>0</v>
      </c>
      <c r="G70" s="3">
        <v>27</v>
      </c>
      <c r="H70" s="3">
        <v>1</v>
      </c>
      <c r="I70" s="3"/>
      <c r="J70" s="3"/>
    </row>
    <row r="71" spans="1:10" x14ac:dyDescent="0.35">
      <c r="A71" s="9"/>
      <c r="B71" s="4" t="s">
        <v>96</v>
      </c>
      <c r="C71" s="3" t="s">
        <v>46</v>
      </c>
      <c r="D71" s="3">
        <v>19</v>
      </c>
      <c r="E71" s="3">
        <v>19</v>
      </c>
      <c r="F71" s="3">
        <v>0</v>
      </c>
      <c r="G71" s="3">
        <v>19</v>
      </c>
      <c r="H71" s="3">
        <v>1</v>
      </c>
      <c r="I71" s="3"/>
      <c r="J71" s="3"/>
    </row>
    <row r="72" spans="1:10" x14ac:dyDescent="0.35">
      <c r="A72" s="9"/>
      <c r="B72" s="4" t="s">
        <v>96</v>
      </c>
      <c r="C72" s="3" t="s">
        <v>44</v>
      </c>
      <c r="D72" s="3">
        <v>8</v>
      </c>
      <c r="E72" s="3">
        <v>8</v>
      </c>
      <c r="F72" s="3">
        <v>0</v>
      </c>
      <c r="G72" s="3">
        <v>8</v>
      </c>
      <c r="H72" s="3">
        <v>1</v>
      </c>
      <c r="I72" s="3"/>
      <c r="J72" s="3"/>
    </row>
    <row r="73" spans="1:10" x14ac:dyDescent="0.35">
      <c r="A73" s="9"/>
      <c r="B73" s="4" t="s">
        <v>97</v>
      </c>
      <c r="C73" s="3" t="s">
        <v>43</v>
      </c>
      <c r="D73" s="3">
        <v>1</v>
      </c>
      <c r="E73" s="3">
        <v>1</v>
      </c>
      <c r="F73" s="3">
        <v>0</v>
      </c>
      <c r="G73" s="3">
        <v>1</v>
      </c>
      <c r="H73" s="3"/>
      <c r="I73" s="3"/>
      <c r="J73" s="3"/>
    </row>
    <row r="74" spans="1:10" x14ac:dyDescent="0.35">
      <c r="A74" s="9"/>
      <c r="B74" s="4" t="s">
        <v>98</v>
      </c>
      <c r="C74" s="3" t="s">
        <v>46</v>
      </c>
      <c r="D74" s="3">
        <v>1</v>
      </c>
      <c r="E74" s="3">
        <v>1</v>
      </c>
      <c r="F74" s="3">
        <v>0</v>
      </c>
      <c r="G74" s="3">
        <v>1</v>
      </c>
      <c r="H74" s="3"/>
      <c r="I74" s="3"/>
      <c r="J74" s="3"/>
    </row>
    <row r="75" spans="1:10" x14ac:dyDescent="0.35">
      <c r="A75" s="9"/>
      <c r="B75" s="4" t="s">
        <v>98</v>
      </c>
      <c r="C75" s="3" t="s">
        <v>43</v>
      </c>
      <c r="D75" s="3">
        <v>3</v>
      </c>
      <c r="E75" s="3">
        <v>3</v>
      </c>
      <c r="F75" s="3">
        <v>0</v>
      </c>
      <c r="G75" s="3">
        <v>3</v>
      </c>
      <c r="H75" s="3"/>
      <c r="I75" s="3"/>
      <c r="J75" s="3"/>
    </row>
    <row r="76" spans="1:10" x14ac:dyDescent="0.35">
      <c r="A76" s="9"/>
      <c r="B76" s="4" t="s">
        <v>98</v>
      </c>
      <c r="C76" s="3" t="s">
        <v>44</v>
      </c>
      <c r="D76" s="3">
        <v>1</v>
      </c>
      <c r="E76" s="3">
        <v>1</v>
      </c>
      <c r="F76" s="3">
        <v>0</v>
      </c>
      <c r="G76" s="3">
        <v>1</v>
      </c>
      <c r="H76" s="3"/>
      <c r="I76" s="3"/>
      <c r="J76" s="3"/>
    </row>
    <row r="77" spans="1:10" x14ac:dyDescent="0.35">
      <c r="A77" s="9"/>
      <c r="B77" s="4" t="s">
        <v>99</v>
      </c>
      <c r="C77" s="3" t="s">
        <v>43</v>
      </c>
      <c r="D77" s="3">
        <v>5</v>
      </c>
      <c r="E77" s="3">
        <v>5</v>
      </c>
      <c r="F77" s="3">
        <v>0</v>
      </c>
      <c r="G77" s="3">
        <v>5</v>
      </c>
      <c r="H77" s="3">
        <v>1</v>
      </c>
      <c r="I77" s="3"/>
      <c r="J77" s="3"/>
    </row>
    <row r="78" spans="1:10" x14ac:dyDescent="0.35">
      <c r="A78" s="9"/>
      <c r="B78" s="4" t="s">
        <v>99</v>
      </c>
      <c r="C78" s="3" t="s">
        <v>46</v>
      </c>
      <c r="D78" s="3">
        <v>2</v>
      </c>
      <c r="E78" s="3">
        <v>2</v>
      </c>
      <c r="F78" s="3">
        <v>0</v>
      </c>
      <c r="G78" s="3">
        <v>2</v>
      </c>
      <c r="H78" s="3">
        <v>1</v>
      </c>
      <c r="I78" s="3"/>
      <c r="J78" s="3"/>
    </row>
    <row r="79" spans="1:10" x14ac:dyDescent="0.35">
      <c r="A79" s="9"/>
      <c r="B79" s="4" t="s">
        <v>100</v>
      </c>
      <c r="C79" s="3" t="s">
        <v>43</v>
      </c>
      <c r="D79" s="3">
        <v>5</v>
      </c>
      <c r="E79" s="3">
        <v>5</v>
      </c>
      <c r="F79" s="3">
        <v>0</v>
      </c>
      <c r="G79" s="3">
        <v>5</v>
      </c>
      <c r="H79" s="3">
        <v>1</v>
      </c>
      <c r="I79" s="3">
        <v>2</v>
      </c>
      <c r="J79" s="3"/>
    </row>
    <row r="80" spans="1:10" x14ac:dyDescent="0.35">
      <c r="A80" s="9"/>
      <c r="B80" s="4" t="s">
        <v>100</v>
      </c>
      <c r="C80" s="3" t="s">
        <v>46</v>
      </c>
      <c r="D80" s="3">
        <v>2</v>
      </c>
      <c r="E80" s="3">
        <v>2</v>
      </c>
      <c r="F80" s="3">
        <v>0</v>
      </c>
      <c r="G80" s="3">
        <v>2</v>
      </c>
      <c r="H80" s="3"/>
      <c r="I80" s="3">
        <v>1</v>
      </c>
      <c r="J80" s="3"/>
    </row>
    <row r="81" spans="1:10" x14ac:dyDescent="0.35">
      <c r="A81" s="9"/>
      <c r="B81" s="4" t="s">
        <v>100</v>
      </c>
      <c r="C81" s="3" t="s">
        <v>44</v>
      </c>
      <c r="D81" s="3">
        <v>2</v>
      </c>
      <c r="E81" s="3">
        <v>2</v>
      </c>
      <c r="F81" s="3">
        <v>0</v>
      </c>
      <c r="G81" s="3">
        <v>2</v>
      </c>
      <c r="H81" s="3"/>
      <c r="I81" s="3">
        <v>1</v>
      </c>
      <c r="J81" s="3"/>
    </row>
    <row r="82" spans="1:10" x14ac:dyDescent="0.35">
      <c r="A82" s="9"/>
      <c r="B82" s="4" t="s">
        <v>101</v>
      </c>
      <c r="C82" s="3" t="s">
        <v>43</v>
      </c>
      <c r="D82" s="3">
        <v>4</v>
      </c>
      <c r="E82" s="3">
        <v>4</v>
      </c>
      <c r="F82" s="3">
        <v>0</v>
      </c>
      <c r="G82" s="3">
        <v>4</v>
      </c>
      <c r="H82" s="3"/>
      <c r="I82" s="3"/>
      <c r="J82" s="3"/>
    </row>
    <row r="83" spans="1:10" x14ac:dyDescent="0.35">
      <c r="A83" s="9"/>
      <c r="B83" s="4" t="s">
        <v>101</v>
      </c>
      <c r="C83" s="3" t="s">
        <v>46</v>
      </c>
      <c r="D83" s="3">
        <v>3</v>
      </c>
      <c r="E83" s="3">
        <v>3</v>
      </c>
      <c r="F83" s="3">
        <v>0</v>
      </c>
      <c r="G83" s="3">
        <v>3</v>
      </c>
      <c r="H83" s="3"/>
      <c r="I83" s="3"/>
      <c r="J83" s="3"/>
    </row>
    <row r="84" spans="1:10" x14ac:dyDescent="0.35">
      <c r="A84" s="9"/>
      <c r="B84" s="4" t="s">
        <v>101</v>
      </c>
      <c r="C84" s="3" t="s">
        <v>44</v>
      </c>
      <c r="D84" s="3">
        <v>2</v>
      </c>
      <c r="E84" s="3">
        <v>2</v>
      </c>
      <c r="F84" s="3">
        <v>0</v>
      </c>
      <c r="G84" s="3">
        <v>2</v>
      </c>
      <c r="H84" s="3"/>
      <c r="I84" s="3"/>
      <c r="J84" s="3"/>
    </row>
    <row r="85" spans="1:10" x14ac:dyDescent="0.35">
      <c r="A85" s="9"/>
      <c r="B85" s="4" t="s">
        <v>102</v>
      </c>
      <c r="C85" s="3" t="s">
        <v>43</v>
      </c>
      <c r="D85" s="3">
        <v>1</v>
      </c>
      <c r="E85" s="3">
        <v>1</v>
      </c>
      <c r="F85" s="3">
        <v>0</v>
      </c>
      <c r="G85" s="3">
        <v>1</v>
      </c>
      <c r="H85" s="3"/>
      <c r="I85" s="3"/>
      <c r="J85" s="3"/>
    </row>
    <row r="86" spans="1:10" x14ac:dyDescent="0.35">
      <c r="A86" s="9"/>
      <c r="B86" s="4" t="s">
        <v>103</v>
      </c>
      <c r="C86" s="3" t="s">
        <v>43</v>
      </c>
      <c r="D86" s="3">
        <v>2</v>
      </c>
      <c r="E86" s="3">
        <v>2</v>
      </c>
      <c r="F86" s="3">
        <v>0</v>
      </c>
      <c r="G86" s="3">
        <v>2</v>
      </c>
      <c r="H86" s="3"/>
      <c r="I86" s="3"/>
      <c r="J86" s="3"/>
    </row>
    <row r="87" spans="1:10" x14ac:dyDescent="0.35">
      <c r="A87" s="9"/>
      <c r="B87" s="4" t="s">
        <v>103</v>
      </c>
      <c r="C87" s="3" t="s">
        <v>46</v>
      </c>
      <c r="D87" s="3">
        <v>1</v>
      </c>
      <c r="E87" s="3">
        <v>1</v>
      </c>
      <c r="F87" s="3">
        <v>0</v>
      </c>
      <c r="G87" s="3">
        <v>1</v>
      </c>
      <c r="H87" s="3"/>
      <c r="I87" s="3"/>
      <c r="J87" s="3"/>
    </row>
    <row r="88" spans="1:10" x14ac:dyDescent="0.35">
      <c r="A88" s="9"/>
      <c r="B88" s="4" t="s">
        <v>104</v>
      </c>
      <c r="C88" s="3" t="s">
        <v>46</v>
      </c>
      <c r="D88" s="3">
        <v>1</v>
      </c>
      <c r="E88" s="3">
        <v>1</v>
      </c>
      <c r="F88" s="3">
        <v>0</v>
      </c>
      <c r="G88" s="3">
        <v>1</v>
      </c>
      <c r="H88" s="3"/>
      <c r="I88" s="3"/>
      <c r="J88" s="3"/>
    </row>
    <row r="89" spans="1:10" x14ac:dyDescent="0.35">
      <c r="A89" s="9"/>
      <c r="B89" s="4" t="s">
        <v>104</v>
      </c>
      <c r="C89" s="3" t="s">
        <v>43</v>
      </c>
      <c r="D89" s="3">
        <v>2</v>
      </c>
      <c r="E89" s="3">
        <v>2</v>
      </c>
      <c r="F89" s="3">
        <v>0</v>
      </c>
      <c r="G89" s="3">
        <v>2</v>
      </c>
      <c r="H89" s="3"/>
      <c r="I89" s="3"/>
      <c r="J89" s="3"/>
    </row>
    <row r="90" spans="1:10" x14ac:dyDescent="0.35">
      <c r="A90" s="9"/>
      <c r="B90" s="4" t="s">
        <v>105</v>
      </c>
      <c r="C90" s="3" t="s">
        <v>60</v>
      </c>
      <c r="D90" s="3">
        <v>1</v>
      </c>
      <c r="E90" s="3">
        <v>1</v>
      </c>
      <c r="F90" s="3">
        <v>0</v>
      </c>
      <c r="G90" s="3">
        <v>1</v>
      </c>
      <c r="H90" s="3"/>
      <c r="I90" s="3"/>
      <c r="J90" s="3"/>
    </row>
    <row r="91" spans="1:10" x14ac:dyDescent="0.35">
      <c r="A91" s="9"/>
      <c r="B91" s="4" t="s">
        <v>105</v>
      </c>
      <c r="C91" s="3" t="s">
        <v>43</v>
      </c>
      <c r="D91" s="3">
        <v>2</v>
      </c>
      <c r="E91" s="3">
        <v>2</v>
      </c>
      <c r="F91" s="3">
        <v>0</v>
      </c>
      <c r="G91" s="3">
        <v>2</v>
      </c>
      <c r="H91" s="3"/>
      <c r="I91" s="3"/>
      <c r="J91" s="3"/>
    </row>
    <row r="92" spans="1:10" x14ac:dyDescent="0.35">
      <c r="A92" s="9"/>
      <c r="B92" s="4" t="s">
        <v>105</v>
      </c>
      <c r="C92" s="3" t="s">
        <v>45</v>
      </c>
      <c r="D92" s="3">
        <v>1</v>
      </c>
      <c r="E92" s="3">
        <v>1</v>
      </c>
      <c r="F92" s="3">
        <v>0</v>
      </c>
      <c r="G92" s="3">
        <v>1</v>
      </c>
      <c r="H92" s="3"/>
      <c r="I92" s="3"/>
      <c r="J92" s="3"/>
    </row>
    <row r="93" spans="1:10" x14ac:dyDescent="0.35">
      <c r="A93" s="9"/>
      <c r="B93" s="4" t="s">
        <v>106</v>
      </c>
      <c r="C93" s="3" t="s">
        <v>46</v>
      </c>
      <c r="D93" s="3">
        <v>1</v>
      </c>
      <c r="E93" s="3">
        <v>1</v>
      </c>
      <c r="F93" s="3">
        <v>0</v>
      </c>
      <c r="G93" s="3">
        <v>1</v>
      </c>
      <c r="H93" s="3"/>
      <c r="I93" s="3"/>
      <c r="J93" s="3"/>
    </row>
    <row r="94" spans="1:10" x14ac:dyDescent="0.35">
      <c r="A94" s="9"/>
      <c r="B94" s="4" t="s">
        <v>106</v>
      </c>
      <c r="C94" s="3" t="s">
        <v>43</v>
      </c>
      <c r="D94" s="3">
        <v>3</v>
      </c>
      <c r="E94" s="3">
        <v>3</v>
      </c>
      <c r="F94" s="3">
        <v>0</v>
      </c>
      <c r="G94" s="3">
        <v>3</v>
      </c>
      <c r="H94" s="3"/>
      <c r="I94" s="3"/>
      <c r="J94" s="3"/>
    </row>
    <row r="95" spans="1:10" x14ac:dyDescent="0.35">
      <c r="A95" s="9"/>
      <c r="B95" s="4" t="s">
        <v>107</v>
      </c>
      <c r="C95" s="3" t="s">
        <v>43</v>
      </c>
      <c r="D95" s="3">
        <v>1</v>
      </c>
      <c r="E95" s="3">
        <v>1</v>
      </c>
      <c r="F95" s="3">
        <v>0</v>
      </c>
      <c r="G95" s="3">
        <v>1</v>
      </c>
      <c r="H95" s="3"/>
      <c r="I95" s="3"/>
      <c r="J95" s="3"/>
    </row>
    <row r="96" spans="1:10" x14ac:dyDescent="0.35">
      <c r="A96" s="9"/>
      <c r="B96" s="4" t="s">
        <v>108</v>
      </c>
      <c r="C96" s="3" t="s">
        <v>43</v>
      </c>
      <c r="D96" s="3">
        <v>2</v>
      </c>
      <c r="E96" s="3">
        <v>2</v>
      </c>
      <c r="F96" s="3">
        <v>0</v>
      </c>
      <c r="G96" s="3">
        <v>2</v>
      </c>
      <c r="H96" s="3"/>
      <c r="I96" s="3"/>
      <c r="J96" s="3"/>
    </row>
    <row r="97" spans="1:10" x14ac:dyDescent="0.35">
      <c r="A97" s="9"/>
      <c r="B97" s="4" t="s">
        <v>109</v>
      </c>
      <c r="C97" s="3" t="s">
        <v>43</v>
      </c>
      <c r="D97" s="3">
        <v>9</v>
      </c>
      <c r="E97" s="3">
        <v>9</v>
      </c>
      <c r="F97" s="3">
        <v>0</v>
      </c>
      <c r="G97" s="3">
        <v>9</v>
      </c>
      <c r="H97" s="3">
        <v>2</v>
      </c>
      <c r="I97" s="3">
        <v>1</v>
      </c>
      <c r="J97" s="3"/>
    </row>
    <row r="98" spans="1:10" x14ac:dyDescent="0.35">
      <c r="A98" s="9"/>
      <c r="B98" s="4" t="s">
        <v>109</v>
      </c>
      <c r="C98" s="3" t="s">
        <v>46</v>
      </c>
      <c r="D98" s="3">
        <v>4</v>
      </c>
      <c r="E98" s="3">
        <v>4</v>
      </c>
      <c r="F98" s="3">
        <v>0</v>
      </c>
      <c r="G98" s="3">
        <v>4</v>
      </c>
      <c r="H98" s="3">
        <v>1</v>
      </c>
      <c r="I98" s="3">
        <v>1</v>
      </c>
      <c r="J98" s="3"/>
    </row>
    <row r="99" spans="1:10" x14ac:dyDescent="0.35">
      <c r="A99" s="9"/>
      <c r="B99" s="4" t="s">
        <v>109</v>
      </c>
      <c r="C99" s="3" t="s">
        <v>44</v>
      </c>
      <c r="D99" s="3">
        <v>2</v>
      </c>
      <c r="E99" s="3">
        <v>2</v>
      </c>
      <c r="F99" s="3">
        <v>0</v>
      </c>
      <c r="G99" s="3">
        <v>2</v>
      </c>
      <c r="H99" s="3"/>
      <c r="I99" s="3"/>
      <c r="J99" s="3"/>
    </row>
    <row r="100" spans="1:10" x14ac:dyDescent="0.35">
      <c r="A100" s="9"/>
      <c r="B100" s="4" t="s">
        <v>110</v>
      </c>
      <c r="C100" s="3" t="s">
        <v>43</v>
      </c>
      <c r="D100" s="3">
        <v>2</v>
      </c>
      <c r="E100" s="3">
        <v>2</v>
      </c>
      <c r="F100" s="3">
        <v>0</v>
      </c>
      <c r="G100" s="3">
        <v>2</v>
      </c>
      <c r="H100" s="3"/>
      <c r="I100" s="3">
        <v>1</v>
      </c>
      <c r="J100" s="3"/>
    </row>
    <row r="101" spans="1:10" x14ac:dyDescent="0.35">
      <c r="A101" s="9"/>
      <c r="B101" s="4" t="s">
        <v>110</v>
      </c>
      <c r="C101" s="3" t="s">
        <v>44</v>
      </c>
      <c r="D101" s="3">
        <v>1</v>
      </c>
      <c r="E101" s="3">
        <v>1</v>
      </c>
      <c r="F101" s="3">
        <v>0</v>
      </c>
      <c r="G101" s="3">
        <v>1</v>
      </c>
      <c r="H101" s="3"/>
      <c r="I101" s="3">
        <v>1</v>
      </c>
      <c r="J101" s="3"/>
    </row>
    <row r="102" spans="1:10" x14ac:dyDescent="0.35">
      <c r="A102" s="9"/>
      <c r="B102" s="4" t="s">
        <v>110</v>
      </c>
      <c r="C102" s="3" t="s">
        <v>46</v>
      </c>
      <c r="D102" s="3">
        <v>1</v>
      </c>
      <c r="E102" s="3">
        <v>1</v>
      </c>
      <c r="F102" s="3">
        <v>0</v>
      </c>
      <c r="G102" s="3">
        <v>1</v>
      </c>
      <c r="H102" s="3"/>
      <c r="I102" s="3">
        <v>1</v>
      </c>
      <c r="J102" s="3"/>
    </row>
    <row r="103" spans="1:10" x14ac:dyDescent="0.35">
      <c r="A103" s="9"/>
      <c r="B103" s="4" t="s">
        <v>111</v>
      </c>
      <c r="C103" s="3" t="s">
        <v>45</v>
      </c>
      <c r="D103" s="3">
        <v>7</v>
      </c>
      <c r="E103" s="3">
        <v>7</v>
      </c>
      <c r="F103" s="3">
        <v>0</v>
      </c>
      <c r="G103" s="3">
        <v>7</v>
      </c>
      <c r="H103" s="3">
        <v>2</v>
      </c>
      <c r="I103" s="3">
        <v>1</v>
      </c>
      <c r="J103" s="3"/>
    </row>
    <row r="104" spans="1:10" x14ac:dyDescent="0.35">
      <c r="A104" s="9"/>
      <c r="B104" s="4" t="s">
        <v>111</v>
      </c>
      <c r="C104" s="3" t="s">
        <v>43</v>
      </c>
      <c r="D104" s="3">
        <f>66+14+12+3</f>
        <v>95</v>
      </c>
      <c r="E104" s="3">
        <f>66+14+12+3</f>
        <v>95</v>
      </c>
      <c r="F104" s="3">
        <v>0</v>
      </c>
      <c r="G104" s="3">
        <f>66+14+12+3</f>
        <v>95</v>
      </c>
      <c r="H104" s="3">
        <v>2</v>
      </c>
      <c r="I104" s="3">
        <v>1</v>
      </c>
      <c r="J104" s="3"/>
    </row>
    <row r="105" spans="1:10" x14ac:dyDescent="0.35">
      <c r="A105" s="9"/>
      <c r="B105" s="4" t="s">
        <v>111</v>
      </c>
      <c r="C105" s="3" t="s">
        <v>63</v>
      </c>
      <c r="D105" s="3">
        <v>1</v>
      </c>
      <c r="E105" s="3">
        <v>1</v>
      </c>
      <c r="F105" s="3">
        <v>0</v>
      </c>
      <c r="G105" s="3">
        <v>1</v>
      </c>
      <c r="H105" s="3"/>
      <c r="I105" s="3"/>
      <c r="J105" s="3"/>
    </row>
    <row r="106" spans="1:10" x14ac:dyDescent="0.35">
      <c r="A106" s="9"/>
      <c r="B106" s="4" t="s">
        <v>111</v>
      </c>
      <c r="C106" s="3" t="s">
        <v>44</v>
      </c>
      <c r="D106" s="3">
        <f>11+1+4+3</f>
        <v>19</v>
      </c>
      <c r="E106" s="3">
        <f>11+1+4+3</f>
        <v>19</v>
      </c>
      <c r="F106" s="3">
        <v>0</v>
      </c>
      <c r="G106" s="3">
        <f>11+1+4+3</f>
        <v>19</v>
      </c>
      <c r="H106" s="3">
        <v>2</v>
      </c>
      <c r="I106" s="3">
        <v>1</v>
      </c>
      <c r="J106" s="3"/>
    </row>
    <row r="107" spans="1:10" x14ac:dyDescent="0.35">
      <c r="A107" s="9"/>
      <c r="B107" s="4" t="s">
        <v>111</v>
      </c>
      <c r="C107" s="3" t="s">
        <v>46</v>
      </c>
      <c r="D107" s="3">
        <f>28+1+8+6</f>
        <v>43</v>
      </c>
      <c r="E107" s="3">
        <f>28+1+8+6</f>
        <v>43</v>
      </c>
      <c r="F107" s="3">
        <v>0</v>
      </c>
      <c r="G107" s="3">
        <f>28+1+8+6</f>
        <v>43</v>
      </c>
      <c r="H107" s="3">
        <v>2</v>
      </c>
      <c r="I107" s="3">
        <v>1</v>
      </c>
      <c r="J107" s="3"/>
    </row>
    <row r="108" spans="1:10" x14ac:dyDescent="0.35">
      <c r="A108" s="9"/>
      <c r="B108" s="4" t="s">
        <v>111</v>
      </c>
      <c r="C108" s="3" t="s">
        <v>60</v>
      </c>
      <c r="D108" s="3">
        <v>2</v>
      </c>
      <c r="E108" s="3">
        <v>2</v>
      </c>
      <c r="F108" s="3">
        <v>0</v>
      </c>
      <c r="G108" s="3">
        <v>2</v>
      </c>
      <c r="H108" s="3"/>
      <c r="I108" s="3"/>
      <c r="J108" s="3"/>
    </row>
    <row r="109" spans="1:10" x14ac:dyDescent="0.35">
      <c r="A109" s="9"/>
      <c r="B109" s="4" t="s">
        <v>112</v>
      </c>
      <c r="C109" s="3" t="s">
        <v>43</v>
      </c>
      <c r="D109" s="3">
        <v>2</v>
      </c>
      <c r="E109" s="3">
        <v>2</v>
      </c>
      <c r="F109" s="3">
        <v>0</v>
      </c>
      <c r="G109" s="3">
        <v>2</v>
      </c>
      <c r="H109" s="3"/>
      <c r="I109" s="3"/>
      <c r="J109" s="3"/>
    </row>
    <row r="110" spans="1:10" x14ac:dyDescent="0.35">
      <c r="A110" s="10"/>
      <c r="B110" s="4"/>
      <c r="C110" s="11" t="s">
        <v>36</v>
      </c>
      <c r="D110" s="11">
        <f>SUM(D3:D109)</f>
        <v>1209</v>
      </c>
      <c r="E110" s="11">
        <f>SUM(E3:E109)</f>
        <v>1209</v>
      </c>
      <c r="F110" s="11">
        <v>0</v>
      </c>
      <c r="G110" s="11">
        <f>SUM(G3:G109)</f>
        <v>1209</v>
      </c>
      <c r="H110" s="11">
        <f>SUM(H3:H109)</f>
        <v>57</v>
      </c>
      <c r="I110" s="11">
        <f>SUM(I3:I109)</f>
        <v>39</v>
      </c>
      <c r="J110" s="11" t="s">
        <v>67</v>
      </c>
    </row>
    <row r="113" spans="1:1" x14ac:dyDescent="0.35">
      <c r="A113" s="1" t="s">
        <v>37</v>
      </c>
    </row>
    <row r="115" spans="1:1" x14ac:dyDescent="0.35">
      <c r="A115" t="s">
        <v>113</v>
      </c>
    </row>
  </sheetData>
  <autoFilter ref="A2:J110" xr:uid="{00000000-0009-0000-0000-000002000000}"/>
  <mergeCells count="1">
    <mergeCell ref="A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7"/>
  <sheetViews>
    <sheetView zoomScale="120" zoomScaleNormal="120" workbookViewId="0">
      <selection activeCell="J10" sqref="J10"/>
    </sheetView>
  </sheetViews>
  <sheetFormatPr defaultRowHeight="14.5" x14ac:dyDescent="0.35"/>
  <cols>
    <col min="1" max="1" width="17.453125" customWidth="1"/>
    <col min="2" max="3" width="8.54296875" bestFit="1" customWidth="1"/>
    <col min="4" max="6" width="11.453125" bestFit="1" customWidth="1"/>
  </cols>
  <sheetData>
    <row r="1" spans="1:6" ht="15" thickBot="1" x14ac:dyDescent="0.4">
      <c r="A1" s="43" t="s">
        <v>0</v>
      </c>
      <c r="B1" s="44"/>
      <c r="C1" s="44"/>
      <c r="D1" s="44"/>
      <c r="E1" s="44"/>
      <c r="F1" s="45"/>
    </row>
    <row r="2" spans="1:6" ht="67" thickBot="1" x14ac:dyDescent="0.4">
      <c r="A2" s="39" t="s">
        <v>2</v>
      </c>
      <c r="B2" s="40" t="s">
        <v>4</v>
      </c>
      <c r="C2" s="40" t="s">
        <v>114</v>
      </c>
      <c r="D2" s="40" t="s">
        <v>115</v>
      </c>
      <c r="E2" s="40" t="s">
        <v>116</v>
      </c>
      <c r="F2" s="40" t="s">
        <v>117</v>
      </c>
    </row>
    <row r="3" spans="1:6" ht="15" thickBot="1" x14ac:dyDescent="0.4">
      <c r="A3" s="13" t="s">
        <v>10</v>
      </c>
      <c r="B3" s="14">
        <v>8</v>
      </c>
      <c r="C3" s="14">
        <v>6570</v>
      </c>
      <c r="D3" s="22" t="s">
        <v>118</v>
      </c>
      <c r="E3" s="22" t="s">
        <v>119</v>
      </c>
      <c r="F3" s="22" t="s">
        <v>120</v>
      </c>
    </row>
    <row r="4" spans="1:6" ht="15" thickBot="1" x14ac:dyDescent="0.4">
      <c r="A4" s="13" t="s">
        <v>15</v>
      </c>
      <c r="B4" s="14">
        <v>4</v>
      </c>
      <c r="C4" s="14">
        <v>1329</v>
      </c>
      <c r="D4" s="22" t="s">
        <v>121</v>
      </c>
      <c r="E4" s="22" t="s">
        <v>121</v>
      </c>
      <c r="F4" s="22" t="s">
        <v>121</v>
      </c>
    </row>
    <row r="5" spans="1:6" ht="15" thickBot="1" x14ac:dyDescent="0.4">
      <c r="A5" s="13" t="s">
        <v>17</v>
      </c>
      <c r="B5" s="14">
        <v>2</v>
      </c>
      <c r="C5" s="14">
        <v>1646</v>
      </c>
      <c r="D5" s="22" t="s">
        <v>122</v>
      </c>
      <c r="E5" s="22" t="s">
        <v>122</v>
      </c>
      <c r="F5" s="22" t="s">
        <v>123</v>
      </c>
    </row>
    <row r="6" spans="1:6" ht="15" thickBot="1" x14ac:dyDescent="0.4">
      <c r="A6" s="13" t="s">
        <v>18</v>
      </c>
      <c r="B6" s="14">
        <v>6</v>
      </c>
      <c r="C6" s="14">
        <v>3559</v>
      </c>
      <c r="D6" s="22" t="s">
        <v>124</v>
      </c>
      <c r="E6" s="22" t="s">
        <v>124</v>
      </c>
      <c r="F6" s="22" t="s">
        <v>125</v>
      </c>
    </row>
    <row r="7" spans="1:6" ht="15" thickBot="1" x14ac:dyDescent="0.4">
      <c r="A7" s="13" t="s">
        <v>19</v>
      </c>
      <c r="B7" s="14">
        <v>4</v>
      </c>
      <c r="C7" s="14">
        <v>3331</v>
      </c>
      <c r="D7" s="22" t="s">
        <v>126</v>
      </c>
      <c r="E7" s="22" t="s">
        <v>126</v>
      </c>
      <c r="F7" s="22" t="s">
        <v>127</v>
      </c>
    </row>
    <row r="8" spans="1:6" ht="15" thickBot="1" x14ac:dyDescent="0.4">
      <c r="A8" s="13" t="s">
        <v>20</v>
      </c>
      <c r="B8" s="14">
        <v>1</v>
      </c>
      <c r="C8" s="14">
        <v>1721</v>
      </c>
      <c r="D8" s="22" t="s">
        <v>128</v>
      </c>
      <c r="E8" s="22" t="s">
        <v>128</v>
      </c>
      <c r="F8" s="22" t="s">
        <v>128</v>
      </c>
    </row>
    <row r="9" spans="1:6" ht="15" thickBot="1" x14ac:dyDescent="0.4">
      <c r="A9" s="13" t="s">
        <v>21</v>
      </c>
      <c r="B9" s="14">
        <v>2</v>
      </c>
      <c r="C9" s="14">
        <v>1395</v>
      </c>
      <c r="D9" s="22" t="s">
        <v>129</v>
      </c>
      <c r="E9" s="22" t="s">
        <v>129</v>
      </c>
      <c r="F9" s="22" t="s">
        <v>130</v>
      </c>
    </row>
    <row r="10" spans="1:6" ht="15" thickBot="1" x14ac:dyDescent="0.4">
      <c r="A10" s="13" t="s">
        <v>22</v>
      </c>
      <c r="B10" s="14">
        <v>1</v>
      </c>
      <c r="C10" s="14">
        <v>875</v>
      </c>
      <c r="D10" s="22" t="s">
        <v>131</v>
      </c>
      <c r="E10" s="22" t="s">
        <v>132</v>
      </c>
      <c r="F10" s="22" t="s">
        <v>132</v>
      </c>
    </row>
    <row r="11" spans="1:6" ht="15" thickBot="1" x14ac:dyDescent="0.4">
      <c r="A11" s="13" t="s">
        <v>23</v>
      </c>
      <c r="B11" s="14">
        <v>12</v>
      </c>
      <c r="C11" s="14">
        <v>12531</v>
      </c>
      <c r="D11" s="22" t="s">
        <v>133</v>
      </c>
      <c r="E11" s="22" t="s">
        <v>133</v>
      </c>
      <c r="F11" s="22" t="s">
        <v>134</v>
      </c>
    </row>
    <row r="12" spans="1:6" ht="15" thickBot="1" x14ac:dyDescent="0.4">
      <c r="A12" s="13" t="s">
        <v>24</v>
      </c>
      <c r="B12" s="14">
        <v>6</v>
      </c>
      <c r="C12" s="14">
        <v>2636</v>
      </c>
      <c r="D12" s="22" t="s">
        <v>135</v>
      </c>
      <c r="E12" s="22" t="s">
        <v>135</v>
      </c>
      <c r="F12" s="22" t="s">
        <v>136</v>
      </c>
    </row>
    <row r="13" spans="1:6" ht="15" thickBot="1" x14ac:dyDescent="0.4">
      <c r="A13" s="13" t="s">
        <v>26</v>
      </c>
      <c r="B13" s="14">
        <v>1</v>
      </c>
      <c r="C13" s="14">
        <v>332</v>
      </c>
      <c r="D13" s="22" t="s">
        <v>137</v>
      </c>
      <c r="E13" s="22" t="s">
        <v>121</v>
      </c>
      <c r="F13" s="22" t="s">
        <v>137</v>
      </c>
    </row>
    <row r="14" spans="1:6" ht="15" thickBot="1" x14ac:dyDescent="0.4">
      <c r="A14" s="13" t="s">
        <v>27</v>
      </c>
      <c r="B14" s="14">
        <v>2</v>
      </c>
      <c r="C14" s="14">
        <v>1188</v>
      </c>
      <c r="D14" s="22" t="s">
        <v>138</v>
      </c>
      <c r="E14" s="22" t="s">
        <v>138</v>
      </c>
      <c r="F14" s="22" t="s">
        <v>139</v>
      </c>
    </row>
    <row r="15" spans="1:6" ht="15" thickBot="1" x14ac:dyDescent="0.4">
      <c r="A15" s="13" t="s">
        <v>29</v>
      </c>
      <c r="B15" s="14">
        <v>2</v>
      </c>
      <c r="C15" s="14">
        <v>5504</v>
      </c>
      <c r="D15" s="22" t="s">
        <v>140</v>
      </c>
      <c r="E15" s="22" t="s">
        <v>140</v>
      </c>
      <c r="F15" s="22" t="s">
        <v>141</v>
      </c>
    </row>
    <row r="16" spans="1:6" ht="15" thickBot="1" x14ac:dyDescent="0.4">
      <c r="A16" s="13" t="s">
        <v>30</v>
      </c>
      <c r="B16" s="14">
        <v>0</v>
      </c>
      <c r="C16" s="14">
        <v>144</v>
      </c>
      <c r="D16" s="22" t="s">
        <v>142</v>
      </c>
      <c r="E16" s="22" t="s">
        <v>142</v>
      </c>
      <c r="F16" s="22" t="s">
        <v>142</v>
      </c>
    </row>
    <row r="17" spans="1:7" ht="15" thickBot="1" x14ac:dyDescent="0.4">
      <c r="A17" s="13" t="s">
        <v>31</v>
      </c>
      <c r="B17" s="14">
        <v>7</v>
      </c>
      <c r="C17" s="14">
        <v>7569</v>
      </c>
      <c r="D17" s="22" t="s">
        <v>143</v>
      </c>
      <c r="E17" s="22" t="s">
        <v>143</v>
      </c>
      <c r="F17" s="22" t="s">
        <v>144</v>
      </c>
    </row>
    <row r="18" spans="1:7" ht="15" thickBot="1" x14ac:dyDescent="0.4">
      <c r="A18" s="13" t="s">
        <v>32</v>
      </c>
      <c r="B18" s="14">
        <v>9</v>
      </c>
      <c r="C18" s="14">
        <v>4704</v>
      </c>
      <c r="D18" s="22" t="s">
        <v>145</v>
      </c>
      <c r="E18" s="22" t="s">
        <v>145</v>
      </c>
      <c r="F18" s="22" t="s">
        <v>146</v>
      </c>
    </row>
    <row r="19" spans="1:7" ht="15" thickBot="1" x14ac:dyDescent="0.4">
      <c r="A19" s="13" t="s">
        <v>33</v>
      </c>
      <c r="B19" s="14">
        <v>41</v>
      </c>
      <c r="C19" s="14">
        <v>65240</v>
      </c>
      <c r="D19" s="22" t="s">
        <v>147</v>
      </c>
      <c r="E19" s="22" t="s">
        <v>148</v>
      </c>
      <c r="F19" s="22" t="s">
        <v>149</v>
      </c>
    </row>
    <row r="20" spans="1:7" ht="15" thickBot="1" x14ac:dyDescent="0.4">
      <c r="A20" s="13" t="s">
        <v>34</v>
      </c>
      <c r="B20" s="14">
        <v>8</v>
      </c>
      <c r="C20" s="14">
        <v>5483</v>
      </c>
      <c r="D20" s="22" t="s">
        <v>150</v>
      </c>
      <c r="E20" s="22" t="s">
        <v>151</v>
      </c>
      <c r="F20" s="22" t="s">
        <v>152</v>
      </c>
    </row>
    <row r="21" spans="1:7" ht="15" thickBot="1" x14ac:dyDescent="0.4">
      <c r="A21" s="13" t="s">
        <v>35</v>
      </c>
      <c r="B21" s="14">
        <v>2</v>
      </c>
      <c r="C21" s="14">
        <v>1053</v>
      </c>
      <c r="D21" s="22" t="s">
        <v>135</v>
      </c>
      <c r="E21" s="22" t="s">
        <v>135</v>
      </c>
      <c r="F21" s="22" t="s">
        <v>153</v>
      </c>
    </row>
    <row r="22" spans="1:7" ht="15" thickBot="1" x14ac:dyDescent="0.4">
      <c r="A22" s="13" t="s">
        <v>66</v>
      </c>
      <c r="B22" s="14">
        <v>0</v>
      </c>
      <c r="C22" s="14">
        <v>4062</v>
      </c>
      <c r="D22" s="22" t="s">
        <v>154</v>
      </c>
      <c r="E22" s="22" t="s">
        <v>154</v>
      </c>
      <c r="F22" s="22" t="s">
        <v>154</v>
      </c>
    </row>
    <row r="23" spans="1:7" ht="15" thickBot="1" x14ac:dyDescent="0.4">
      <c r="A23" s="15" t="s">
        <v>36</v>
      </c>
      <c r="B23" s="16">
        <v>118</v>
      </c>
      <c r="C23" s="16">
        <f>SUM(C3:C22)</f>
        <v>130872</v>
      </c>
      <c r="D23" s="18" t="s">
        <v>155</v>
      </c>
      <c r="E23" s="18" t="s">
        <v>155</v>
      </c>
      <c r="F23" s="18" t="s">
        <v>156</v>
      </c>
      <c r="G23" s="19"/>
    </row>
    <row r="25" spans="1:7" ht="63.75" customHeight="1" x14ac:dyDescent="0.35">
      <c r="A25" s="46" t="s">
        <v>157</v>
      </c>
      <c r="B25" s="46"/>
      <c r="C25" s="46"/>
      <c r="D25" s="46"/>
      <c r="E25" s="46"/>
      <c r="F25" s="46"/>
    </row>
    <row r="27" spans="1:7" ht="67.5" customHeight="1" x14ac:dyDescent="0.35">
      <c r="A27" s="47" t="s">
        <v>158</v>
      </c>
      <c r="B27" s="47"/>
      <c r="C27" s="47"/>
      <c r="D27" s="47"/>
      <c r="E27" s="47"/>
      <c r="F27" s="47"/>
    </row>
  </sheetData>
  <autoFilter ref="A2:F23" xr:uid="{00000000-0009-0000-0000-000003000000}"/>
  <mergeCells count="3">
    <mergeCell ref="A1:F1"/>
    <mergeCell ref="A25:F25"/>
    <mergeCell ref="A27:F2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1"/>
  <sheetViews>
    <sheetView tabSelected="1" zoomScale="93" zoomScaleNormal="93" workbookViewId="0">
      <pane ySplit="2" topLeftCell="A3" activePane="bottomLeft" state="frozen"/>
      <selection pane="bottomLeft" activeCell="C6" sqref="C6:F6"/>
    </sheetView>
  </sheetViews>
  <sheetFormatPr defaultRowHeight="14.5" x14ac:dyDescent="0.35"/>
  <cols>
    <col min="1" max="3" width="14.1796875" customWidth="1"/>
    <col min="4" max="4" width="15.81640625" customWidth="1"/>
    <col min="5" max="5" width="12" customWidth="1"/>
    <col min="6" max="6" width="15.7265625" customWidth="1"/>
  </cols>
  <sheetData>
    <row r="1" spans="1:6" ht="15" thickBot="1" x14ac:dyDescent="0.4">
      <c r="A1" s="48" t="s">
        <v>159</v>
      </c>
      <c r="B1" s="49"/>
      <c r="C1" s="49"/>
      <c r="D1" s="49"/>
      <c r="E1" s="49"/>
      <c r="F1" s="50"/>
    </row>
    <row r="2" spans="1:6" ht="52.5" thickBot="1" x14ac:dyDescent="0.4">
      <c r="A2" s="39" t="s">
        <v>2</v>
      </c>
      <c r="B2" s="40" t="s">
        <v>4</v>
      </c>
      <c r="C2" s="40" t="s">
        <v>160</v>
      </c>
      <c r="D2" s="40" t="s">
        <v>161</v>
      </c>
      <c r="E2" s="40" t="s">
        <v>162</v>
      </c>
      <c r="F2" s="40" t="s">
        <v>163</v>
      </c>
    </row>
    <row r="3" spans="1:6" ht="15" thickBot="1" x14ac:dyDescent="0.4">
      <c r="A3" s="13" t="s">
        <v>71</v>
      </c>
      <c r="B3" s="28">
        <v>27</v>
      </c>
      <c r="C3" s="28">
        <v>0</v>
      </c>
      <c r="D3" s="26" t="s">
        <v>201</v>
      </c>
      <c r="E3" s="27">
        <v>0.45833333333333331</v>
      </c>
      <c r="F3" s="27">
        <v>0.33333333333333331</v>
      </c>
    </row>
    <row r="4" spans="1:6" ht="15" thickBot="1" x14ac:dyDescent="0.4">
      <c r="A4" s="13" t="s">
        <v>42</v>
      </c>
      <c r="B4" s="28">
        <v>5</v>
      </c>
      <c r="C4" s="28">
        <v>6570</v>
      </c>
      <c r="D4" s="26" t="s">
        <v>164</v>
      </c>
      <c r="E4" s="26" t="s">
        <v>165</v>
      </c>
      <c r="F4" s="26" t="s">
        <v>120</v>
      </c>
    </row>
    <row r="5" spans="1:6" ht="15" thickBot="1" x14ac:dyDescent="0.4">
      <c r="A5" s="13" t="s">
        <v>72</v>
      </c>
      <c r="B5" s="28">
        <v>27</v>
      </c>
      <c r="C5" s="28">
        <v>0</v>
      </c>
      <c r="D5" s="26" t="s">
        <v>201</v>
      </c>
      <c r="E5" s="27">
        <v>0.375</v>
      </c>
      <c r="F5" s="27">
        <v>0.375</v>
      </c>
    </row>
    <row r="6" spans="1:6" ht="15" thickBot="1" x14ac:dyDescent="0.4">
      <c r="A6" s="13" t="s">
        <v>73</v>
      </c>
      <c r="B6" s="28">
        <v>3</v>
      </c>
      <c r="C6" s="32"/>
      <c r="D6" s="34"/>
      <c r="E6" s="34"/>
      <c r="F6" s="34"/>
    </row>
    <row r="7" spans="1:6" ht="15" thickBot="1" x14ac:dyDescent="0.4">
      <c r="A7" s="13" t="s">
        <v>47</v>
      </c>
      <c r="B7" s="28">
        <v>2</v>
      </c>
      <c r="C7" s="28">
        <v>1329</v>
      </c>
      <c r="D7" s="26" t="s">
        <v>166</v>
      </c>
      <c r="E7" s="26" t="s">
        <v>167</v>
      </c>
      <c r="F7" s="26" t="s">
        <v>168</v>
      </c>
    </row>
    <row r="8" spans="1:6" ht="15" thickBot="1" x14ac:dyDescent="0.4">
      <c r="A8" s="13" t="s">
        <v>48</v>
      </c>
      <c r="B8" s="28">
        <v>3</v>
      </c>
      <c r="C8" s="28">
        <v>1646</v>
      </c>
      <c r="D8" s="26" t="s">
        <v>169</v>
      </c>
      <c r="E8" s="26" t="s">
        <v>170</v>
      </c>
      <c r="F8" s="26" t="s">
        <v>123</v>
      </c>
    </row>
    <row r="9" spans="1:6" ht="15" thickBot="1" x14ac:dyDescent="0.4">
      <c r="A9" s="13" t="s">
        <v>74</v>
      </c>
      <c r="B9" s="28">
        <v>34</v>
      </c>
      <c r="C9" s="28">
        <v>152</v>
      </c>
      <c r="D9" s="27">
        <v>4.4444444444444446E-2</v>
      </c>
      <c r="E9" s="27">
        <v>4.7916666666666663E-2</v>
      </c>
      <c r="F9" s="27">
        <v>4.9999999999999996E-2</v>
      </c>
    </row>
    <row r="10" spans="1:6" ht="15" thickBot="1" x14ac:dyDescent="0.4">
      <c r="A10" s="13" t="s">
        <v>75</v>
      </c>
      <c r="B10" s="28">
        <v>5</v>
      </c>
      <c r="C10" s="32"/>
      <c r="D10" s="34"/>
      <c r="E10" s="34"/>
      <c r="F10" s="34"/>
    </row>
    <row r="11" spans="1:6" ht="15" thickBot="1" x14ac:dyDescent="0.4">
      <c r="A11" s="13" t="s">
        <v>49</v>
      </c>
      <c r="B11" s="28">
        <v>11</v>
      </c>
      <c r="C11" s="28">
        <v>3559</v>
      </c>
      <c r="D11" s="26" t="s">
        <v>171</v>
      </c>
      <c r="E11" s="26" t="s">
        <v>172</v>
      </c>
      <c r="F11" s="26" t="s">
        <v>173</v>
      </c>
    </row>
    <row r="12" spans="1:6" ht="15" thickBot="1" x14ac:dyDescent="0.4">
      <c r="A12" s="13" t="s">
        <v>76</v>
      </c>
      <c r="B12" s="28">
        <v>1</v>
      </c>
      <c r="C12" s="28">
        <v>35</v>
      </c>
      <c r="D12" s="27">
        <v>6.5972222222222224E-2</v>
      </c>
      <c r="E12" s="27">
        <v>2.4305555555555556E-2</v>
      </c>
      <c r="F12" s="27">
        <v>2.4305555555555556E-2</v>
      </c>
    </row>
    <row r="13" spans="1:6" ht="15" thickBot="1" x14ac:dyDescent="0.4">
      <c r="A13" s="13" t="s">
        <v>77</v>
      </c>
      <c r="B13" s="28">
        <v>2</v>
      </c>
      <c r="C13" s="32"/>
      <c r="D13" s="34"/>
      <c r="E13" s="34"/>
      <c r="F13" s="34"/>
    </row>
    <row r="14" spans="1:6" ht="15" thickBot="1" x14ac:dyDescent="0.4">
      <c r="A14" s="13" t="s">
        <v>50</v>
      </c>
      <c r="B14" s="28">
        <v>1</v>
      </c>
      <c r="C14" s="28">
        <v>3331</v>
      </c>
      <c r="D14" s="26" t="s">
        <v>174</v>
      </c>
      <c r="E14" s="26" t="s">
        <v>127</v>
      </c>
      <c r="F14" s="26" t="s">
        <v>127</v>
      </c>
    </row>
    <row r="15" spans="1:6" ht="15" thickBot="1" x14ac:dyDescent="0.4">
      <c r="A15" s="13" t="s">
        <v>51</v>
      </c>
      <c r="B15" s="28">
        <v>1</v>
      </c>
      <c r="C15" s="28">
        <v>1721</v>
      </c>
      <c r="D15" s="26" t="s">
        <v>128</v>
      </c>
      <c r="E15" s="26" t="s">
        <v>175</v>
      </c>
      <c r="F15" s="26" t="s">
        <v>175</v>
      </c>
    </row>
    <row r="16" spans="1:6" ht="15" thickBot="1" x14ac:dyDescent="0.4">
      <c r="A16" s="13" t="s">
        <v>52</v>
      </c>
      <c r="B16" s="28">
        <v>2</v>
      </c>
      <c r="C16" s="28">
        <v>1395</v>
      </c>
      <c r="D16" s="26" t="s">
        <v>129</v>
      </c>
      <c r="E16" s="26" t="s">
        <v>176</v>
      </c>
      <c r="F16" s="26" t="s">
        <v>130</v>
      </c>
    </row>
    <row r="17" spans="1:6" ht="15" thickBot="1" x14ac:dyDescent="0.4">
      <c r="A17" s="13" t="s">
        <v>53</v>
      </c>
      <c r="B17" s="28">
        <v>2</v>
      </c>
      <c r="C17" s="28">
        <v>875</v>
      </c>
      <c r="D17" s="26" t="s">
        <v>177</v>
      </c>
      <c r="E17" s="26" t="s">
        <v>178</v>
      </c>
      <c r="F17" s="26" t="s">
        <v>178</v>
      </c>
    </row>
    <row r="18" spans="1:6" ht="15" thickBot="1" x14ac:dyDescent="0.4">
      <c r="A18" s="13" t="s">
        <v>78</v>
      </c>
      <c r="B18" s="28">
        <v>6</v>
      </c>
      <c r="C18" s="28">
        <v>45</v>
      </c>
      <c r="D18" s="34"/>
      <c r="E18" s="34"/>
      <c r="F18" s="27">
        <v>3.125E-2</v>
      </c>
    </row>
    <row r="19" spans="1:6" ht="15" thickBot="1" x14ac:dyDescent="0.4">
      <c r="A19" s="13" t="s">
        <v>79</v>
      </c>
      <c r="B19" s="28">
        <v>42</v>
      </c>
      <c r="C19" s="28">
        <v>0</v>
      </c>
      <c r="D19" s="26" t="s">
        <v>202</v>
      </c>
      <c r="E19" s="27">
        <v>0.58333333333333337</v>
      </c>
      <c r="F19" s="27">
        <v>0.5</v>
      </c>
    </row>
    <row r="20" spans="1:6" ht="15" thickBot="1" x14ac:dyDescent="0.4">
      <c r="A20" s="13" t="s">
        <v>179</v>
      </c>
      <c r="B20" s="28">
        <v>0</v>
      </c>
      <c r="C20" s="28">
        <v>0</v>
      </c>
      <c r="D20" s="27">
        <v>0</v>
      </c>
      <c r="E20" s="27">
        <v>0</v>
      </c>
      <c r="F20" s="27">
        <v>0</v>
      </c>
    </row>
    <row r="21" spans="1:6" ht="15" thickBot="1" x14ac:dyDescent="0.4">
      <c r="A21" s="13" t="s">
        <v>80</v>
      </c>
      <c r="B21" s="28">
        <v>10</v>
      </c>
      <c r="C21" s="28">
        <v>0</v>
      </c>
      <c r="D21" s="27">
        <v>0.41666666666666669</v>
      </c>
      <c r="E21" s="27">
        <v>0.25</v>
      </c>
      <c r="F21" s="27">
        <v>4.1666666666666664E-2</v>
      </c>
    </row>
    <row r="22" spans="1:6" ht="15" thickBot="1" x14ac:dyDescent="0.4">
      <c r="A22" s="13" t="s">
        <v>81</v>
      </c>
      <c r="B22" s="28">
        <v>1</v>
      </c>
      <c r="C22" s="28">
        <v>57</v>
      </c>
      <c r="D22" s="27">
        <v>8.1250000000000003E-2</v>
      </c>
      <c r="E22" s="27">
        <v>3.9583333333333331E-2</v>
      </c>
      <c r="F22" s="27">
        <v>3.9583333333333331E-2</v>
      </c>
    </row>
    <row r="23" spans="1:6" ht="15" thickBot="1" x14ac:dyDescent="0.4">
      <c r="A23" s="13" t="s">
        <v>82</v>
      </c>
      <c r="B23" s="28">
        <v>133</v>
      </c>
      <c r="C23" s="28">
        <v>2214</v>
      </c>
      <c r="D23" s="27">
        <v>5.347222222222222E-2</v>
      </c>
      <c r="E23" s="27">
        <v>5.9722222222222225E-2</v>
      </c>
      <c r="F23" s="26" t="s">
        <v>180</v>
      </c>
    </row>
    <row r="24" spans="1:6" ht="15" thickBot="1" x14ac:dyDescent="0.4">
      <c r="A24" s="13" t="s">
        <v>83</v>
      </c>
      <c r="B24" s="28">
        <v>2</v>
      </c>
      <c r="C24" s="32"/>
      <c r="D24" s="34"/>
      <c r="E24" s="34"/>
      <c r="F24" s="34"/>
    </row>
    <row r="25" spans="1:6" ht="15" thickBot="1" x14ac:dyDescent="0.4">
      <c r="A25" s="13" t="s">
        <v>54</v>
      </c>
      <c r="B25" s="28">
        <v>13</v>
      </c>
      <c r="C25" s="28">
        <v>12531</v>
      </c>
      <c r="D25" s="26" t="s">
        <v>181</v>
      </c>
      <c r="E25" s="26" t="s">
        <v>182</v>
      </c>
      <c r="F25" s="26" t="s">
        <v>183</v>
      </c>
    </row>
    <row r="26" spans="1:6" ht="15" thickBot="1" x14ac:dyDescent="0.4">
      <c r="A26" s="13" t="s">
        <v>84</v>
      </c>
      <c r="B26" s="28">
        <v>3</v>
      </c>
      <c r="C26" s="32"/>
      <c r="D26" s="34"/>
      <c r="E26" s="34"/>
      <c r="F26" s="34"/>
    </row>
    <row r="27" spans="1:6" ht="15" thickBot="1" x14ac:dyDescent="0.4">
      <c r="A27" s="13" t="s">
        <v>85</v>
      </c>
      <c r="B27" s="28">
        <v>2</v>
      </c>
      <c r="C27" s="28">
        <v>0</v>
      </c>
      <c r="D27" s="27">
        <v>8.3333333333333329E-2</v>
      </c>
      <c r="E27" s="27">
        <v>8.3333333333333329E-2</v>
      </c>
      <c r="F27" s="27">
        <v>0</v>
      </c>
    </row>
    <row r="28" spans="1:6" ht="15" thickBot="1" x14ac:dyDescent="0.4">
      <c r="A28" s="13" t="s">
        <v>86</v>
      </c>
      <c r="B28" s="28">
        <v>2</v>
      </c>
      <c r="C28" s="32"/>
      <c r="D28" s="34"/>
      <c r="E28" s="34"/>
      <c r="F28" s="34"/>
    </row>
    <row r="29" spans="1:6" ht="15" thickBot="1" x14ac:dyDescent="0.4">
      <c r="A29" s="13" t="s">
        <v>87</v>
      </c>
      <c r="B29" s="28">
        <v>1</v>
      </c>
      <c r="C29" s="32"/>
      <c r="D29" s="34"/>
      <c r="E29" s="34"/>
      <c r="F29" s="34"/>
    </row>
    <row r="30" spans="1:6" ht="15" thickBot="1" x14ac:dyDescent="0.4">
      <c r="A30" s="13" t="s">
        <v>88</v>
      </c>
      <c r="B30" s="28">
        <v>1</v>
      </c>
      <c r="C30" s="28">
        <v>0</v>
      </c>
      <c r="D30" s="27">
        <v>4.1666666666666664E-2</v>
      </c>
      <c r="E30" s="27">
        <v>4.1666666666666664E-2</v>
      </c>
      <c r="F30" s="27">
        <v>4.1666666666666664E-2</v>
      </c>
    </row>
    <row r="31" spans="1:6" ht="15" thickBot="1" x14ac:dyDescent="0.4">
      <c r="A31" s="13" t="s">
        <v>55</v>
      </c>
      <c r="B31" s="28">
        <v>3</v>
      </c>
      <c r="C31" s="28">
        <v>2636</v>
      </c>
      <c r="D31" s="26" t="s">
        <v>184</v>
      </c>
      <c r="E31" s="26" t="s">
        <v>185</v>
      </c>
      <c r="F31" s="26" t="s">
        <v>185</v>
      </c>
    </row>
    <row r="32" spans="1:6" ht="15" thickBot="1" x14ac:dyDescent="0.4">
      <c r="A32" s="13" t="s">
        <v>89</v>
      </c>
      <c r="B32" s="28">
        <v>1</v>
      </c>
      <c r="C32" s="32"/>
      <c r="D32" s="34"/>
      <c r="E32" s="34"/>
      <c r="F32" s="34"/>
    </row>
    <row r="33" spans="1:10" ht="15" thickBot="1" x14ac:dyDescent="0.4">
      <c r="A33" s="13" t="s">
        <v>90</v>
      </c>
      <c r="B33" s="28">
        <v>78</v>
      </c>
      <c r="C33" s="28">
        <v>339</v>
      </c>
      <c r="D33" s="27">
        <v>4.4444444444444446E-2</v>
      </c>
      <c r="E33" s="27">
        <v>4.7916666666666663E-2</v>
      </c>
      <c r="F33" s="27">
        <v>5.486111111111111E-2</v>
      </c>
    </row>
    <row r="34" spans="1:10" ht="15" thickBot="1" x14ac:dyDescent="0.4">
      <c r="A34" s="13" t="s">
        <v>186</v>
      </c>
      <c r="B34" s="28">
        <v>0</v>
      </c>
      <c r="C34" s="28">
        <v>332</v>
      </c>
      <c r="D34" s="26" t="s">
        <v>137</v>
      </c>
      <c r="E34" s="26" t="s">
        <v>137</v>
      </c>
      <c r="F34" s="26" t="s">
        <v>137</v>
      </c>
    </row>
    <row r="35" spans="1:10" ht="15" thickBot="1" x14ac:dyDescent="0.4">
      <c r="A35" s="13" t="s">
        <v>91</v>
      </c>
      <c r="B35" s="28">
        <v>2</v>
      </c>
      <c r="C35" s="32"/>
      <c r="D35" s="34"/>
      <c r="E35" s="34"/>
      <c r="F35" s="34"/>
    </row>
    <row r="36" spans="1:10" ht="15" thickBot="1" x14ac:dyDescent="0.4">
      <c r="A36" s="13" t="s">
        <v>92</v>
      </c>
      <c r="B36" s="28">
        <v>8</v>
      </c>
      <c r="C36" s="28">
        <v>86</v>
      </c>
      <c r="D36" s="27">
        <v>4.9305555555555554E-2</v>
      </c>
      <c r="E36" s="27">
        <v>5.347222222222222E-2</v>
      </c>
      <c r="F36" s="26" t="s">
        <v>187</v>
      </c>
    </row>
    <row r="37" spans="1:10" ht="15" thickBot="1" x14ac:dyDescent="0.4">
      <c r="A37" s="13" t="s">
        <v>56</v>
      </c>
      <c r="B37" s="28">
        <v>1</v>
      </c>
      <c r="C37" s="28">
        <v>1188</v>
      </c>
      <c r="D37" s="26" t="s">
        <v>139</v>
      </c>
      <c r="E37" s="26" t="s">
        <v>188</v>
      </c>
      <c r="F37" s="26" t="s">
        <v>139</v>
      </c>
    </row>
    <row r="38" spans="1:10" ht="15" thickBot="1" x14ac:dyDescent="0.4">
      <c r="A38" s="13" t="s">
        <v>93</v>
      </c>
      <c r="B38" s="28">
        <v>119</v>
      </c>
      <c r="C38" s="28">
        <v>217</v>
      </c>
      <c r="D38" s="27">
        <v>4.3055555555555562E-2</v>
      </c>
      <c r="E38" s="27">
        <v>4.4444444444444446E-2</v>
      </c>
      <c r="F38" s="27">
        <v>5.0694444444444452E-2</v>
      </c>
    </row>
    <row r="39" spans="1:10" ht="15" thickBot="1" x14ac:dyDescent="0.4">
      <c r="A39" s="13" t="s">
        <v>57</v>
      </c>
      <c r="B39" s="28">
        <v>4</v>
      </c>
      <c r="C39" s="28">
        <v>5504</v>
      </c>
      <c r="D39" s="26" t="s">
        <v>189</v>
      </c>
      <c r="E39" s="26" t="s">
        <v>140</v>
      </c>
      <c r="F39" s="26" t="s">
        <v>141</v>
      </c>
      <c r="J39" s="35"/>
    </row>
    <row r="40" spans="1:10" ht="15" thickBot="1" x14ac:dyDescent="0.4">
      <c r="A40" s="13" t="s">
        <v>94</v>
      </c>
      <c r="B40" s="28">
        <v>3</v>
      </c>
      <c r="C40" s="32"/>
      <c r="D40" s="34"/>
      <c r="E40" s="34"/>
      <c r="F40" s="34"/>
    </row>
    <row r="41" spans="1:10" ht="15" thickBot="1" x14ac:dyDescent="0.4">
      <c r="A41" s="13" t="s">
        <v>95</v>
      </c>
      <c r="B41" s="28">
        <v>5</v>
      </c>
      <c r="C41" s="32"/>
      <c r="D41" s="34"/>
      <c r="E41" s="34"/>
      <c r="F41" s="34"/>
    </row>
    <row r="42" spans="1:10" ht="15" thickBot="1" x14ac:dyDescent="0.4">
      <c r="A42" s="13" t="s">
        <v>96</v>
      </c>
      <c r="B42" s="28">
        <v>27</v>
      </c>
      <c r="C42" s="28">
        <v>113</v>
      </c>
      <c r="D42" s="27">
        <v>4.4444444444444446E-2</v>
      </c>
      <c r="E42" s="27">
        <v>4.5833333333333337E-2</v>
      </c>
      <c r="F42" s="27">
        <v>5.1388888888888894E-2</v>
      </c>
    </row>
    <row r="43" spans="1:10" ht="15" thickBot="1" x14ac:dyDescent="0.4">
      <c r="A43" s="13" t="s">
        <v>58</v>
      </c>
      <c r="B43" s="28">
        <v>0</v>
      </c>
      <c r="C43" s="28">
        <v>0</v>
      </c>
      <c r="D43" s="27">
        <v>0</v>
      </c>
      <c r="E43" s="27">
        <v>0</v>
      </c>
      <c r="F43" s="27">
        <v>0</v>
      </c>
    </row>
    <row r="44" spans="1:10" ht="15" thickBot="1" x14ac:dyDescent="0.4">
      <c r="A44" s="13" t="s">
        <v>97</v>
      </c>
      <c r="B44" s="28">
        <v>1</v>
      </c>
      <c r="C44" s="32"/>
      <c r="D44" s="34"/>
      <c r="E44" s="34"/>
      <c r="F44" s="34"/>
    </row>
    <row r="45" spans="1:10" ht="15" thickBot="1" x14ac:dyDescent="0.4">
      <c r="A45" s="13" t="s">
        <v>98</v>
      </c>
      <c r="B45" s="28">
        <v>3</v>
      </c>
      <c r="C45" s="28">
        <v>86</v>
      </c>
      <c r="D45" s="27">
        <v>6.1805555555555558E-2</v>
      </c>
      <c r="E45" s="26" t="s">
        <v>187</v>
      </c>
      <c r="F45" s="26" t="s">
        <v>187</v>
      </c>
    </row>
    <row r="46" spans="1:10" ht="15" thickBot="1" x14ac:dyDescent="0.4">
      <c r="A46" s="13" t="s">
        <v>99</v>
      </c>
      <c r="B46" s="28">
        <v>5</v>
      </c>
      <c r="C46" s="32"/>
      <c r="D46" s="34"/>
      <c r="E46" s="34"/>
      <c r="F46" s="34"/>
    </row>
    <row r="47" spans="1:10" ht="15" thickBot="1" x14ac:dyDescent="0.4">
      <c r="A47" s="13" t="s">
        <v>100</v>
      </c>
      <c r="B47" s="28">
        <v>5</v>
      </c>
      <c r="C47" s="28">
        <v>33</v>
      </c>
      <c r="D47" s="34"/>
      <c r="E47" s="34"/>
      <c r="F47" s="34"/>
    </row>
    <row r="48" spans="1:10" ht="15" thickBot="1" x14ac:dyDescent="0.4">
      <c r="A48" s="13" t="s">
        <v>59</v>
      </c>
      <c r="B48" s="28">
        <v>6</v>
      </c>
      <c r="C48" s="28">
        <v>7569</v>
      </c>
      <c r="D48" s="26" t="s">
        <v>190</v>
      </c>
      <c r="E48" s="26" t="s">
        <v>191</v>
      </c>
      <c r="F48" s="26" t="s">
        <v>144</v>
      </c>
    </row>
    <row r="49" spans="1:6" ht="15" thickBot="1" x14ac:dyDescent="0.4">
      <c r="A49" s="13" t="s">
        <v>192</v>
      </c>
      <c r="B49" s="28">
        <v>0</v>
      </c>
      <c r="C49" s="32"/>
      <c r="D49" s="34"/>
      <c r="E49" s="34"/>
      <c r="F49" s="34"/>
    </row>
    <row r="50" spans="1:6" ht="15" thickBot="1" x14ac:dyDescent="0.4">
      <c r="A50" s="13" t="s">
        <v>101</v>
      </c>
      <c r="B50" s="28">
        <v>4</v>
      </c>
      <c r="C50" s="28">
        <v>88</v>
      </c>
      <c r="D50" s="27">
        <v>5.6944444444444443E-2</v>
      </c>
      <c r="E50" s="27">
        <v>6.1805555555555558E-2</v>
      </c>
      <c r="F50" s="27">
        <v>7.2222222222222229E-2</v>
      </c>
    </row>
    <row r="51" spans="1:6" ht="15" thickBot="1" x14ac:dyDescent="0.4">
      <c r="A51" s="13" t="s">
        <v>102</v>
      </c>
      <c r="B51" s="28">
        <v>1</v>
      </c>
      <c r="C51" s="32"/>
      <c r="D51" s="34"/>
      <c r="E51" s="34"/>
      <c r="F51" s="34"/>
    </row>
    <row r="52" spans="1:6" ht="15" thickBot="1" x14ac:dyDescent="0.4">
      <c r="A52" s="13" t="s">
        <v>103</v>
      </c>
      <c r="B52" s="28">
        <v>2</v>
      </c>
      <c r="C52" s="32"/>
      <c r="D52" s="34"/>
      <c r="E52" s="34"/>
      <c r="F52" s="34"/>
    </row>
    <row r="53" spans="1:6" ht="15" thickBot="1" x14ac:dyDescent="0.4">
      <c r="A53" s="13" t="s">
        <v>61</v>
      </c>
      <c r="B53" s="28">
        <v>4</v>
      </c>
      <c r="C53" s="28">
        <v>4704</v>
      </c>
      <c r="D53" s="26" t="s">
        <v>193</v>
      </c>
      <c r="E53" s="26" t="s">
        <v>146</v>
      </c>
      <c r="F53" s="26" t="s">
        <v>194</v>
      </c>
    </row>
    <row r="54" spans="1:6" ht="15" thickBot="1" x14ac:dyDescent="0.4">
      <c r="A54" s="13" t="s">
        <v>62</v>
      </c>
      <c r="B54" s="28">
        <v>61</v>
      </c>
      <c r="C54" s="28">
        <v>65240</v>
      </c>
      <c r="D54" s="26" t="s">
        <v>195</v>
      </c>
      <c r="E54" s="26" t="s">
        <v>147</v>
      </c>
      <c r="F54" s="26" t="s">
        <v>196</v>
      </c>
    </row>
    <row r="55" spans="1:6" ht="15" thickBot="1" x14ac:dyDescent="0.4">
      <c r="A55" s="13" t="s">
        <v>104</v>
      </c>
      <c r="B55" s="28">
        <v>2</v>
      </c>
      <c r="C55" s="32"/>
      <c r="D55" s="33"/>
      <c r="E55" s="33"/>
      <c r="F55" s="33"/>
    </row>
    <row r="56" spans="1:6" ht="15" thickBot="1" x14ac:dyDescent="0.4">
      <c r="A56" s="13" t="s">
        <v>64</v>
      </c>
      <c r="B56" s="28">
        <v>3</v>
      </c>
      <c r="C56" s="28">
        <v>5483</v>
      </c>
      <c r="D56" s="26" t="s">
        <v>197</v>
      </c>
      <c r="E56" s="26" t="s">
        <v>152</v>
      </c>
      <c r="F56" s="26" t="s">
        <v>152</v>
      </c>
    </row>
    <row r="57" spans="1:6" ht="15" thickBot="1" x14ac:dyDescent="0.4">
      <c r="A57" s="13" t="s">
        <v>105</v>
      </c>
      <c r="B57" s="28">
        <v>2</v>
      </c>
      <c r="C57" s="32"/>
      <c r="D57" s="34"/>
      <c r="E57" s="33"/>
      <c r="F57" s="33"/>
    </row>
    <row r="58" spans="1:6" ht="15" thickBot="1" x14ac:dyDescent="0.4">
      <c r="A58" s="13" t="s">
        <v>65</v>
      </c>
      <c r="B58" s="28">
        <v>1</v>
      </c>
      <c r="C58" s="28">
        <v>1053</v>
      </c>
      <c r="D58" s="26" t="s">
        <v>198</v>
      </c>
      <c r="E58" s="26" t="s">
        <v>153</v>
      </c>
      <c r="F58" s="26" t="s">
        <v>153</v>
      </c>
    </row>
    <row r="59" spans="1:6" ht="15" thickBot="1" x14ac:dyDescent="0.4">
      <c r="A59" s="13" t="s">
        <v>106</v>
      </c>
      <c r="B59" s="28">
        <v>3</v>
      </c>
      <c r="C59" s="28">
        <v>0</v>
      </c>
      <c r="D59" s="27">
        <v>0.125</v>
      </c>
      <c r="E59" s="27">
        <v>4.1666666666666664E-2</v>
      </c>
      <c r="F59" s="27">
        <v>0</v>
      </c>
    </row>
    <row r="60" spans="1:6" ht="15" thickBot="1" x14ac:dyDescent="0.4">
      <c r="A60" s="13" t="s">
        <v>199</v>
      </c>
      <c r="B60" s="28">
        <v>0</v>
      </c>
      <c r="C60" s="28">
        <v>0</v>
      </c>
      <c r="D60" s="27">
        <v>0</v>
      </c>
      <c r="E60" s="27">
        <v>0</v>
      </c>
      <c r="F60" s="27">
        <v>0</v>
      </c>
    </row>
    <row r="61" spans="1:6" ht="15" thickBot="1" x14ac:dyDescent="0.4">
      <c r="A61" s="13" t="s">
        <v>107</v>
      </c>
      <c r="B61" s="28">
        <v>1</v>
      </c>
      <c r="C61" s="32"/>
      <c r="D61" s="34"/>
      <c r="E61" s="34"/>
      <c r="F61" s="34"/>
    </row>
    <row r="62" spans="1:6" ht="15" thickBot="1" x14ac:dyDescent="0.4">
      <c r="A62" s="13" t="s">
        <v>108</v>
      </c>
      <c r="B62" s="28">
        <v>2</v>
      </c>
      <c r="C62" s="28">
        <v>49</v>
      </c>
      <c r="D62" s="27">
        <v>5.9027777777777783E-2</v>
      </c>
      <c r="E62" s="27">
        <v>3.4027777777777775E-2</v>
      </c>
      <c r="F62" s="27">
        <v>3.4027777777777775E-2</v>
      </c>
    </row>
    <row r="63" spans="1:6" ht="15" thickBot="1" x14ac:dyDescent="0.4">
      <c r="A63" s="13" t="s">
        <v>109</v>
      </c>
      <c r="B63" s="28">
        <v>9</v>
      </c>
      <c r="C63" s="28">
        <v>129</v>
      </c>
      <c r="D63" s="27">
        <v>5.1388888888888894E-2</v>
      </c>
      <c r="E63" s="27">
        <v>6.3888888888888884E-2</v>
      </c>
      <c r="F63" s="26" t="s">
        <v>200</v>
      </c>
    </row>
    <row r="64" spans="1:6" ht="15" thickBot="1" x14ac:dyDescent="0.4">
      <c r="A64" s="13" t="s">
        <v>110</v>
      </c>
      <c r="B64" s="28">
        <v>2</v>
      </c>
      <c r="C64" s="32"/>
      <c r="D64" s="34"/>
      <c r="E64" s="34"/>
      <c r="F64" s="34"/>
    </row>
    <row r="65" spans="1:6" ht="15" thickBot="1" x14ac:dyDescent="0.4">
      <c r="A65" s="13" t="s">
        <v>111</v>
      </c>
      <c r="B65" s="28">
        <v>95</v>
      </c>
      <c r="C65" s="28">
        <v>145</v>
      </c>
      <c r="D65" s="27">
        <v>4.3055555555555562E-2</v>
      </c>
      <c r="E65" s="27">
        <v>4.3750000000000004E-2</v>
      </c>
      <c r="F65" s="27">
        <v>4.7222222222222221E-2</v>
      </c>
    </row>
    <row r="66" spans="1:6" ht="15" thickBot="1" x14ac:dyDescent="0.4">
      <c r="A66" s="13" t="s">
        <v>112</v>
      </c>
      <c r="B66" s="28">
        <v>2</v>
      </c>
      <c r="C66" s="32"/>
      <c r="D66" s="34"/>
      <c r="E66" s="34"/>
      <c r="F66" s="34"/>
    </row>
    <row r="67" spans="1:6" ht="21.5" thickBot="1" x14ac:dyDescent="0.4">
      <c r="A67" s="17" t="s">
        <v>36</v>
      </c>
      <c r="B67" s="29">
        <v>807</v>
      </c>
      <c r="C67" s="36"/>
      <c r="D67" s="37"/>
      <c r="E67" s="37"/>
      <c r="F67" s="37"/>
    </row>
    <row r="69" spans="1:6" x14ac:dyDescent="0.35">
      <c r="C69" s="31"/>
    </row>
    <row r="71" spans="1:6" ht="67.5" customHeight="1" x14ac:dyDescent="0.35">
      <c r="A71" s="47" t="s">
        <v>158</v>
      </c>
      <c r="B71" s="47"/>
      <c r="C71" s="47"/>
      <c r="D71" s="47"/>
      <c r="E71" s="47"/>
      <c r="F71" s="47"/>
    </row>
  </sheetData>
  <mergeCells count="2">
    <mergeCell ref="A1:F1"/>
    <mergeCell ref="A71:F71"/>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38D343A34D2748A944026B3848DCFF" ma:contentTypeVersion="9" ma:contentTypeDescription="Create a new document." ma:contentTypeScope="" ma:versionID="d8526d99ba86c21ace27e06edc4ee594">
  <xsd:schema xmlns:xsd="http://www.w3.org/2001/XMLSchema" xmlns:xs="http://www.w3.org/2001/XMLSchema" xmlns:p="http://schemas.microsoft.com/office/2006/metadata/properties" xmlns:ns2="29de7b30-71ca-421e-a084-a20720520643" xmlns:ns3="51cda89d-02a9-4c98-993e-0066cbf6f594" targetNamespace="http://schemas.microsoft.com/office/2006/metadata/properties" ma:root="true" ma:fieldsID="80ea10534783bacc69b9f3bceb87318f" ns2:_="" ns3:_="">
    <xsd:import namespace="29de7b30-71ca-421e-a084-a20720520643"/>
    <xsd:import namespace="51cda89d-02a9-4c98-993e-0066cbf6f59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de7b30-71ca-421e-a084-a207205206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cda89d-02a9-4c98-993e-0066cbf6f5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75E4DD1-46A1-4B8F-B498-3324E1E833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de7b30-71ca-421e-a084-a20720520643"/>
    <ds:schemaRef ds:uri="51cda89d-02a9-4c98-993e-0066cbf6f5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844364-3982-4794-A6B4-27618F7CE1B1}">
  <ds:schemaRefs>
    <ds:schemaRef ds:uri="http://schemas.microsoft.com/sharepoint/v3/contenttype/forms"/>
  </ds:schemaRefs>
</ds:datastoreItem>
</file>

<file path=customXml/itemProps3.xml><?xml version="1.0" encoding="utf-8"?>
<ds:datastoreItem xmlns:ds="http://schemas.openxmlformats.org/officeDocument/2006/customXml" ds:itemID="{FFC6F329-D0B3-4698-B83A-75143B654E57}">
  <ds:schemaRefs>
    <ds:schemaRef ds:uri="http://schemas.microsoft.com/office/infopath/2007/PartnerControls"/>
    <ds:schemaRef ds:uri="29de7b30-71ca-421e-a084-a20720520643"/>
    <ds:schemaRef ds:uri="http://purl.org/dc/elements/1.1/"/>
    <ds:schemaRef ds:uri="http://schemas.microsoft.com/office/2006/metadata/properties"/>
    <ds:schemaRef ds:uri="51cda89d-02a9-4c98-993e-0066cbf6f594"/>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Physical Health Network</vt:lpstr>
      <vt:lpstr>Behavioral Health Network</vt:lpstr>
      <vt:lpstr>BH-Other Detail</vt:lpstr>
      <vt:lpstr>Client Ratios - PCMP</vt:lpstr>
      <vt:lpstr>Client Ratios - BH</vt:lpstr>
      <vt:lpstr>'Behavioral Health Network'!_Hlk504126411</vt:lpstr>
    </vt:vector>
  </TitlesOfParts>
  <Manager/>
  <Company>Beacon Health Options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Mejorado, Alma</dc:creator>
  <cp:keywords/>
  <dc:description/>
  <cp:lastModifiedBy>Kramb, Suzanne</cp:lastModifiedBy>
  <cp:revision/>
  <dcterms:created xsi:type="dcterms:W3CDTF">2018-12-10T18:38:52Z</dcterms:created>
  <dcterms:modified xsi:type="dcterms:W3CDTF">2020-02-04T22:53:05Z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0x010100CD38D343A34D2748A944026B3848DCFF</vt:lpwstr>
  </property>
</Properties>
</file>