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cohcpf-my.sharepoint.com/personal/eeherm_hcpf_co_gov/Documents/Desktop/Erin Activities/External Website/Documents to POST/Administrative Payments FY21-22/"/>
    </mc:Choice>
  </mc:AlternateContent>
  <xr:revisionPtr revIDLastSave="21" documentId="8_{658ACB60-865C-45F8-BEFD-3D5365C7B286}" xr6:coauthVersionLast="45" xr6:coauthVersionMax="47" xr10:uidLastSave="{41582F54-B350-495B-B72A-A93C313754CA}"/>
  <bookViews>
    <workbookView xWindow="-110" yWindow="-110" windowWidth="19420" windowHeight="10420" xr2:uid="{00000000-000D-0000-FFFF-FFFF00000000}"/>
  </bookViews>
  <sheets>
    <sheet name="Admin Payments" sheetId="1" r:id="rId1"/>
    <sheet name="Complex" sheetId="2" r:id="rId2"/>
  </sheets>
  <definedNames>
    <definedName name="_xlnm._FilterDatabase" localSheetId="1" hidden="1">Complex!$A$21:$I$62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1" l="1"/>
  <c r="H30" i="1"/>
  <c r="H35" i="1" l="1"/>
  <c r="H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Harris, Benjamin</author>
  </authors>
  <commentList>
    <comment ref="A6" authorId="0" shapeId="0" xr:uid="{00000000-0006-0000-0100-000001000000}">
      <text>
        <r>
          <rPr>
            <b/>
            <sz val="9"/>
            <color indexed="81"/>
            <rFont val="Tahoma"/>
            <family val="2"/>
          </rPr>
          <t>Harris, Benjamin:</t>
        </r>
        <r>
          <rPr>
            <sz val="9"/>
            <color indexed="81"/>
            <rFont val="Tahoma"/>
            <family val="2"/>
          </rPr>
          <t xml:space="preserve">
Will need to update with new contract citation.</t>
        </r>
      </text>
    </comment>
  </commentList>
</comments>
</file>

<file path=xl/sharedStrings.xml><?xml version="1.0" encoding="utf-8"?>
<sst xmlns="http://schemas.openxmlformats.org/spreadsheetml/2006/main" count="187" uniqueCount="127">
  <si>
    <t xml:space="preserve">RAE Administrative Payment Report </t>
  </si>
  <si>
    <t>RAE Name</t>
  </si>
  <si>
    <t>Region Number</t>
  </si>
  <si>
    <t>State Fiscal Year</t>
  </si>
  <si>
    <t>Reporting Period</t>
  </si>
  <si>
    <t>Colorado Access</t>
  </si>
  <si>
    <t>FY 21-22</t>
  </si>
  <si>
    <t>7/1/2021-6/30/2022</t>
  </si>
  <si>
    <t>Purpose: As part of the contract (Section 12.12.5), each Regional Accountable Entity (RAE) is required to provide a detailed report of the payment arrangements made with its PCMP Network and Health Neighborhood. Specifically, this report should include descriptions of payment arrangements for all the RAE's PMPM Administrative Payments and any Key Performance Indicator (KPI) incentive payments to their contracted PCMPs. These arrangements should involve varying payment models and payment amounts for varying types of service. This deliverable provides a high level description of each RAE's payment arrangement strategy.</t>
  </si>
  <si>
    <r>
      <rPr>
        <b/>
        <sz val="11"/>
        <color theme="1"/>
        <rFont val="Calibri"/>
        <family val="2"/>
        <scheme val="minor"/>
      </rPr>
      <t>Instructions:</t>
    </r>
    <r>
      <rPr>
        <sz val="11"/>
        <color theme="1"/>
        <rFont val="Calibri"/>
        <family val="2"/>
        <scheme val="minor"/>
      </rPr>
      <t xml:space="preserve"> Please complete the following table with the requested information below. Please do not include information on behavioral health PMPM payments, as these are considered service payments. Please include any supplemental and supporting documentation and policies as necessary.</t>
    </r>
  </si>
  <si>
    <r>
      <t xml:space="preserve">Definitions: </t>
    </r>
    <r>
      <rPr>
        <sz val="11"/>
        <color theme="1"/>
        <rFont val="Calibri"/>
        <family val="2"/>
        <scheme val="minor"/>
      </rPr>
      <t xml:space="preserve">Members with complex care needs: Members identified by the Department using clinical and cost information provided to each RAE on a monthly basis. </t>
    </r>
  </si>
  <si>
    <r>
      <rPr>
        <b/>
        <sz val="11"/>
        <color theme="1"/>
        <rFont val="Calibri"/>
        <family val="2"/>
        <scheme val="minor"/>
      </rPr>
      <t>Description:</t>
    </r>
    <r>
      <rPr>
        <sz val="11"/>
        <color theme="1"/>
        <rFont val="Calibri"/>
        <family val="2"/>
        <scheme val="minor"/>
      </rPr>
      <t xml:space="preserve"> In the box below, please give a high level overview (4-5 sentences) of your strategic approach to your arrangements. Please clarify payment reform, practice transformation, and network capacity assumptions used to develop your approach.</t>
    </r>
  </si>
  <si>
    <t>Key to table and companion documents:</t>
  </si>
  <si>
    <r>
      <t xml:space="preserve">There are currently three provider types: PCMP, PCMP+, ECP </t>
    </r>
    <r>
      <rPr>
        <sz val="11"/>
        <color rgb="FFFF0000"/>
        <rFont val="Calibri"/>
        <family val="2"/>
        <scheme val="minor"/>
      </rPr>
      <t>(see slide 1)</t>
    </r>
    <r>
      <rPr>
        <sz val="11"/>
        <color theme="1"/>
        <rFont val="Calibri"/>
        <family val="2"/>
        <scheme val="minor"/>
      </rPr>
      <t xml:space="preserve">.
Colorado Access has a three phase strategy for the PCMP Administrative Payment Model. We launched </t>
    </r>
    <r>
      <rPr>
        <b/>
        <sz val="11"/>
        <color theme="1"/>
        <rFont val="Calibri"/>
        <family val="2"/>
        <scheme val="minor"/>
      </rPr>
      <t>Phase 1</t>
    </r>
    <r>
      <rPr>
        <sz val="11"/>
        <color theme="1"/>
        <rFont val="Calibri"/>
        <family val="2"/>
        <scheme val="minor"/>
      </rPr>
      <t xml:space="preserve"> (January-June, 2021)</t>
    </r>
    <r>
      <rPr>
        <sz val="11"/>
        <color rgb="FFFF0000"/>
        <rFont val="Calibri"/>
        <family val="2"/>
        <scheme val="minor"/>
      </rPr>
      <t>(see slide 2)</t>
    </r>
    <r>
      <rPr>
        <sz val="11"/>
        <color theme="1"/>
        <rFont val="Calibri"/>
        <family val="2"/>
        <scheme val="minor"/>
      </rPr>
      <t xml:space="preserve"> and </t>
    </r>
    <r>
      <rPr>
        <b/>
        <sz val="11"/>
        <color theme="1"/>
        <rFont val="Calibri"/>
        <family val="2"/>
        <scheme val="minor"/>
      </rPr>
      <t>Phase 2</t>
    </r>
    <r>
      <rPr>
        <sz val="11"/>
        <color theme="1"/>
        <rFont val="Calibri"/>
        <family val="2"/>
        <scheme val="minor"/>
      </rPr>
      <t xml:space="preserve"> (July, 2021-June, 2022)</t>
    </r>
    <r>
      <rPr>
        <sz val="11"/>
        <color rgb="FFFF0000"/>
        <rFont val="Calibri"/>
        <family val="2"/>
        <scheme val="minor"/>
      </rPr>
      <t>(see slide 3)</t>
    </r>
    <r>
      <rPr>
        <sz val="11"/>
        <color theme="1"/>
        <rFont val="Calibri"/>
        <family val="2"/>
        <scheme val="minor"/>
      </rPr>
      <t xml:space="preserve"> within 6 months of each other to establish some baseline accountability that incentivizes increased engagement with attributed members and patient-centered medical home best practices. We then quickly increased the intensity of our expectations in Phase 2 to include focused interventions on targeted populations. In Phase 2 we incentivize providers to launch interventions focused on controlling chronic conditions with the end result of keeping members with asthma, COPD and diabetes out of the ED </t>
    </r>
    <r>
      <rPr>
        <sz val="11"/>
        <color rgb="FFFF0000"/>
        <rFont val="Calibri"/>
        <family val="2"/>
        <scheme val="minor"/>
      </rPr>
      <t>(see slides 6-9)</t>
    </r>
    <r>
      <rPr>
        <sz val="11"/>
        <color theme="1"/>
        <rFont val="Calibri"/>
        <family val="2"/>
        <scheme val="minor"/>
      </rPr>
      <t xml:space="preserve">.  An ECP assessment was also introduced in Phase 2 which scores providers' abilities to perform quality improvement activities, population health risk stratification, and care management best practices. There is also a care plan record review element to the assessment that ensures care planning best practices are employed in patient care </t>
    </r>
    <r>
      <rPr>
        <sz val="11"/>
        <color rgb="FFFF0000"/>
        <rFont val="Calibri"/>
        <family val="2"/>
        <scheme val="minor"/>
      </rPr>
      <t>(see slide 5)</t>
    </r>
    <r>
      <rPr>
        <sz val="11"/>
        <color theme="1"/>
        <rFont val="Calibri"/>
        <family val="2"/>
        <scheme val="minor"/>
      </rPr>
      <t xml:space="preserve">. </t>
    </r>
    <r>
      <rPr>
        <b/>
        <sz val="11"/>
        <color theme="1"/>
        <rFont val="Calibri"/>
        <family val="2"/>
        <scheme val="minor"/>
      </rPr>
      <t>Phase 3</t>
    </r>
    <r>
      <rPr>
        <sz val="11"/>
        <color theme="1"/>
        <rFont val="Calibri"/>
        <family val="2"/>
        <scheme val="minor"/>
      </rPr>
      <t xml:space="preserve"> shifts to an outcome-based model, where providers are paid based on their ability to move certain HEDIS metrics to the National 90th percentile or close the gap by 15.0% to receive full payment. Kaiser Permanente sites moved to the Phase 3 model on January 1, 2021. The results of the Phase 2 model will determine which additional PCMPs will move to a Phase 3 model in FY 22-23.  </t>
    </r>
    <r>
      <rPr>
        <sz val="11"/>
        <color rgb="FFFF0000"/>
        <rFont val="Calibri"/>
        <family val="2"/>
        <scheme val="minor"/>
      </rPr>
      <t xml:space="preserve">
</t>
    </r>
    <r>
      <rPr>
        <sz val="11"/>
        <rFont val="Calibri"/>
        <family val="2"/>
        <scheme val="minor"/>
      </rPr>
      <t xml:space="preserve">
We have also moved most of the KPIs from attribution to performance-based payments in the hopes that providers will recognize that the more they contribute to the region meeting the measure, the more dollars they will earn for their practices.</t>
    </r>
  </si>
  <si>
    <r>
      <t xml:space="preserve">July 1, 2021 Administrative Payment Model * See companion </t>
    </r>
    <r>
      <rPr>
        <sz val="11"/>
        <color rgb="FFFF0000"/>
        <rFont val="Calibri"/>
        <family val="2"/>
        <scheme val="minor"/>
      </rPr>
      <t>slides</t>
    </r>
    <r>
      <rPr>
        <sz val="11"/>
        <color theme="1"/>
        <rFont val="Calibri"/>
        <family val="2"/>
        <scheme val="minor"/>
      </rPr>
      <t xml:space="preserve"> titled: </t>
    </r>
    <r>
      <rPr>
        <b/>
        <sz val="11"/>
        <color theme="1"/>
        <rFont val="Calibri"/>
        <family val="2"/>
        <scheme val="minor"/>
      </rPr>
      <t>PCMP Administrative Payment Model_2021</t>
    </r>
  </si>
  <si>
    <r>
      <t xml:space="preserve">January 1, 2021 Kaiser Permanente Administrative Payment Model * See companion document titled: </t>
    </r>
    <r>
      <rPr>
        <b/>
        <sz val="11"/>
        <color theme="1"/>
        <rFont val="Calibri"/>
        <family val="2"/>
        <scheme val="minor"/>
      </rPr>
      <t>COA-Kaiser VBP Work Plan</t>
    </r>
  </si>
  <si>
    <r>
      <t>KPI Incentive Sharing Models * See companion document titled:</t>
    </r>
    <r>
      <rPr>
        <b/>
        <sz val="11"/>
        <color theme="1"/>
        <rFont val="Calibri"/>
        <family val="2"/>
        <scheme val="minor"/>
      </rPr>
      <t xml:space="preserve"> Colorado Access Pay for Performance Program</t>
    </r>
  </si>
  <si>
    <t>TOTAL PRACTICES OR AGENCIES ELIGIBLE FOR ARRANGEMENT PROGRAM</t>
  </si>
  <si>
    <t>#</t>
  </si>
  <si>
    <t xml:space="preserve">Type of Arrangement </t>
  </si>
  <si>
    <t>Arrangement Description</t>
  </si>
  <si>
    <t>PMPM ($)</t>
  </si>
  <si>
    <t>KPI Amount ($)</t>
  </si>
  <si>
    <t>Performance Pool ($)</t>
  </si>
  <si>
    <t>No. of Participating Practice Sites</t>
  </si>
  <si>
    <t>Percentage of Total Practice Sites</t>
  </si>
  <si>
    <t>Eligibility Requirements for Practices*</t>
  </si>
  <si>
    <t>Additional Comments</t>
  </si>
  <si>
    <t xml:space="preserve">Utilizer PMPM 
(Addendum 1 - All PCMPs) </t>
  </si>
  <si>
    <r>
      <rPr>
        <b/>
        <sz val="11"/>
        <color theme="1"/>
        <rFont val="Calibri"/>
        <family val="2"/>
        <scheme val="minor"/>
      </rPr>
      <t xml:space="preserve">Utilizer PMPM </t>
    </r>
    <r>
      <rPr>
        <sz val="11"/>
        <color theme="1"/>
        <rFont val="Calibri"/>
        <family val="2"/>
        <scheme val="minor"/>
      </rPr>
      <t xml:space="preserve">Base contract (Addendum 1) applies to all PCMPs, PCMP+ and ECPs.  Each provider practice is assessed and given a score on their ability to meet the patient-centered medical home criteria detailed in the Region 3 contract. The assessment score is combined with each practice's  percentage of attributed members that have received services from one of the practices within the providers' Tax ID (i.e. members can be seen at any of the provider's locations). The blending of these two metrics creates a score that determines the provider's base Utilizer PMPM. </t>
    </r>
    <r>
      <rPr>
        <sz val="11"/>
        <color rgb="FFFF0000"/>
        <rFont val="Calibri"/>
        <family val="2"/>
        <scheme val="minor"/>
      </rPr>
      <t>(See slide 2)</t>
    </r>
  </si>
  <si>
    <t>$1.00-7.65</t>
  </si>
  <si>
    <t>Must be a contracted PCMP in the COA network.</t>
  </si>
  <si>
    <t>Providers with 200 or more attributed members also had the option to participate in the Controlled Chronic Conditions: ED Reduction Program (C3EDR) to receive an additional $0.50 PMPM. For ECPs, C3EDR participation is required.</t>
  </si>
  <si>
    <t xml:space="preserve">Non-Utilizer PMPM
 (Addendum 1 - All PCMPs) </t>
  </si>
  <si>
    <r>
      <rPr>
        <b/>
        <sz val="11"/>
        <color theme="1"/>
        <rFont val="Calibri"/>
        <family val="2"/>
        <scheme val="minor"/>
      </rPr>
      <t>Non-Utilizer PMPM</t>
    </r>
    <r>
      <rPr>
        <sz val="11"/>
        <color theme="1"/>
        <rFont val="Calibri"/>
        <family val="2"/>
        <scheme val="minor"/>
      </rPr>
      <t xml:space="preserve"> - All providers get $0.50 PMPM for non-utilizers.  ECPs  continue to receive the care management payment for non-utilizers to ensure that there is no confusion about which members they "should/shouldn't" be care managing. </t>
    </r>
    <r>
      <rPr>
        <sz val="11"/>
        <color rgb="FFFF0000"/>
        <rFont val="Calibri"/>
        <family val="2"/>
        <scheme val="minor"/>
      </rPr>
      <t>(See slide 2)</t>
    </r>
  </si>
  <si>
    <t xml:space="preserve">$0.50 - $4.40 </t>
  </si>
  <si>
    <t>Complex PMPM
(Addendum 2 - ECPs only;
Addendum 4 - PCMP+ only)</t>
  </si>
  <si>
    <r>
      <rPr>
        <b/>
        <sz val="11"/>
        <color theme="1"/>
        <rFont val="Calibri"/>
        <family val="2"/>
        <scheme val="minor"/>
      </rPr>
      <t>Complex PMPM</t>
    </r>
    <r>
      <rPr>
        <sz val="11"/>
        <color theme="1"/>
        <rFont val="Calibri"/>
        <family val="2"/>
        <scheme val="minor"/>
      </rPr>
      <t xml:space="preserve"> - PCMP+ and ECPs receive an enhanced PMPM depending on their Complex Claims Engagement Rate and Complex Extended Care Coordination Rate </t>
    </r>
    <r>
      <rPr>
        <sz val="11"/>
        <color rgb="FFFF0000"/>
        <rFont val="Calibri"/>
        <family val="2"/>
        <scheme val="minor"/>
      </rPr>
      <t>(See slide 4)</t>
    </r>
  </si>
  <si>
    <t>$5.00- $18.90</t>
  </si>
  <si>
    <t>Must be a contracted PCMP+ or ECP in the COA network</t>
  </si>
  <si>
    <t>There are 5 PCMP+ sites in Region 3</t>
  </si>
  <si>
    <t>Care Management PMPM
(Addendum 2 - ECPs only)</t>
  </si>
  <si>
    <r>
      <rPr>
        <b/>
        <sz val="11"/>
        <color theme="1"/>
        <rFont val="Calibri"/>
        <family val="2"/>
        <scheme val="minor"/>
      </rPr>
      <t>Care Management PMPM</t>
    </r>
    <r>
      <rPr>
        <sz val="11"/>
        <color theme="1"/>
        <rFont val="Calibri"/>
        <family val="2"/>
        <scheme val="minor"/>
      </rPr>
      <t xml:space="preserve"> - ECPs receive a CM PMPM that is calculated according to their ECP assessment score (population health capacities; ability to keep chronic condition registries; care management best practices) and their Document Review score (submission of individualized care plans for a sample of RAE members) </t>
    </r>
    <r>
      <rPr>
        <sz val="11"/>
        <color rgb="FFFF0000"/>
        <rFont val="Calibri"/>
        <family val="2"/>
        <scheme val="minor"/>
      </rPr>
      <t>(See slide 5)</t>
    </r>
  </si>
  <si>
    <t>$3.75 - $3.90</t>
  </si>
  <si>
    <t>Must be a contracted ECP in the COA network</t>
  </si>
  <si>
    <t>Kaiser Permanente
Pay for Performance
Administrative Payment Model</t>
  </si>
  <si>
    <t>KP receives the Utilizer and Non-utilizer PMPM payments according to the model described above. However, their Care Management PMPM payment is withheld for the duration of the performance period (January 1, 2021-June 30, 2022) and will be paid out according to their performance on 4 required metrics. In order to receive full payment, KP must achieve the HEDIS National 90th Percentile or close the gap by 15%  for 3 out of 4 "control" measures (Blood Pressure Control, A1c Control - Poor, A1c Control - Good, Diabetes Blood Pressure Control) and 1 out of 2 "screening" measures (Breast Cancer Screening, Colorectal Cancer Screening).  Each metric is worth $0.96 PMPM. KP can achieve partial credit on a metric if they close the gap by at least 7.50% ($0.48 PMPM).</t>
  </si>
  <si>
    <t>$0-$3.85</t>
  </si>
  <si>
    <t>Be contracted Kaiser Permanente PCMP site in the COA network</t>
  </si>
  <si>
    <t>The measurement period for this program is Jan. 1, 2021-June 30, 2022. All dollars will be accrued and KP will be paid out in Fall, 2022 according to their performance.</t>
  </si>
  <si>
    <t>Well Visit KPI Distribution Model</t>
  </si>
  <si>
    <t>Dollars are distributed to PCMPs in direct proportion to the percentage of  hits they contributed to the numerator</t>
  </si>
  <si>
    <r>
      <rPr>
        <b/>
        <sz val="11"/>
        <color theme="1"/>
        <rFont val="Calibri"/>
        <family val="2"/>
        <scheme val="minor"/>
      </rPr>
      <t>example:</t>
    </r>
    <r>
      <rPr>
        <sz val="11"/>
        <color theme="1"/>
        <rFont val="Calibri"/>
        <family val="2"/>
        <scheme val="minor"/>
      </rPr>
      <t xml:space="preserve"> 10% of numerator hits = 10% of KPI dollars</t>
    </r>
  </si>
  <si>
    <t xml:space="preserve">The first measurement period that will pay under this model will by Q3 FY20-21 (Jan-Mar, 2021).  </t>
  </si>
  <si>
    <t>Dental KPI Distribution Model</t>
  </si>
  <si>
    <t>[50% of KPI dollars awarded to providers in proportion to the percentage of hits they contributed to the numerator.] [Other 50% is distributed based on PCMP panel performance. Providers are ranked by the percentage of their attributed members that received a dental visit in the measurement period. Providers in the top quartile share equal amounts of 50% of these dollars; second quartile shares equal amounts of 30% of these dollars; third quartile shares equal amounts of 20% of these dollars; bottom quartile is not eligible for these dollars.]</t>
  </si>
  <si>
    <r>
      <rPr>
        <b/>
        <sz val="11"/>
        <color theme="1"/>
        <rFont val="Calibri"/>
        <family val="2"/>
        <scheme val="minor"/>
      </rPr>
      <t>example</t>
    </r>
    <r>
      <rPr>
        <sz val="11"/>
        <color theme="1"/>
        <rFont val="Calibri"/>
        <family val="2"/>
        <scheme val="minor"/>
      </rPr>
      <t>: Provider A is responsible for 6% of numerator hits that occurred within the PCMP network and 80% of their panel received dental care during the measurement period.  Provider A receives 6% of the first bucket of dollars and $3600 of the second bucket for ranking in the top quartile.</t>
    </r>
  </si>
  <si>
    <t xml:space="preserve">The first measurement period that will pay under this model will by Q3 FY20-21 (Jan-Mar, 2021).  All providers are eligible for this payment. </t>
  </si>
  <si>
    <t>Behavioral Health Engagement KPI Distribution Model</t>
  </si>
  <si>
    <t>93 providers were paid out on this measure</t>
  </si>
  <si>
    <t>n/a
(many of the providers paid were not part of the PCMP network, as they were BH providers)</t>
  </si>
  <si>
    <t>Must be a contracted provider (PCMP or BH provider) in the COA network.</t>
  </si>
  <si>
    <t>Prenatal Care KPI Distribution Model</t>
  </si>
  <si>
    <t>ED Visit KPI Distribution Model</t>
  </si>
  <si>
    <t>Depending on the tier achieved, PCMPs will receive a per member payment for each attributed member that ranges from $0.26 - $0.40 PMPM</t>
  </si>
  <si>
    <r>
      <rPr>
        <b/>
        <sz val="11"/>
        <color theme="1"/>
        <rFont val="Calibri"/>
        <family val="2"/>
        <scheme val="minor"/>
      </rPr>
      <t>example:</t>
    </r>
    <r>
      <rPr>
        <sz val="11"/>
        <color theme="1"/>
        <rFont val="Calibri"/>
        <family val="2"/>
        <scheme val="minor"/>
      </rPr>
      <t xml:space="preserve"> Provider X has 2300 members. The region hits Tier 2. Provider X receives $0.26 X 2300 = $598</t>
    </r>
  </si>
  <si>
    <t>COA plans to move this measure to a performance-based payment in FY 21-22. We will blend PKPY performance for overall attributed population with the PKPYs for 3 chronic conditions (asthma, COPD, diabetes) in order to link payment to PCMP performance on preventing avoidable ED visits.</t>
  </si>
  <si>
    <t>Health Neighborhood KPI Distribution Model</t>
  </si>
  <si>
    <t>*Eligibility requirements that a practice must possess in order to qualify for this type of payment arrangement. Requirements might include: open panels, use of community health workers, on-site care coordination, advanced screening, etc.</t>
  </si>
  <si>
    <r>
      <rPr>
        <b/>
        <sz val="11"/>
        <color theme="1"/>
        <rFont val="Calibri"/>
        <family val="2"/>
        <scheme val="minor"/>
      </rPr>
      <t>Optional historical explanation or context.</t>
    </r>
    <r>
      <rPr>
        <sz val="11"/>
        <color theme="1"/>
        <rFont val="Calibri"/>
        <family val="2"/>
        <scheme val="minor"/>
      </rPr>
      <t xml:space="preserve"> Please include any larger documents or policies as attachments.</t>
    </r>
  </si>
  <si>
    <t xml:space="preserve">July 1, 2021 Administrative Payment Model * See companion document titled: PCMP Administrative Payment Model_2021
January 1, 2021 Kaiser Permanente Administrative Payment Model * See companion document titled: COA-Kaiser VBP Work Plan
KPI Incentive Sharing Models * See companion document titled: Colorado Access Pay for Performance Program
</t>
  </si>
  <si>
    <t>21-22</t>
  </si>
  <si>
    <r>
      <rPr>
        <b/>
        <sz val="11"/>
        <color theme="1"/>
        <rFont val="Calibri"/>
        <family val="2"/>
        <scheme val="minor"/>
      </rPr>
      <t>Purpose:</t>
    </r>
    <r>
      <rPr>
        <sz val="11"/>
        <color theme="1"/>
        <rFont val="Calibri"/>
        <family val="2"/>
        <scheme val="minor"/>
      </rPr>
      <t xml:space="preserve"> As part of the contrac</t>
    </r>
    <r>
      <rPr>
        <sz val="11"/>
        <rFont val="Calibri"/>
        <family val="2"/>
        <scheme val="minor"/>
      </rPr>
      <t>t (S</t>
    </r>
    <r>
      <rPr>
        <sz val="11"/>
        <color theme="1"/>
        <rFont val="Calibri"/>
        <family val="2"/>
        <scheme val="minor"/>
      </rPr>
      <t>ection 12</t>
    </r>
    <r>
      <rPr>
        <sz val="11"/>
        <rFont val="Calibri"/>
        <family val="2"/>
        <scheme val="minor"/>
      </rPr>
      <t>.12.5), eac</t>
    </r>
    <r>
      <rPr>
        <sz val="11"/>
        <color theme="1"/>
        <rFont val="Calibri"/>
        <family val="2"/>
        <scheme val="minor"/>
      </rPr>
      <t>h Regional Accountable Entity (RAE) is required to provide a detailed report of the payment arrangements made with Network  and Health Neighborhood providers. Specifically, this report should include descriptions of payment arrangements for all the RAE's PCMP PMPM Administrative Payments and any Key Performance Indicator (KPI) incentive payments with their contracted providers. These arrangements should involve varying payment models and payment amounts for varying types of service. This deliverable provides a high level description of each RAE's payment arrangement strategy.</t>
    </r>
  </si>
  <si>
    <r>
      <rPr>
        <b/>
        <sz val="11"/>
        <color theme="1"/>
        <rFont val="Calibri"/>
        <family val="2"/>
        <scheme val="minor"/>
      </rPr>
      <t>Description:</t>
    </r>
    <r>
      <rPr>
        <sz val="11"/>
        <color theme="1"/>
        <rFont val="Calibri"/>
        <family val="2"/>
        <scheme val="minor"/>
      </rPr>
      <t xml:space="preserve"> In the box below, please give a high level overview (4-5 sentences) of your approach to pay and monitor performance of practices that provide care management for complex members.</t>
    </r>
  </si>
  <si>
    <r>
      <t xml:space="preserve">Colorado Access introduced the Complex PMPM in January, 2021. This payment is only available to providers that can perform care management and report their extended care coordination data to the RAE. These providers are classified as PCMP+ and ECPs </t>
    </r>
    <r>
      <rPr>
        <sz val="11"/>
        <color rgb="FFFF0000"/>
        <rFont val="Calibri"/>
        <family val="2"/>
        <scheme val="minor"/>
      </rPr>
      <t xml:space="preserve">(see slide 1). </t>
    </r>
    <r>
      <rPr>
        <sz val="11"/>
        <rFont val="Calibri"/>
        <family val="2"/>
        <scheme val="minor"/>
      </rPr>
      <t xml:space="preserve">In </t>
    </r>
    <r>
      <rPr>
        <b/>
        <sz val="11"/>
        <rFont val="Calibri"/>
        <family val="2"/>
        <scheme val="minor"/>
      </rPr>
      <t>Phase 1</t>
    </r>
    <r>
      <rPr>
        <sz val="11"/>
        <rFont val="Calibri"/>
        <family val="2"/>
        <scheme val="minor"/>
      </rPr>
      <t xml:space="preserve">, these providers received $5.00 PMPM for each attributed complex member and and additional $5.00 PMPM (PCMP+) or $10.00 PMPM (ECPs) for dropping a claim (engagement) within 12 months. These additional engagement payments were disbursed to providers quarterly.  In </t>
    </r>
    <r>
      <rPr>
        <b/>
        <sz val="11"/>
        <rFont val="Calibri"/>
        <family val="2"/>
        <scheme val="minor"/>
      </rPr>
      <t>Phase 2</t>
    </r>
    <r>
      <rPr>
        <sz val="11"/>
        <rFont val="Calibri"/>
        <family val="2"/>
        <scheme val="minor"/>
      </rPr>
      <t xml:space="preserve">, COA shifted its method to determine the complex PMPM amount by combining a provider's complex claims engagement rate with their complex extended care coordination (ECC) engagement rate </t>
    </r>
    <r>
      <rPr>
        <sz val="11"/>
        <color rgb="FFFF0000"/>
        <rFont val="Calibri"/>
        <family val="2"/>
        <scheme val="minor"/>
      </rPr>
      <t>(see slide 4)</t>
    </r>
    <r>
      <rPr>
        <sz val="11"/>
        <rFont val="Calibri"/>
        <family val="2"/>
        <scheme val="minor"/>
      </rPr>
      <t>. We weighted ECC engagement rate twice the value of the complex claims engagement rate in order to incentivize a higher touch with these members.  We plan to monitor how the changing complex member definition impacts these two engagement rates.</t>
    </r>
  </si>
  <si>
    <t>PCMP Name</t>
  </si>
  <si>
    <t>PCMP Practice Site ID</t>
  </si>
  <si>
    <t>Total Attribution</t>
  </si>
  <si>
    <t>No. of Members w/ Complex Care Needs</t>
  </si>
  <si>
    <t>KPI ($)*</t>
  </si>
  <si>
    <t>Performance Pool ($)*</t>
  </si>
  <si>
    <t>Centura - St Anthony FMC North - Orchard Pkwy</t>
  </si>
  <si>
    <t xml:space="preserve"> </t>
  </si>
  <si>
    <t>100+ complex members, higher than average Engagement Rates, Practice Assessment Score above 95%</t>
  </si>
  <si>
    <t>Centura - St Anthony Family Medicine Center North</t>
  </si>
  <si>
    <t>Colorado Primary Health Care</t>
  </si>
  <si>
    <t>University Physicians Inc - Infectious Disease- Anschutz</t>
  </si>
  <si>
    <t>University Physicians Inc - Internal Medicine Anschutz</t>
  </si>
  <si>
    <t>CLINICA CAMPESINA -PECOS</t>
  </si>
  <si>
    <t>Have an internal care management team and classify as an ECP</t>
  </si>
  <si>
    <t>CLINICA CAMPESINA THORNTON</t>
  </si>
  <si>
    <t>CLINICA CAMPESINA- WESTMINSTER</t>
  </si>
  <si>
    <t xml:space="preserve">DOCTORS CARE                                                </t>
  </si>
  <si>
    <t>KIDS FIRST HEALTH CARE</t>
  </si>
  <si>
    <t>KIDS FIRST HEALTH CARE AT ADAMS CITY HIGH SCHOOL</t>
  </si>
  <si>
    <t>KIDS FIRST HEALTH CARE AT ADAMS CITY MIDDLE SCHOOL</t>
  </si>
  <si>
    <t>KIDS FIRST HEALTH CARE AT GREGORY HILL</t>
  </si>
  <si>
    <t>KIDS FIRST HEALTH CARE AT LESTER ARNOLD HIGH CHOOL</t>
  </si>
  <si>
    <t>KIDS FIRST HEALTH CARE AT THORNTON HS</t>
  </si>
  <si>
    <t>KIDS FIRST HEALTH CARE BRIGHTON SCHOOL</t>
  </si>
  <si>
    <t>KIDS FIRST HEALTH CARE KEARNEY MIDDLE SCHOOL</t>
  </si>
  <si>
    <t>MCPN AURORA HEALTH AND WELLNESS PLAZA</t>
  </si>
  <si>
    <t>MCPN ENGLEWOOD CLINIC</t>
  </si>
  <si>
    <t>MCPN NORTH AURORA FAMILY HEALTH SERVICES CENTER</t>
  </si>
  <si>
    <t>MCPN PINE TREE CLINIC</t>
  </si>
  <si>
    <t>MCPN POTOMAC STREET HEALTH CENTER</t>
  </si>
  <si>
    <t>MCPN SOUTH AURORA FAMILY HEALTH</t>
  </si>
  <si>
    <t>MOUNTAINLAND PEDIATRICS INC</t>
  </si>
  <si>
    <t>PEAK VISTA HEALTH CENTER AT STRASBURG</t>
  </si>
  <si>
    <t>PEAK VISTA HEALTH CENTER IN KIOWA</t>
  </si>
  <si>
    <t>SALUD FAMILY HEALTH CENTER BRIGHTON</t>
  </si>
  <si>
    <t>SALUD FAMILY HEALTH CENTER COMMERCE CITY</t>
  </si>
  <si>
    <t>SALUD FAMILY HEALTH CENTERS AURORA</t>
  </si>
  <si>
    <t>SALUD FAMILY HEALTH CENTERS BRIGHTON</t>
  </si>
  <si>
    <t>EVERY CHILD PEDIATRICS - CRAWFORD</t>
  </si>
  <si>
    <t>EVERY CHILD PEDIATRICS AURORA</t>
  </si>
  <si>
    <t>EVERY CHILD PEDIATRICS-AURORA CENTRAL-TROJAN WELLNESS</t>
  </si>
  <si>
    <t>EVERY CHILD PEDIATRICS-LAREDO</t>
  </si>
  <si>
    <t>EVERY CHILD PEDIATRICS-SABLE ST</t>
  </si>
  <si>
    <t>ROCKY MOUNTAIN YOUTH MEDICAL AND NURSING CONSULTANTS INC</t>
  </si>
  <si>
    <t>CU Medicine - CHILD HEALTH CLINIC</t>
  </si>
  <si>
    <t>CU Medicine - SPECIAL CARE CLINIC</t>
  </si>
  <si>
    <t>CU Medicine - UPI Adolescent Medicine Clinic</t>
  </si>
  <si>
    <t>CU Medicine - YOUNG MOTHERS CLINIC</t>
  </si>
  <si>
    <t>* School Based Health Centers generally do not receive complex members.</t>
  </si>
  <si>
    <t>*If applicable.</t>
  </si>
  <si>
    <t>**Eligibility requirements that a practice must possess in order to qualify for this type of payment arrangement. Requirements might include: open panels, use of community health workers, on-site care coordination, advanced screening,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</si>
</sst>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0.0%"/>
  </numFmts>
  <fonts count="10"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b/>
      <sz val="8"/>
      <name val="Calibri"/>
      <family val="2"/>
      <scheme val="minor"/>
    </font>
    <font>
      <b/>
      <sz val="11"/>
      <name val="Calibri"/>
      <family val="2"/>
      <scheme val="minor"/>
    </font>
    <font>
      <sz val="9"/>
      <color indexed="81"/>
      <name val="Tahoma"/>
      <family val="2"/>
    </font>
    <font>
      <b/>
      <sz val="9"/>
      <color indexed="81"/>
      <name val="Tahoma"/>
      <family val="2"/>
    </font>
    <font>
      <sz val="11"/>
      <color theme="1"/>
      <name val="Calibri"/>
      <family val="2"/>
      <scheme val="minor"/>
    </font>
  </fonts>
  <fills count="9">
    <fill>
      <patternFill patternType="none"/>
    </fill>
    <fill>
      <patternFill patternType="gray125"/>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0"/>
        <bgColor indexed="64"/>
      </patternFill>
    </fill>
    <fill>
      <patternFill patternType="solid">
        <fgColor theme="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9" fillId="0" borderId="0" applyFont="0" applyFill="0" applyBorder="0" applyAlignment="0" applyProtection="0"/>
    <xf numFmtId="44" fontId="9" fillId="0" borderId="0" applyFont="0" applyFill="0" applyBorder="0" applyAlignment="0" applyProtection="0"/>
  </cellStyleXfs>
  <cellXfs count="132">
    <xf numFmtId="0" fontId="0" fillId="0" borderId="0" xfId="0"/>
    <xf numFmtId="0" fontId="0" fillId="0" borderId="0" xfId="0" applyAlignment="1" applyProtection="1">
      <alignment horizontal="center" vertical="top" wrapText="1"/>
      <protection locked="0"/>
    </xf>
    <xf numFmtId="0" fontId="3" fillId="0" borderId="0" xfId="0" applyFont="1" applyAlignment="1" applyProtection="1">
      <alignment horizontal="center"/>
      <protection locked="0"/>
    </xf>
    <xf numFmtId="0" fontId="1" fillId="0" borderId="0" xfId="0" applyFont="1" applyAlignment="1" applyProtection="1">
      <alignment horizontal="center" vertical="top" wrapText="1"/>
      <protection locked="0"/>
    </xf>
    <xf numFmtId="0" fontId="1" fillId="0" borderId="0" xfId="0" applyFont="1" applyAlignment="1" applyProtection="1">
      <alignment horizontal="center"/>
      <protection locked="0"/>
    </xf>
    <xf numFmtId="0" fontId="0" fillId="0" borderId="0" xfId="0" applyAlignment="1">
      <alignment vertical="top" wrapText="1"/>
    </xf>
    <xf numFmtId="0" fontId="0" fillId="0" borderId="0" xfId="0" applyAlignment="1">
      <alignment horizontal="center" wrapText="1"/>
    </xf>
    <xf numFmtId="0" fontId="2"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Protection="1">
      <protection locked="0"/>
    </xf>
    <xf numFmtId="0" fontId="0" fillId="0" borderId="12" xfId="0" applyBorder="1" applyAlignment="1" applyProtection="1">
      <alignment horizontal="center" vertical="center"/>
      <protection locked="0"/>
    </xf>
    <xf numFmtId="0" fontId="0" fillId="0" borderId="0" xfId="0" applyAlignment="1">
      <alignment wrapText="1"/>
    </xf>
    <xf numFmtId="0" fontId="2" fillId="0" borderId="0" xfId="0" applyFont="1" applyBorder="1" applyAlignment="1">
      <alignment horizontal="left" wrapText="1"/>
    </xf>
    <xf numFmtId="0" fontId="2" fillId="0" borderId="2" xfId="0" applyFont="1" applyBorder="1" applyAlignment="1">
      <alignment wrapText="1"/>
    </xf>
    <xf numFmtId="0" fontId="3" fillId="0" borderId="2" xfId="0" applyFont="1" applyBorder="1" applyAlignment="1" applyProtection="1">
      <alignment horizontal="center"/>
      <protection locked="0"/>
    </xf>
    <xf numFmtId="0" fontId="0" fillId="3" borderId="12" xfId="0" applyFill="1" applyBorder="1" applyAlignment="1" applyProtection="1">
      <alignment vertical="top" wrapText="1"/>
      <protection locked="0"/>
    </xf>
    <xf numFmtId="0" fontId="0" fillId="3" borderId="12" xfId="0" applyFill="1" applyBorder="1" applyAlignment="1" applyProtection="1">
      <alignment horizontal="center" vertical="center" wrapText="1"/>
      <protection locked="0"/>
    </xf>
    <xf numFmtId="8" fontId="0" fillId="3" borderId="12" xfId="0" applyNumberFormat="1" applyFill="1" applyBorder="1" applyAlignment="1" applyProtection="1">
      <alignment horizontal="center" vertical="center" wrapText="1"/>
      <protection locked="0"/>
    </xf>
    <xf numFmtId="0" fontId="0" fillId="3" borderId="12" xfId="0" applyFill="1" applyBorder="1" applyProtection="1">
      <protection locked="0"/>
    </xf>
    <xf numFmtId="0" fontId="0" fillId="3" borderId="0" xfId="0" applyFill="1"/>
    <xf numFmtId="0" fontId="0" fillId="4" borderId="0" xfId="0" applyFill="1"/>
    <xf numFmtId="0" fontId="0" fillId="5" borderId="0" xfId="0" applyFill="1"/>
    <xf numFmtId="0" fontId="0" fillId="5" borderId="12" xfId="0" applyFill="1" applyBorder="1" applyAlignment="1" applyProtection="1">
      <alignment vertical="top" wrapText="1"/>
      <protection locked="0"/>
    </xf>
    <xf numFmtId="0" fontId="0" fillId="5" borderId="12" xfId="0" applyFill="1" applyBorder="1" applyAlignment="1" applyProtection="1">
      <alignment horizontal="center" vertical="center" wrapText="1"/>
      <protection locked="0"/>
    </xf>
    <xf numFmtId="0" fontId="0" fillId="4" borderId="12" xfId="0" applyFill="1" applyBorder="1" applyAlignment="1" applyProtection="1">
      <alignment vertical="top" wrapText="1"/>
      <protection locked="0"/>
    </xf>
    <xf numFmtId="0" fontId="0" fillId="4" borderId="12" xfId="0" applyFill="1" applyBorder="1" applyAlignment="1" applyProtection="1">
      <alignment horizontal="center" vertical="center" wrapText="1"/>
      <protection locked="0"/>
    </xf>
    <xf numFmtId="0" fontId="0" fillId="4" borderId="12" xfId="0" applyFill="1" applyBorder="1" applyProtection="1">
      <protection locked="0"/>
    </xf>
    <xf numFmtId="0" fontId="0" fillId="4" borderId="12" xfId="0" applyFill="1" applyBorder="1" applyAlignment="1" applyProtection="1">
      <alignment horizontal="center" vertical="center"/>
      <protection locked="0"/>
    </xf>
    <xf numFmtId="0" fontId="0" fillId="4" borderId="12" xfId="0" applyFill="1" applyBorder="1" applyAlignment="1" applyProtection="1">
      <alignment horizontal="left" vertical="center" wrapText="1"/>
      <protection locked="0"/>
    </xf>
    <xf numFmtId="0" fontId="0" fillId="4" borderId="12" xfId="0" applyFill="1" applyBorder="1" applyAlignment="1" applyProtection="1">
      <alignment wrapText="1"/>
      <protection locked="0"/>
    </xf>
    <xf numFmtId="164" fontId="0" fillId="0" borderId="0" xfId="0" applyNumberFormat="1" applyAlignment="1" applyProtection="1">
      <alignment horizontal="center" vertical="top" wrapText="1"/>
      <protection locked="0"/>
    </xf>
    <xf numFmtId="164" fontId="0" fillId="0" borderId="0" xfId="0" applyNumberFormat="1" applyAlignment="1">
      <alignment vertical="top" wrapText="1"/>
    </xf>
    <xf numFmtId="164" fontId="0" fillId="0" borderId="0" xfId="0" applyNumberFormat="1" applyAlignment="1">
      <alignment horizontal="center" wrapText="1"/>
    </xf>
    <xf numFmtId="164" fontId="2" fillId="0" borderId="0" xfId="0" applyNumberFormat="1" applyFont="1" applyBorder="1" applyAlignment="1">
      <alignment horizontal="left" wrapText="1"/>
    </xf>
    <xf numFmtId="164" fontId="5" fillId="0" borderId="12" xfId="0" applyNumberFormat="1" applyFont="1" applyBorder="1" applyAlignment="1">
      <alignment horizontal="center" vertical="center" wrapText="1"/>
    </xf>
    <xf numFmtId="164" fontId="0" fillId="3" borderId="12" xfId="0" applyNumberFormat="1" applyFill="1" applyBorder="1" applyAlignment="1">
      <alignment horizontal="center" vertical="center" wrapText="1"/>
    </xf>
    <xf numFmtId="164" fontId="0" fillId="5" borderId="12" xfId="0" applyNumberFormat="1" applyFill="1" applyBorder="1" applyAlignment="1">
      <alignment horizontal="center" vertical="center" wrapText="1"/>
    </xf>
    <xf numFmtId="164" fontId="0" fillId="4" borderId="12" xfId="0" applyNumberFormat="1" applyFill="1" applyBorder="1" applyAlignment="1">
      <alignment horizontal="center" vertical="center" wrapText="1"/>
    </xf>
    <xf numFmtId="164" fontId="0" fillId="0" borderId="12" xfId="0" applyNumberFormat="1" applyBorder="1" applyAlignment="1">
      <alignment horizontal="center" vertical="center" wrapText="1"/>
    </xf>
    <xf numFmtId="164" fontId="0" fillId="0" borderId="0" xfId="0" applyNumberFormat="1" applyAlignment="1">
      <alignment wrapText="1"/>
    </xf>
    <xf numFmtId="164" fontId="0" fillId="0" borderId="0" xfId="0" applyNumberFormat="1" applyAlignment="1">
      <alignment horizontal="left" wrapText="1"/>
    </xf>
    <xf numFmtId="164" fontId="0" fillId="0" borderId="0" xfId="0" applyNumberFormat="1"/>
    <xf numFmtId="14" fontId="1" fillId="0" borderId="4" xfId="0" applyNumberFormat="1" applyFont="1" applyBorder="1" applyAlignment="1" applyProtection="1">
      <alignment horizontal="center" vertical="top" wrapText="1"/>
      <protection locked="0"/>
    </xf>
    <xf numFmtId="14" fontId="1" fillId="0" borderId="5" xfId="0" applyNumberFormat="1" applyFont="1" applyBorder="1" applyAlignment="1" applyProtection="1">
      <alignment horizontal="center"/>
      <protection locked="0"/>
    </xf>
    <xf numFmtId="0" fontId="0" fillId="4" borderId="12" xfId="0" applyFill="1" applyBorder="1" applyAlignment="1" applyProtection="1">
      <alignment vertical="top"/>
      <protection locked="0"/>
    </xf>
    <xf numFmtId="0" fontId="0" fillId="0" borderId="0" xfId="0" applyAlignment="1">
      <alignment horizontal="center" vertical="center"/>
    </xf>
    <xf numFmtId="1" fontId="3" fillId="0" borderId="0" xfId="0" applyNumberFormat="1" applyFont="1" applyAlignment="1" applyProtection="1">
      <alignment horizontal="center" vertical="center"/>
      <protection locked="0"/>
    </xf>
    <xf numFmtId="1" fontId="0" fillId="0" borderId="0" xfId="0" applyNumberFormat="1" applyAlignment="1">
      <alignment horizontal="center" vertical="center" wrapText="1"/>
    </xf>
    <xf numFmtId="1" fontId="0" fillId="0" borderId="0" xfId="0" applyNumberFormat="1" applyAlignment="1">
      <alignment horizontal="center" vertical="center"/>
    </xf>
    <xf numFmtId="0" fontId="2" fillId="0" borderId="0" xfId="0" applyFont="1"/>
    <xf numFmtId="0" fontId="0" fillId="7" borderId="12" xfId="0" applyFill="1" applyBorder="1" applyProtection="1">
      <protection locked="0"/>
    </xf>
    <xf numFmtId="0" fontId="0" fillId="7" borderId="12" xfId="0" applyFill="1" applyBorder="1" applyAlignment="1" applyProtection="1">
      <alignment horizontal="center" vertical="center"/>
      <protection locked="0"/>
    </xf>
    <xf numFmtId="164" fontId="0" fillId="7" borderId="12" xfId="0" applyNumberFormat="1" applyFill="1" applyBorder="1" applyAlignment="1">
      <alignment horizontal="center" vertical="center" wrapText="1"/>
    </xf>
    <xf numFmtId="0" fontId="2" fillId="0" borderId="12" xfId="0"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0" applyFill="1" applyBorder="1" applyAlignment="1">
      <alignment vertical="center"/>
    </xf>
    <xf numFmtId="0" fontId="0" fillId="0" borderId="12" xfId="0" applyFill="1" applyBorder="1" applyAlignment="1">
      <alignment horizontal="center" vertical="center"/>
    </xf>
    <xf numFmtId="1" fontId="0" fillId="0" borderId="12" xfId="0" applyNumberFormat="1" applyFill="1" applyBorder="1" applyAlignment="1">
      <alignment horizontal="center" vertical="center"/>
    </xf>
    <xf numFmtId="8" fontId="0" fillId="0" borderId="12" xfId="0" applyNumberFormat="1" applyFill="1" applyBorder="1" applyAlignment="1" applyProtection="1">
      <alignment horizontal="center" vertical="center" wrapText="1"/>
      <protection locked="0"/>
    </xf>
    <xf numFmtId="10" fontId="0" fillId="0" borderId="12" xfId="0" applyNumberFormat="1" applyFill="1" applyBorder="1" applyAlignment="1">
      <alignment horizontal="center" vertical="center" wrapText="1"/>
    </xf>
    <xf numFmtId="0" fontId="0" fillId="0" borderId="12" xfId="0" applyFill="1" applyBorder="1" applyAlignment="1" applyProtection="1">
      <alignment vertical="top" wrapText="1"/>
      <protection locked="0"/>
    </xf>
    <xf numFmtId="0" fontId="0" fillId="0" borderId="12" xfId="0" applyFill="1" applyBorder="1" applyAlignment="1" applyProtection="1">
      <alignment wrapText="1"/>
      <protection locked="0"/>
    </xf>
    <xf numFmtId="0" fontId="0" fillId="0" borderId="0" xfId="0" applyFill="1" applyAlignment="1">
      <alignment horizontal="center" vertical="center"/>
    </xf>
    <xf numFmtId="0" fontId="0" fillId="0" borderId="12" xfId="0" applyFill="1" applyBorder="1"/>
    <xf numFmtId="1" fontId="0" fillId="0" borderId="12" xfId="1" applyNumberFormat="1" applyFont="1" applyFill="1" applyBorder="1" applyAlignment="1">
      <alignment horizontal="center" vertical="center"/>
    </xf>
    <xf numFmtId="0" fontId="0" fillId="0" borderId="12" xfId="0" applyFill="1" applyBorder="1" applyProtection="1">
      <protection locked="0"/>
    </xf>
    <xf numFmtId="8" fontId="0" fillId="0" borderId="12" xfId="0" applyNumberForma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8" fontId="0" fillId="0" borderId="12" xfId="0" applyNumberFormat="1"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8" fontId="0" fillId="0" borderId="12" xfId="2" applyNumberFormat="1" applyFont="1" applyFill="1" applyBorder="1" applyAlignment="1">
      <alignment horizontal="center" vertical="center"/>
    </xf>
    <xf numFmtId="0" fontId="0" fillId="0" borderId="12" xfId="0" applyNumberFormat="1" applyFill="1" applyBorder="1" applyAlignment="1">
      <alignment horizontal="center" vertical="center"/>
    </xf>
    <xf numFmtId="0" fontId="0" fillId="0" borderId="0" xfId="0" applyFill="1"/>
    <xf numFmtId="37" fontId="4" fillId="0" borderId="12" xfId="2" applyNumberFormat="1" applyFont="1" applyFill="1" applyBorder="1" applyAlignment="1">
      <alignment horizontal="center" vertical="center"/>
    </xf>
    <xf numFmtId="0" fontId="0" fillId="0" borderId="0" xfId="0" applyAlignment="1">
      <alignment horizontal="left" wrapText="1"/>
    </xf>
    <xf numFmtId="0" fontId="2" fillId="0" borderId="2" xfId="0" applyFont="1" applyBorder="1" applyAlignment="1">
      <alignment horizontal="center" vertical="top"/>
    </xf>
    <xf numFmtId="14" fontId="4" fillId="0" borderId="5" xfId="0" applyNumberFormat="1" applyFont="1" applyBorder="1" applyAlignment="1" applyProtection="1">
      <alignment horizontal="center"/>
      <protection locked="0"/>
    </xf>
    <xf numFmtId="0" fontId="0" fillId="0" borderId="0" xfId="0" applyAlignment="1">
      <alignment horizontal="left" wrapText="1"/>
    </xf>
    <xf numFmtId="0" fontId="0" fillId="0" borderId="0" xfId="0" applyAlignment="1">
      <alignment horizontal="left" vertical="top" wrapText="1"/>
    </xf>
    <xf numFmtId="0" fontId="0" fillId="0" borderId="1"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xf>
    <xf numFmtId="0" fontId="2" fillId="0" borderId="3" xfId="0" applyFont="1" applyBorder="1" applyAlignment="1">
      <alignment horizontal="center" vertical="top"/>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pplyProtection="1">
      <alignment horizontal="left" vertical="top" wrapText="1"/>
      <protection locked="0"/>
    </xf>
    <xf numFmtId="0" fontId="0" fillId="0" borderId="7" xfId="0" applyBorder="1" applyAlignment="1">
      <alignment horizontal="left"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9"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2" fillId="0" borderId="2" xfId="0" applyFont="1" applyBorder="1" applyAlignment="1">
      <alignment horizontal="center" vertical="top"/>
    </xf>
    <xf numFmtId="0" fontId="4" fillId="6" borderId="1" xfId="0" applyFont="1" applyFill="1" applyBorder="1" applyAlignment="1" applyProtection="1">
      <alignment horizontal="center" vertical="top" wrapText="1"/>
      <protection locked="0"/>
    </xf>
    <xf numFmtId="0" fontId="4" fillId="6" borderId="2" xfId="0" applyFont="1" applyFill="1" applyBorder="1" applyAlignment="1" applyProtection="1">
      <alignment horizontal="center" vertical="top" wrapText="1"/>
      <protection locked="0"/>
    </xf>
    <xf numFmtId="0" fontId="4" fillId="6" borderId="3" xfId="0" applyFont="1" applyFill="1" applyBorder="1" applyAlignment="1" applyProtection="1">
      <alignment horizontal="center" vertical="top" wrapText="1"/>
      <protection locked="0"/>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0" fillId="0" borderId="0" xfId="0" applyBorder="1" applyAlignment="1">
      <alignment horizontal="left" wrapText="1"/>
    </xf>
    <xf numFmtId="37" fontId="4" fillId="8" borderId="12" xfId="2" applyNumberFormat="1" applyFont="1" applyFill="1" applyBorder="1" applyAlignment="1">
      <alignment horizontal="center" vertical="center"/>
    </xf>
    <xf numFmtId="1" fontId="0" fillId="8" borderId="12" xfId="1" applyNumberFormat="1" applyFont="1" applyFill="1" applyBorder="1" applyAlignment="1">
      <alignment horizontal="center" vertical="center"/>
    </xf>
  </cellXfs>
  <cellStyles count="3">
    <cellStyle name="Comma" xfId="1" builtinId="3"/>
    <cellStyle name="Currency" xfId="2" builtinId="4"/>
    <cellStyle name="Normal" xfId="0" builtinId="0"/>
  </cellStyles>
  <dxfs count="4">
    <dxf>
      <font>
        <b/>
        <i/>
        <strike val="0"/>
      </font>
      <fill>
        <patternFill patternType="none">
          <bgColor auto="1"/>
        </patternFill>
      </fill>
    </dxf>
    <dxf>
      <fill>
        <patternFill>
          <bgColor rgb="FFFF8585"/>
        </patternFill>
      </fill>
    </dxf>
    <dxf>
      <font>
        <b/>
        <i/>
        <strike val="0"/>
      </font>
      <fill>
        <patternFill patternType="none">
          <bgColor auto="1"/>
        </patternFill>
      </fill>
    </dxf>
    <dxf>
      <fill>
        <patternFill>
          <bgColor rgb="FFFF85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3"/>
  <sheetViews>
    <sheetView tabSelected="1" topLeftCell="B34" workbookViewId="0">
      <selection activeCell="A29" sqref="A29"/>
    </sheetView>
  </sheetViews>
  <sheetFormatPr defaultRowHeight="14.5" x14ac:dyDescent="0.35"/>
  <cols>
    <col min="1" max="1" width="10.54296875" customWidth="1"/>
    <col min="2" max="2" width="30.54296875" customWidth="1"/>
    <col min="3" max="3" width="45.54296875" customWidth="1"/>
    <col min="4" max="4" width="15.7265625" customWidth="1"/>
    <col min="5" max="5" width="17.7265625" customWidth="1"/>
    <col min="6" max="7" width="15.7265625" customWidth="1"/>
    <col min="8" max="8" width="15.7265625" style="42" customWidth="1"/>
    <col min="9" max="9" width="30.54296875" customWidth="1"/>
    <col min="10" max="10" width="32" customWidth="1"/>
    <col min="12" max="12" width="11.81640625" customWidth="1"/>
    <col min="14" max="14" width="11.54296875" customWidth="1"/>
    <col min="15" max="15" width="9.1796875" customWidth="1"/>
  </cols>
  <sheetData>
    <row r="1" spans="1:10" x14ac:dyDescent="0.35">
      <c r="A1" s="88" t="s">
        <v>0</v>
      </c>
      <c r="B1" s="89"/>
      <c r="C1" s="89"/>
      <c r="D1" s="89"/>
      <c r="E1" s="89"/>
      <c r="F1" s="89"/>
      <c r="G1" s="89"/>
      <c r="H1" s="89"/>
      <c r="I1" s="89"/>
      <c r="J1" s="90"/>
    </row>
    <row r="3" spans="1:10" x14ac:dyDescent="0.35">
      <c r="A3" s="91" t="s">
        <v>1</v>
      </c>
      <c r="B3" s="92"/>
      <c r="C3" s="93"/>
      <c r="D3" s="94" t="s">
        <v>2</v>
      </c>
      <c r="E3" s="95"/>
      <c r="F3" s="79"/>
      <c r="G3" s="91" t="s">
        <v>3</v>
      </c>
      <c r="H3" s="93"/>
      <c r="I3" s="91" t="s">
        <v>4</v>
      </c>
      <c r="J3" s="93"/>
    </row>
    <row r="4" spans="1:10" x14ac:dyDescent="0.35">
      <c r="A4" s="83" t="s">
        <v>5</v>
      </c>
      <c r="B4" s="84"/>
      <c r="C4" s="85"/>
      <c r="D4" s="86">
        <v>3</v>
      </c>
      <c r="E4" s="87"/>
      <c r="F4" s="15"/>
      <c r="G4" s="83" t="s">
        <v>6</v>
      </c>
      <c r="H4" s="85"/>
      <c r="I4" s="43"/>
      <c r="J4" s="80" t="s">
        <v>7</v>
      </c>
    </row>
    <row r="5" spans="1:10" x14ac:dyDescent="0.35">
      <c r="A5" s="1"/>
      <c r="B5" s="1"/>
      <c r="C5" s="1"/>
      <c r="D5" s="2"/>
      <c r="E5" s="2"/>
      <c r="F5" s="2"/>
      <c r="G5" s="1"/>
      <c r="H5" s="31"/>
      <c r="I5" s="3"/>
      <c r="J5" s="4"/>
    </row>
    <row r="6" spans="1:10" x14ac:dyDescent="0.35">
      <c r="A6" s="101" t="s">
        <v>8</v>
      </c>
      <c r="B6" s="102"/>
      <c r="C6" s="102"/>
      <c r="D6" s="102"/>
      <c r="E6" s="102"/>
      <c r="F6" s="102"/>
      <c r="G6" s="102"/>
      <c r="H6" s="102"/>
      <c r="I6" s="102"/>
      <c r="J6" s="103"/>
    </row>
    <row r="7" spans="1:10" x14ac:dyDescent="0.35">
      <c r="A7" s="104"/>
      <c r="B7" s="82"/>
      <c r="C7" s="82"/>
      <c r="D7" s="82"/>
      <c r="E7" s="82"/>
      <c r="F7" s="82"/>
      <c r="G7" s="82"/>
      <c r="H7" s="82"/>
      <c r="I7" s="82"/>
      <c r="J7" s="105"/>
    </row>
    <row r="8" spans="1:10" x14ac:dyDescent="0.35">
      <c r="A8" s="104"/>
      <c r="B8" s="82"/>
      <c r="C8" s="82"/>
      <c r="D8" s="82"/>
      <c r="E8" s="82"/>
      <c r="F8" s="82"/>
      <c r="G8" s="82"/>
      <c r="H8" s="82"/>
      <c r="I8" s="82"/>
      <c r="J8" s="105"/>
    </row>
    <row r="9" spans="1:10" x14ac:dyDescent="0.35">
      <c r="A9" s="106"/>
      <c r="B9" s="107"/>
      <c r="C9" s="107"/>
      <c r="D9" s="107"/>
      <c r="E9" s="107"/>
      <c r="F9" s="107"/>
      <c r="G9" s="107"/>
      <c r="H9" s="107"/>
      <c r="I9" s="107"/>
      <c r="J9" s="108"/>
    </row>
    <row r="10" spans="1:10" x14ac:dyDescent="0.35">
      <c r="A10" s="5"/>
      <c r="B10" s="5"/>
      <c r="C10" s="5"/>
      <c r="D10" s="5"/>
      <c r="E10" s="5"/>
      <c r="F10" s="5"/>
      <c r="G10" s="5"/>
      <c r="H10" s="32"/>
      <c r="I10" s="5"/>
      <c r="J10" s="5"/>
    </row>
    <row r="11" spans="1:10" x14ac:dyDescent="0.35">
      <c r="A11" s="109" t="s">
        <v>9</v>
      </c>
      <c r="B11" s="100"/>
      <c r="C11" s="100"/>
      <c r="D11" s="100"/>
      <c r="E11" s="100"/>
      <c r="F11" s="100"/>
      <c r="G11" s="100"/>
      <c r="H11" s="100"/>
      <c r="I11" s="100"/>
      <c r="J11" s="110"/>
    </row>
    <row r="12" spans="1:10" x14ac:dyDescent="0.35">
      <c r="A12" s="111"/>
      <c r="B12" s="112"/>
      <c r="C12" s="112"/>
      <c r="D12" s="112"/>
      <c r="E12" s="112"/>
      <c r="F12" s="112"/>
      <c r="G12" s="112"/>
      <c r="H12" s="112"/>
      <c r="I12" s="112"/>
      <c r="J12" s="113"/>
    </row>
    <row r="13" spans="1:10" x14ac:dyDescent="0.35">
      <c r="A13" s="6"/>
      <c r="B13" s="6"/>
      <c r="C13" s="6"/>
      <c r="D13" s="6"/>
      <c r="E13" s="6"/>
      <c r="F13" s="6"/>
      <c r="G13" s="6"/>
      <c r="H13" s="33"/>
      <c r="I13" s="6"/>
      <c r="J13" s="6"/>
    </row>
    <row r="14" spans="1:10" s="14" customFormat="1" ht="15.65" customHeight="1" x14ac:dyDescent="0.35">
      <c r="A14" s="126" t="s">
        <v>10</v>
      </c>
      <c r="B14" s="127"/>
      <c r="C14" s="127"/>
      <c r="D14" s="127"/>
      <c r="E14" s="127"/>
      <c r="F14" s="127"/>
      <c r="G14" s="127"/>
      <c r="H14" s="127"/>
      <c r="I14" s="127"/>
      <c r="J14" s="128"/>
    </row>
    <row r="15" spans="1:10" s="13" customFormat="1" ht="13.5" customHeight="1" x14ac:dyDescent="0.35">
      <c r="H15" s="34"/>
    </row>
    <row r="16" spans="1:10" x14ac:dyDescent="0.35">
      <c r="A16" s="109" t="s">
        <v>11</v>
      </c>
      <c r="B16" s="100"/>
      <c r="C16" s="100"/>
      <c r="D16" s="100"/>
      <c r="E16" s="100"/>
      <c r="F16" s="100"/>
      <c r="G16" s="100"/>
      <c r="H16" s="100"/>
      <c r="I16" s="100"/>
      <c r="J16" s="110"/>
    </row>
    <row r="17" spans="1:15" x14ac:dyDescent="0.35">
      <c r="A17" s="114"/>
      <c r="B17" s="81"/>
      <c r="C17" s="81"/>
      <c r="D17" s="81"/>
      <c r="E17" s="81"/>
      <c r="F17" s="81"/>
      <c r="G17" s="81"/>
      <c r="H17" s="81"/>
      <c r="I17" s="81"/>
      <c r="J17" s="115"/>
      <c r="K17" s="50" t="s">
        <v>12</v>
      </c>
    </row>
    <row r="18" spans="1:15" ht="46.5" customHeight="1" x14ac:dyDescent="0.35">
      <c r="A18" s="116" t="s">
        <v>13</v>
      </c>
      <c r="B18" s="117"/>
      <c r="C18" s="117"/>
      <c r="D18" s="117"/>
      <c r="E18" s="117"/>
      <c r="F18" s="117"/>
      <c r="G18" s="117"/>
      <c r="H18" s="117"/>
      <c r="I18" s="117"/>
      <c r="J18" s="118"/>
      <c r="K18" s="20"/>
      <c r="L18" s="81" t="s">
        <v>14</v>
      </c>
      <c r="M18" s="81"/>
      <c r="N18" s="81"/>
      <c r="O18" s="81"/>
    </row>
    <row r="19" spans="1:15" ht="66" customHeight="1" x14ac:dyDescent="0.35">
      <c r="A19" s="116"/>
      <c r="B19" s="117"/>
      <c r="C19" s="117"/>
      <c r="D19" s="117"/>
      <c r="E19" s="117"/>
      <c r="F19" s="117"/>
      <c r="G19" s="117"/>
      <c r="H19" s="117"/>
      <c r="I19" s="117"/>
      <c r="J19" s="118"/>
      <c r="K19" s="22"/>
      <c r="L19" s="81" t="s">
        <v>15</v>
      </c>
      <c r="M19" s="81"/>
      <c r="N19" s="81"/>
      <c r="O19" s="81"/>
    </row>
    <row r="20" spans="1:15" ht="48" customHeight="1" x14ac:dyDescent="0.35">
      <c r="A20" s="116"/>
      <c r="B20" s="117"/>
      <c r="C20" s="117"/>
      <c r="D20" s="117"/>
      <c r="E20" s="117"/>
      <c r="F20" s="117"/>
      <c r="G20" s="117"/>
      <c r="H20" s="117"/>
      <c r="I20" s="117"/>
      <c r="J20" s="118"/>
      <c r="K20" s="21"/>
      <c r="L20" s="82" t="s">
        <v>16</v>
      </c>
      <c r="M20" s="82"/>
      <c r="N20" s="82"/>
      <c r="O20" s="82"/>
    </row>
    <row r="21" spans="1:15" x14ac:dyDescent="0.35">
      <c r="A21" s="116"/>
      <c r="B21" s="117"/>
      <c r="C21" s="117"/>
      <c r="D21" s="117"/>
      <c r="E21" s="117"/>
      <c r="F21" s="117"/>
      <c r="G21" s="117"/>
      <c r="H21" s="117"/>
      <c r="I21" s="117"/>
      <c r="J21" s="118"/>
    </row>
    <row r="22" spans="1:15" x14ac:dyDescent="0.35">
      <c r="A22" s="116"/>
      <c r="B22" s="117"/>
      <c r="C22" s="117"/>
      <c r="D22" s="117"/>
      <c r="E22" s="117"/>
      <c r="F22" s="117"/>
      <c r="G22" s="117"/>
      <c r="H22" s="117"/>
      <c r="I22" s="117"/>
      <c r="J22" s="118"/>
    </row>
    <row r="23" spans="1:15" x14ac:dyDescent="0.35">
      <c r="A23" s="119"/>
      <c r="B23" s="120"/>
      <c r="C23" s="120"/>
      <c r="D23" s="120"/>
      <c r="E23" s="120"/>
      <c r="F23" s="120"/>
      <c r="G23" s="120"/>
      <c r="H23" s="120"/>
      <c r="I23" s="120"/>
      <c r="J23" s="121"/>
    </row>
    <row r="24" spans="1:15" x14ac:dyDescent="0.35">
      <c r="A24" s="6"/>
      <c r="B24" s="6"/>
      <c r="C24" s="6"/>
      <c r="D24" s="6"/>
      <c r="E24" s="6"/>
      <c r="F24" s="6"/>
      <c r="G24" s="6"/>
      <c r="H24" s="33"/>
      <c r="I24" s="6"/>
      <c r="J24" s="6"/>
    </row>
    <row r="25" spans="1:15" x14ac:dyDescent="0.35">
      <c r="A25" s="94" t="s">
        <v>17</v>
      </c>
      <c r="B25" s="122"/>
      <c r="C25" s="122"/>
      <c r="D25" s="95"/>
      <c r="E25" s="123">
        <v>178</v>
      </c>
      <c r="F25" s="124"/>
      <c r="G25" s="124"/>
      <c r="H25" s="124"/>
      <c r="I25" s="124"/>
      <c r="J25" s="125"/>
    </row>
    <row r="26" spans="1:15" ht="29" x14ac:dyDescent="0.35">
      <c r="A26" s="7" t="s">
        <v>18</v>
      </c>
      <c r="B26" s="7" t="s">
        <v>19</v>
      </c>
      <c r="C26" s="7" t="s">
        <v>20</v>
      </c>
      <c r="D26" s="7" t="s">
        <v>21</v>
      </c>
      <c r="E26" s="7" t="s">
        <v>22</v>
      </c>
      <c r="F26" s="7" t="s">
        <v>23</v>
      </c>
      <c r="G26" s="8" t="s">
        <v>24</v>
      </c>
      <c r="H26" s="35" t="s">
        <v>25</v>
      </c>
      <c r="I26" s="7" t="s">
        <v>26</v>
      </c>
      <c r="J26" s="7" t="s">
        <v>27</v>
      </c>
    </row>
    <row r="27" spans="1:15" ht="174" x14ac:dyDescent="0.35">
      <c r="A27" s="9">
        <v>1</v>
      </c>
      <c r="B27" s="16" t="s">
        <v>28</v>
      </c>
      <c r="C27" s="16" t="s">
        <v>29</v>
      </c>
      <c r="D27" s="17" t="s">
        <v>30</v>
      </c>
      <c r="E27" s="17"/>
      <c r="F27" s="17"/>
      <c r="G27" s="17">
        <v>178</v>
      </c>
      <c r="H27" s="36">
        <v>1</v>
      </c>
      <c r="I27" s="16" t="s">
        <v>31</v>
      </c>
      <c r="J27" s="16" t="s">
        <v>32</v>
      </c>
    </row>
    <row r="28" spans="1:15" ht="87" x14ac:dyDescent="0.35">
      <c r="A28" s="9">
        <v>2</v>
      </c>
      <c r="B28" s="16" t="s">
        <v>33</v>
      </c>
      <c r="C28" s="16" t="s">
        <v>34</v>
      </c>
      <c r="D28" s="18" t="s">
        <v>35</v>
      </c>
      <c r="E28" s="17"/>
      <c r="F28" s="17"/>
      <c r="G28" s="17">
        <v>178</v>
      </c>
      <c r="H28" s="36">
        <v>1</v>
      </c>
      <c r="I28" s="16" t="s">
        <v>31</v>
      </c>
      <c r="J28" s="19"/>
    </row>
    <row r="29" spans="1:15" ht="58" x14ac:dyDescent="0.35">
      <c r="A29" s="9">
        <v>3</v>
      </c>
      <c r="B29" s="16" t="s">
        <v>36</v>
      </c>
      <c r="C29" s="16" t="s">
        <v>37</v>
      </c>
      <c r="D29" s="17" t="s">
        <v>38</v>
      </c>
      <c r="E29" s="17"/>
      <c r="F29" s="17"/>
      <c r="G29" s="17">
        <v>40</v>
      </c>
      <c r="H29" s="36">
        <f>40/178</f>
        <v>0.2247191011235955</v>
      </c>
      <c r="I29" s="16" t="s">
        <v>39</v>
      </c>
      <c r="J29" s="19" t="s">
        <v>40</v>
      </c>
    </row>
    <row r="30" spans="1:15" ht="101.5" x14ac:dyDescent="0.35">
      <c r="A30" s="9">
        <v>4</v>
      </c>
      <c r="B30" s="16" t="s">
        <v>41</v>
      </c>
      <c r="C30" s="16" t="s">
        <v>42</v>
      </c>
      <c r="D30" s="17" t="s">
        <v>43</v>
      </c>
      <c r="E30" s="17"/>
      <c r="F30" s="17"/>
      <c r="G30" s="17">
        <v>35</v>
      </c>
      <c r="H30" s="36">
        <f>35/178</f>
        <v>0.19662921348314608</v>
      </c>
      <c r="I30" s="16" t="s">
        <v>44</v>
      </c>
      <c r="J30" s="19"/>
    </row>
    <row r="31" spans="1:15" ht="232" x14ac:dyDescent="0.35">
      <c r="A31" s="9">
        <v>5</v>
      </c>
      <c r="B31" s="23" t="s">
        <v>45</v>
      </c>
      <c r="C31" s="23" t="s">
        <v>46</v>
      </c>
      <c r="D31" s="24" t="s">
        <v>47</v>
      </c>
      <c r="E31" s="24"/>
      <c r="F31" s="24"/>
      <c r="G31" s="24">
        <v>9</v>
      </c>
      <c r="H31" s="37">
        <f>9/178</f>
        <v>5.0561797752808987E-2</v>
      </c>
      <c r="I31" s="23" t="s">
        <v>48</v>
      </c>
      <c r="J31" s="23" t="s">
        <v>49</v>
      </c>
    </row>
    <row r="32" spans="1:15" ht="44.25" customHeight="1" x14ac:dyDescent="0.35">
      <c r="A32" s="9">
        <v>6</v>
      </c>
      <c r="B32" s="25" t="s">
        <v>50</v>
      </c>
      <c r="C32" s="25" t="s">
        <v>51</v>
      </c>
      <c r="D32" s="26"/>
      <c r="E32" s="29" t="s">
        <v>52</v>
      </c>
      <c r="F32" s="26"/>
      <c r="G32" s="26">
        <v>85</v>
      </c>
      <c r="H32" s="38">
        <v>1</v>
      </c>
      <c r="I32" s="25" t="s">
        <v>31</v>
      </c>
      <c r="J32" s="30" t="s">
        <v>53</v>
      </c>
    </row>
    <row r="33" spans="1:10" ht="232" x14ac:dyDescent="0.35">
      <c r="A33" s="9">
        <v>7</v>
      </c>
      <c r="B33" s="25" t="s">
        <v>54</v>
      </c>
      <c r="C33" s="25" t="s">
        <v>55</v>
      </c>
      <c r="D33" s="26"/>
      <c r="E33" s="29" t="s">
        <v>56</v>
      </c>
      <c r="F33" s="26"/>
      <c r="G33" s="26">
        <v>85</v>
      </c>
      <c r="H33" s="38">
        <v>1</v>
      </c>
      <c r="I33" s="25" t="s">
        <v>31</v>
      </c>
      <c r="J33" s="25" t="s">
        <v>57</v>
      </c>
    </row>
    <row r="34" spans="1:10" ht="116" x14ac:dyDescent="0.35">
      <c r="A34" s="9">
        <v>8</v>
      </c>
      <c r="B34" s="25" t="s">
        <v>58</v>
      </c>
      <c r="C34" s="25" t="s">
        <v>51</v>
      </c>
      <c r="D34" s="28"/>
      <c r="E34" s="29" t="s">
        <v>52</v>
      </c>
      <c r="F34" s="28"/>
      <c r="G34" s="26" t="s">
        <v>59</v>
      </c>
      <c r="H34" s="38" t="s">
        <v>60</v>
      </c>
      <c r="I34" s="25" t="s">
        <v>61</v>
      </c>
      <c r="J34" s="27"/>
    </row>
    <row r="35" spans="1:10" ht="43.5" x14ac:dyDescent="0.35">
      <c r="A35" s="9">
        <v>9</v>
      </c>
      <c r="B35" s="25" t="s">
        <v>62</v>
      </c>
      <c r="C35" s="25" t="s">
        <v>51</v>
      </c>
      <c r="D35" s="28"/>
      <c r="E35" s="29" t="s">
        <v>52</v>
      </c>
      <c r="F35" s="28"/>
      <c r="G35" s="28">
        <v>37</v>
      </c>
      <c r="H35" s="38">
        <f>37/178</f>
        <v>0.20786516853932585</v>
      </c>
      <c r="I35" s="25" t="s">
        <v>31</v>
      </c>
      <c r="J35" s="27"/>
    </row>
    <row r="36" spans="1:10" ht="130.5" x14ac:dyDescent="0.35">
      <c r="A36" s="9">
        <v>10</v>
      </c>
      <c r="B36" s="45" t="s">
        <v>63</v>
      </c>
      <c r="C36" s="25" t="s">
        <v>64</v>
      </c>
      <c r="D36" s="28"/>
      <c r="E36" s="26" t="s">
        <v>65</v>
      </c>
      <c r="F36" s="28"/>
      <c r="G36" s="28">
        <v>178</v>
      </c>
      <c r="H36" s="38">
        <v>1</v>
      </c>
      <c r="I36" s="25" t="s">
        <v>31</v>
      </c>
      <c r="J36" s="25" t="s">
        <v>66</v>
      </c>
    </row>
    <row r="37" spans="1:10" ht="87" x14ac:dyDescent="0.35">
      <c r="A37" s="9">
        <v>11</v>
      </c>
      <c r="B37" s="25" t="s">
        <v>67</v>
      </c>
      <c r="C37" s="25" t="s">
        <v>64</v>
      </c>
      <c r="D37" s="28"/>
      <c r="E37" s="26" t="s">
        <v>65</v>
      </c>
      <c r="F37" s="28"/>
      <c r="G37" s="28">
        <v>178</v>
      </c>
      <c r="H37" s="38">
        <v>1</v>
      </c>
      <c r="I37" s="25" t="s">
        <v>31</v>
      </c>
      <c r="J37" s="27"/>
    </row>
    <row r="38" spans="1:10" x14ac:dyDescent="0.35">
      <c r="A38" s="9">
        <v>12</v>
      </c>
      <c r="B38" s="51"/>
      <c r="C38" s="51"/>
      <c r="D38" s="52"/>
      <c r="E38" s="52"/>
      <c r="F38" s="52"/>
      <c r="G38" s="52"/>
      <c r="H38" s="53"/>
      <c r="I38" s="51"/>
      <c r="J38" s="51"/>
    </row>
    <row r="39" spans="1:10" x14ac:dyDescent="0.35">
      <c r="A39" s="9">
        <v>13</v>
      </c>
      <c r="B39" s="51"/>
      <c r="C39" s="51"/>
      <c r="D39" s="52"/>
      <c r="E39" s="52"/>
      <c r="F39" s="52"/>
      <c r="G39" s="52"/>
      <c r="H39" s="53"/>
      <c r="I39" s="51"/>
      <c r="J39" s="51"/>
    </row>
    <row r="40" spans="1:10" x14ac:dyDescent="0.35">
      <c r="A40" s="9">
        <v>14</v>
      </c>
      <c r="B40" s="51"/>
      <c r="C40" s="51"/>
      <c r="D40" s="52"/>
      <c r="E40" s="52"/>
      <c r="F40" s="52"/>
      <c r="G40" s="52"/>
      <c r="H40" s="53"/>
      <c r="I40" s="51"/>
      <c r="J40" s="51"/>
    </row>
    <row r="41" spans="1:10" x14ac:dyDescent="0.35">
      <c r="A41" s="9">
        <v>15</v>
      </c>
      <c r="B41" s="10"/>
      <c r="C41" s="10"/>
      <c r="D41" s="11"/>
      <c r="E41" s="11"/>
      <c r="F41" s="11"/>
      <c r="G41" s="11"/>
      <c r="H41" s="39"/>
      <c r="I41" s="10"/>
      <c r="J41" s="10"/>
    </row>
    <row r="42" spans="1:10" ht="14.5" customHeight="1" x14ac:dyDescent="0.35">
      <c r="A42" s="100" t="s">
        <v>68</v>
      </c>
      <c r="B42" s="100"/>
      <c r="C42" s="100"/>
      <c r="D42" s="100"/>
      <c r="E42" s="100"/>
      <c r="F42" s="100"/>
      <c r="G42" s="100"/>
      <c r="H42" s="100"/>
      <c r="I42" s="100"/>
      <c r="J42" s="100"/>
    </row>
    <row r="43" spans="1:10" x14ac:dyDescent="0.35">
      <c r="A43" s="12"/>
      <c r="B43" s="12"/>
      <c r="C43" s="12"/>
      <c r="D43" s="12"/>
      <c r="E43" s="12"/>
      <c r="F43" s="12"/>
      <c r="G43" s="12"/>
      <c r="H43" s="40"/>
      <c r="I43" s="12"/>
      <c r="J43" s="12"/>
    </row>
    <row r="44" spans="1:10" x14ac:dyDescent="0.35">
      <c r="A44" s="78"/>
      <c r="B44" s="78"/>
      <c r="C44" s="78"/>
      <c r="D44" s="78"/>
      <c r="E44" s="78"/>
      <c r="F44" s="78"/>
      <c r="G44" s="78"/>
      <c r="H44" s="41"/>
      <c r="I44" s="78"/>
      <c r="J44" s="78"/>
    </row>
    <row r="45" spans="1:10" x14ac:dyDescent="0.35">
      <c r="A45" s="96" t="s">
        <v>69</v>
      </c>
      <c r="B45" s="97"/>
      <c r="C45" s="97"/>
      <c r="D45" s="97"/>
      <c r="E45" s="97"/>
      <c r="F45" s="97"/>
      <c r="G45" s="97"/>
      <c r="H45" s="97"/>
      <c r="I45" s="97"/>
      <c r="J45" s="98"/>
    </row>
    <row r="46" spans="1:10" x14ac:dyDescent="0.35">
      <c r="A46" s="99" t="s">
        <v>70</v>
      </c>
      <c r="B46" s="99"/>
      <c r="C46" s="99"/>
      <c r="D46" s="99"/>
      <c r="E46" s="99"/>
      <c r="F46" s="99"/>
      <c r="G46" s="99"/>
      <c r="H46" s="99"/>
      <c r="I46" s="99"/>
      <c r="J46" s="99"/>
    </row>
    <row r="47" spans="1:10" x14ac:dyDescent="0.35">
      <c r="A47" s="99"/>
      <c r="B47" s="99"/>
      <c r="C47" s="99"/>
      <c r="D47" s="99"/>
      <c r="E47" s="99"/>
      <c r="F47" s="99"/>
      <c r="G47" s="99"/>
      <c r="H47" s="99"/>
      <c r="I47" s="99"/>
      <c r="J47" s="99"/>
    </row>
    <row r="48" spans="1:10" x14ac:dyDescent="0.35">
      <c r="A48" s="99"/>
      <c r="B48" s="99"/>
      <c r="C48" s="99"/>
      <c r="D48" s="99"/>
      <c r="E48" s="99"/>
      <c r="F48" s="99"/>
      <c r="G48" s="99"/>
      <c r="H48" s="99"/>
      <c r="I48" s="99"/>
      <c r="J48" s="99"/>
    </row>
    <row r="49" spans="1:10" x14ac:dyDescent="0.35">
      <c r="A49" s="99"/>
      <c r="B49" s="99"/>
      <c r="C49" s="99"/>
      <c r="D49" s="99"/>
      <c r="E49" s="99"/>
      <c r="F49" s="99"/>
      <c r="G49" s="99"/>
      <c r="H49" s="99"/>
      <c r="I49" s="99"/>
      <c r="J49" s="99"/>
    </row>
    <row r="50" spans="1:10" x14ac:dyDescent="0.35">
      <c r="A50" s="99"/>
      <c r="B50" s="99"/>
      <c r="C50" s="99"/>
      <c r="D50" s="99"/>
      <c r="E50" s="99"/>
      <c r="F50" s="99"/>
      <c r="G50" s="99"/>
      <c r="H50" s="99"/>
      <c r="I50" s="99"/>
      <c r="J50" s="99"/>
    </row>
    <row r="51" spans="1:10" x14ac:dyDescent="0.35">
      <c r="A51" s="99"/>
      <c r="B51" s="99"/>
      <c r="C51" s="99"/>
      <c r="D51" s="99"/>
      <c r="E51" s="99"/>
      <c r="F51" s="99"/>
      <c r="G51" s="99"/>
      <c r="H51" s="99"/>
      <c r="I51" s="99"/>
      <c r="J51" s="99"/>
    </row>
    <row r="52" spans="1:10" x14ac:dyDescent="0.35">
      <c r="A52" s="99"/>
      <c r="B52" s="99"/>
      <c r="C52" s="99"/>
      <c r="D52" s="99"/>
      <c r="E52" s="99"/>
      <c r="F52" s="99"/>
      <c r="G52" s="99"/>
      <c r="H52" s="99"/>
      <c r="I52" s="99"/>
      <c r="J52" s="99"/>
    </row>
    <row r="53" spans="1:10" x14ac:dyDescent="0.35">
      <c r="A53" s="99"/>
      <c r="B53" s="99"/>
      <c r="C53" s="99"/>
      <c r="D53" s="99"/>
      <c r="E53" s="99"/>
      <c r="F53" s="99"/>
      <c r="G53" s="99"/>
      <c r="H53" s="99"/>
      <c r="I53" s="99"/>
      <c r="J53" s="99"/>
    </row>
  </sheetData>
  <mergeCells count="21">
    <mergeCell ref="A45:J45"/>
    <mergeCell ref="A46:J53"/>
    <mergeCell ref="A42:J42"/>
    <mergeCell ref="A6:J9"/>
    <mergeCell ref="A11:J12"/>
    <mergeCell ref="A16:J17"/>
    <mergeCell ref="A18:J23"/>
    <mergeCell ref="A25:D25"/>
    <mergeCell ref="E25:J25"/>
    <mergeCell ref="A14:J14"/>
    <mergeCell ref="A1:J1"/>
    <mergeCell ref="A3:C3"/>
    <mergeCell ref="D3:E3"/>
    <mergeCell ref="G3:H3"/>
    <mergeCell ref="I3:J3"/>
    <mergeCell ref="L18:O18"/>
    <mergeCell ref="L19:O19"/>
    <mergeCell ref="L20:O20"/>
    <mergeCell ref="A4:C4"/>
    <mergeCell ref="D4:E4"/>
    <mergeCell ref="G4:H4"/>
  </mergeCells>
  <dataValidations count="1">
    <dataValidation type="list" allowBlank="1" showInputMessage="1" showErrorMessage="1" sqref="A5:H5" xr:uid="{00000000-0002-0000-0000-000000000000}">
      <formula1>#REF!</formula1>
    </dataValidation>
  </dataValidations>
  <pageMargins left="0.7" right="0.7" top="0.75" bottom="0.75" header="0.3" footer="0.3"/>
  <pageSetup paperSize="17" scale="8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9"/>
  <sheetViews>
    <sheetView topLeftCell="A55" workbookViewId="0">
      <selection activeCell="E62" sqref="E62"/>
    </sheetView>
  </sheetViews>
  <sheetFormatPr defaultColWidth="8.81640625" defaultRowHeight="14.5" x14ac:dyDescent="0.35"/>
  <cols>
    <col min="1" max="1" width="9.1796875" customWidth="1"/>
    <col min="2" max="2" width="50.81640625" bestFit="1" customWidth="1"/>
    <col min="3" max="3" width="24.1796875" customWidth="1"/>
    <col min="4" max="4" width="15.7265625" style="49" customWidth="1"/>
    <col min="5" max="5" width="17.54296875" customWidth="1"/>
    <col min="6" max="7" width="15.7265625" customWidth="1"/>
    <col min="8" max="8" width="30.54296875" customWidth="1"/>
    <col min="9" max="9" width="57.54296875" customWidth="1"/>
    <col min="10" max="16384" width="8.81640625" style="76"/>
  </cols>
  <sheetData>
    <row r="1" spans="1:9" x14ac:dyDescent="0.35">
      <c r="A1" s="88" t="s">
        <v>0</v>
      </c>
      <c r="B1" s="89"/>
      <c r="C1" s="89"/>
      <c r="D1" s="89"/>
      <c r="E1" s="89"/>
      <c r="F1" s="89"/>
      <c r="G1" s="89"/>
      <c r="H1" s="89"/>
      <c r="I1" s="90"/>
    </row>
    <row r="3" spans="1:9" x14ac:dyDescent="0.35">
      <c r="A3" s="91" t="s">
        <v>1</v>
      </c>
      <c r="B3" s="92"/>
      <c r="C3" s="93"/>
      <c r="D3" s="94" t="s">
        <v>2</v>
      </c>
      <c r="E3" s="95"/>
      <c r="F3" s="91" t="s">
        <v>3</v>
      </c>
      <c r="G3" s="93"/>
      <c r="H3" s="91" t="s">
        <v>4</v>
      </c>
      <c r="I3" s="93"/>
    </row>
    <row r="4" spans="1:9" x14ac:dyDescent="0.35">
      <c r="A4" s="83" t="s">
        <v>5</v>
      </c>
      <c r="B4" s="84"/>
      <c r="C4" s="85"/>
      <c r="D4" s="86">
        <v>3</v>
      </c>
      <c r="E4" s="87"/>
      <c r="F4" s="83" t="s">
        <v>71</v>
      </c>
      <c r="G4" s="85"/>
      <c r="H4" s="43">
        <v>44378</v>
      </c>
      <c r="I4" s="44">
        <v>44742</v>
      </c>
    </row>
    <row r="5" spans="1:9" x14ac:dyDescent="0.35">
      <c r="A5" s="1"/>
      <c r="B5" s="1"/>
      <c r="C5" s="1"/>
      <c r="D5" s="47"/>
      <c r="E5" s="2"/>
      <c r="F5" s="1"/>
      <c r="G5" s="1"/>
      <c r="H5" s="3"/>
      <c r="I5" s="4"/>
    </row>
    <row r="6" spans="1:9" x14ac:dyDescent="0.35">
      <c r="A6" s="101" t="s">
        <v>72</v>
      </c>
      <c r="B6" s="102"/>
      <c r="C6" s="102"/>
      <c r="D6" s="102"/>
      <c r="E6" s="102"/>
      <c r="F6" s="102"/>
      <c r="G6" s="102"/>
      <c r="H6" s="102"/>
      <c r="I6" s="103"/>
    </row>
    <row r="7" spans="1:9" x14ac:dyDescent="0.35">
      <c r="A7" s="104"/>
      <c r="B7" s="82"/>
      <c r="C7" s="82"/>
      <c r="D7" s="82"/>
      <c r="E7" s="82"/>
      <c r="F7" s="82"/>
      <c r="G7" s="82"/>
      <c r="H7" s="82"/>
      <c r="I7" s="105"/>
    </row>
    <row r="8" spans="1:9" x14ac:dyDescent="0.35">
      <c r="A8" s="104"/>
      <c r="B8" s="82"/>
      <c r="C8" s="82"/>
      <c r="D8" s="82"/>
      <c r="E8" s="82"/>
      <c r="F8" s="82"/>
      <c r="G8" s="82"/>
      <c r="H8" s="82"/>
      <c r="I8" s="105"/>
    </row>
    <row r="9" spans="1:9" x14ac:dyDescent="0.35">
      <c r="A9" s="106"/>
      <c r="B9" s="107"/>
      <c r="C9" s="107"/>
      <c r="D9" s="107"/>
      <c r="E9" s="107"/>
      <c r="F9" s="107"/>
      <c r="G9" s="107"/>
      <c r="H9" s="107"/>
      <c r="I9" s="108"/>
    </row>
    <row r="10" spans="1:9" x14ac:dyDescent="0.35">
      <c r="A10" s="5"/>
      <c r="B10" s="5"/>
      <c r="C10" s="5"/>
      <c r="D10" s="48"/>
      <c r="E10" s="5"/>
      <c r="F10" s="5"/>
      <c r="G10" s="5"/>
      <c r="H10" s="5"/>
      <c r="I10" s="5"/>
    </row>
    <row r="11" spans="1:9" x14ac:dyDescent="0.35">
      <c r="A11" s="109" t="s">
        <v>9</v>
      </c>
      <c r="B11" s="100"/>
      <c r="C11" s="100"/>
      <c r="D11" s="100"/>
      <c r="E11" s="100"/>
      <c r="F11" s="100"/>
      <c r="G11" s="100"/>
      <c r="H11" s="100"/>
      <c r="I11" s="110"/>
    </row>
    <row r="12" spans="1:9" x14ac:dyDescent="0.35">
      <c r="A12" s="111"/>
      <c r="B12" s="112"/>
      <c r="C12" s="112"/>
      <c r="D12" s="112"/>
      <c r="E12" s="112"/>
      <c r="F12" s="112"/>
      <c r="G12" s="112"/>
      <c r="H12" s="112"/>
      <c r="I12" s="113"/>
    </row>
    <row r="13" spans="1:9" x14ac:dyDescent="0.35">
      <c r="A13" s="78"/>
      <c r="B13" s="78"/>
      <c r="C13" s="78"/>
      <c r="D13" s="48"/>
      <c r="E13" s="78"/>
      <c r="F13" s="78"/>
      <c r="G13" s="78"/>
      <c r="H13" s="78"/>
      <c r="I13" s="78"/>
    </row>
    <row r="14" spans="1:9" x14ac:dyDescent="0.35">
      <c r="A14" s="109" t="s">
        <v>73</v>
      </c>
      <c r="B14" s="100"/>
      <c r="C14" s="100"/>
      <c r="D14" s="100"/>
      <c r="E14" s="100"/>
      <c r="F14" s="100"/>
      <c r="G14" s="100"/>
      <c r="H14" s="100"/>
      <c r="I14" s="110"/>
    </row>
    <row r="15" spans="1:9" ht="15" customHeight="1" x14ac:dyDescent="0.35">
      <c r="A15" s="116" t="s">
        <v>74</v>
      </c>
      <c r="B15" s="117"/>
      <c r="C15" s="117"/>
      <c r="D15" s="117"/>
      <c r="E15" s="117"/>
      <c r="F15" s="117"/>
      <c r="G15" s="117"/>
      <c r="H15" s="117"/>
      <c r="I15" s="118"/>
    </row>
    <row r="16" spans="1:9" x14ac:dyDescent="0.35">
      <c r="A16" s="116"/>
      <c r="B16" s="117"/>
      <c r="C16" s="117"/>
      <c r="D16" s="117"/>
      <c r="E16" s="117"/>
      <c r="F16" s="117"/>
      <c r="G16" s="117"/>
      <c r="H16" s="117"/>
      <c r="I16" s="118"/>
    </row>
    <row r="17" spans="1:9" x14ac:dyDescent="0.35">
      <c r="A17" s="116"/>
      <c r="B17" s="117"/>
      <c r="C17" s="117"/>
      <c r="D17" s="117"/>
      <c r="E17" s="117"/>
      <c r="F17" s="117"/>
      <c r="G17" s="117"/>
      <c r="H17" s="117"/>
      <c r="I17" s="118"/>
    </row>
    <row r="18" spans="1:9" x14ac:dyDescent="0.35">
      <c r="A18" s="116"/>
      <c r="B18" s="117"/>
      <c r="C18" s="117"/>
      <c r="D18" s="117"/>
      <c r="E18" s="117"/>
      <c r="F18" s="117"/>
      <c r="G18" s="117"/>
      <c r="H18" s="117"/>
      <c r="I18" s="118"/>
    </row>
    <row r="19" spans="1:9" x14ac:dyDescent="0.35">
      <c r="A19" s="116"/>
      <c r="B19" s="117"/>
      <c r="C19" s="117"/>
      <c r="D19" s="117"/>
      <c r="E19" s="117"/>
      <c r="F19" s="117"/>
      <c r="G19" s="117"/>
      <c r="H19" s="117"/>
      <c r="I19" s="118"/>
    </row>
    <row r="20" spans="1:9" x14ac:dyDescent="0.35">
      <c r="A20" s="119"/>
      <c r="B20" s="120"/>
      <c r="C20" s="120"/>
      <c r="D20" s="120"/>
      <c r="E20" s="120"/>
      <c r="F20" s="120"/>
      <c r="G20" s="120"/>
      <c r="H20" s="120"/>
      <c r="I20" s="121"/>
    </row>
    <row r="21" spans="1:9" x14ac:dyDescent="0.35">
      <c r="A21" s="6"/>
      <c r="B21" s="6"/>
      <c r="C21" s="6"/>
      <c r="D21" s="48"/>
      <c r="E21" s="6"/>
      <c r="F21" s="6"/>
      <c r="G21" s="6"/>
      <c r="H21" s="6"/>
      <c r="I21" s="6"/>
    </row>
    <row r="22" spans="1:9" ht="43.5" x14ac:dyDescent="0.35">
      <c r="A22" s="54" t="s">
        <v>18</v>
      </c>
      <c r="B22" s="54" t="s">
        <v>75</v>
      </c>
      <c r="C22" s="54" t="s">
        <v>76</v>
      </c>
      <c r="D22" s="55" t="s">
        <v>77</v>
      </c>
      <c r="E22" s="54" t="s">
        <v>78</v>
      </c>
      <c r="F22" s="56" t="s">
        <v>21</v>
      </c>
      <c r="G22" s="56" t="s">
        <v>79</v>
      </c>
      <c r="H22" s="54" t="s">
        <v>80</v>
      </c>
      <c r="I22" s="54" t="s">
        <v>26</v>
      </c>
    </row>
    <row r="23" spans="1:9" ht="29" x14ac:dyDescent="0.35">
      <c r="A23" s="57">
        <v>1</v>
      </c>
      <c r="B23" s="58" t="s">
        <v>81</v>
      </c>
      <c r="C23" s="59">
        <v>74754866</v>
      </c>
      <c r="D23" s="60">
        <v>5449</v>
      </c>
      <c r="E23" s="77">
        <v>223</v>
      </c>
      <c r="F23" s="61">
        <v>10</v>
      </c>
      <c r="G23" s="62"/>
      <c r="H23" s="63" t="s">
        <v>82</v>
      </c>
      <c r="I23" s="64" t="s">
        <v>83</v>
      </c>
    </row>
    <row r="24" spans="1:9" ht="29" x14ac:dyDescent="0.35">
      <c r="A24" s="57">
        <v>2</v>
      </c>
      <c r="B24" s="58" t="s">
        <v>84</v>
      </c>
      <c r="C24" s="59">
        <v>14907836</v>
      </c>
      <c r="D24" s="60">
        <v>3403</v>
      </c>
      <c r="E24" s="77">
        <v>0</v>
      </c>
      <c r="F24" s="61">
        <v>10</v>
      </c>
      <c r="G24" s="62"/>
      <c r="H24" s="63"/>
      <c r="I24" s="64" t="s">
        <v>83</v>
      </c>
    </row>
    <row r="25" spans="1:9" ht="29" x14ac:dyDescent="0.35">
      <c r="A25" s="57">
        <v>3</v>
      </c>
      <c r="B25" s="58" t="s">
        <v>85</v>
      </c>
      <c r="C25" s="59">
        <v>73725072</v>
      </c>
      <c r="D25" s="60">
        <v>2955</v>
      </c>
      <c r="E25" s="77">
        <v>147</v>
      </c>
      <c r="F25" s="61">
        <v>10</v>
      </c>
      <c r="G25" s="62"/>
      <c r="H25" s="63"/>
      <c r="I25" s="64" t="s">
        <v>83</v>
      </c>
    </row>
    <row r="26" spans="1:9" ht="29" x14ac:dyDescent="0.35">
      <c r="A26" s="57">
        <v>4</v>
      </c>
      <c r="B26" s="58" t="s">
        <v>86</v>
      </c>
      <c r="C26" s="65">
        <v>9000164545</v>
      </c>
      <c r="D26" s="60">
        <v>964</v>
      </c>
      <c r="E26" s="77">
        <v>0</v>
      </c>
      <c r="F26" s="61">
        <v>10</v>
      </c>
      <c r="G26" s="62"/>
      <c r="H26" s="63"/>
      <c r="I26" s="64" t="s">
        <v>83</v>
      </c>
    </row>
    <row r="27" spans="1:9" ht="29" x14ac:dyDescent="0.35">
      <c r="A27" s="57">
        <v>5</v>
      </c>
      <c r="B27" s="58" t="s">
        <v>87</v>
      </c>
      <c r="C27" s="59">
        <v>9000164606</v>
      </c>
      <c r="D27" s="60">
        <v>1643</v>
      </c>
      <c r="E27" s="77">
        <v>0</v>
      </c>
      <c r="F27" s="61">
        <v>10</v>
      </c>
      <c r="G27" s="62"/>
      <c r="H27" s="63"/>
      <c r="I27" s="64" t="s">
        <v>83</v>
      </c>
    </row>
    <row r="28" spans="1:9" x14ac:dyDescent="0.35">
      <c r="A28" s="57">
        <v>6</v>
      </c>
      <c r="B28" s="66" t="s">
        <v>88</v>
      </c>
      <c r="C28" s="59">
        <v>5638648</v>
      </c>
      <c r="D28" s="67">
        <v>12379</v>
      </c>
      <c r="E28" s="77">
        <v>207</v>
      </c>
      <c r="F28" s="61">
        <v>10</v>
      </c>
      <c r="G28" s="62"/>
      <c r="H28" s="63"/>
      <c r="I28" s="64" t="s">
        <v>89</v>
      </c>
    </row>
    <row r="29" spans="1:9" x14ac:dyDescent="0.35">
      <c r="A29" s="57">
        <v>7</v>
      </c>
      <c r="B29" s="66" t="s">
        <v>90</v>
      </c>
      <c r="C29" s="59">
        <v>17001846</v>
      </c>
      <c r="D29" s="67">
        <v>15096</v>
      </c>
      <c r="E29" s="77">
        <v>307</v>
      </c>
      <c r="F29" s="61">
        <v>10</v>
      </c>
      <c r="G29" s="62"/>
      <c r="H29" s="63"/>
      <c r="I29" s="64" t="s">
        <v>89</v>
      </c>
    </row>
    <row r="30" spans="1:9" x14ac:dyDescent="0.35">
      <c r="A30" s="57">
        <v>8</v>
      </c>
      <c r="B30" s="66" t="s">
        <v>91</v>
      </c>
      <c r="C30" s="59">
        <v>58423389</v>
      </c>
      <c r="D30" s="67">
        <v>6521</v>
      </c>
      <c r="E30" s="77">
        <v>155</v>
      </c>
      <c r="F30" s="61">
        <v>10</v>
      </c>
      <c r="G30" s="62"/>
      <c r="H30" s="68"/>
      <c r="I30" s="64" t="s">
        <v>89</v>
      </c>
    </row>
    <row r="31" spans="1:9" x14ac:dyDescent="0.35">
      <c r="A31" s="57">
        <v>9</v>
      </c>
      <c r="B31" s="66" t="s">
        <v>92</v>
      </c>
      <c r="C31" s="59">
        <v>4011169</v>
      </c>
      <c r="D31" s="67">
        <v>5549</v>
      </c>
      <c r="E31" s="77">
        <v>88</v>
      </c>
      <c r="F31" s="69">
        <v>5</v>
      </c>
      <c r="G31" s="62"/>
      <c r="H31" s="68"/>
      <c r="I31" s="64" t="s">
        <v>89</v>
      </c>
    </row>
    <row r="32" spans="1:9" x14ac:dyDescent="0.35">
      <c r="A32" s="57">
        <v>10</v>
      </c>
      <c r="B32" s="66" t="s">
        <v>93</v>
      </c>
      <c r="C32" s="70">
        <v>4000188</v>
      </c>
      <c r="D32" s="67">
        <v>2586</v>
      </c>
      <c r="E32" s="130"/>
      <c r="F32" s="69">
        <v>5</v>
      </c>
      <c r="G32" s="62"/>
      <c r="H32" s="68"/>
      <c r="I32" s="64" t="s">
        <v>89</v>
      </c>
    </row>
    <row r="33" spans="1:9" x14ac:dyDescent="0.35">
      <c r="A33" s="57">
        <v>11</v>
      </c>
      <c r="B33" s="66" t="s">
        <v>94</v>
      </c>
      <c r="C33" s="70">
        <v>68012543</v>
      </c>
      <c r="D33" s="131"/>
      <c r="E33" s="130"/>
      <c r="F33" s="69">
        <v>15</v>
      </c>
      <c r="G33" s="62"/>
      <c r="H33" s="68"/>
      <c r="I33" s="64" t="s">
        <v>89</v>
      </c>
    </row>
    <row r="34" spans="1:9" x14ac:dyDescent="0.35">
      <c r="A34" s="57">
        <v>12</v>
      </c>
      <c r="B34" s="66" t="s">
        <v>95</v>
      </c>
      <c r="C34" s="59">
        <v>38867508</v>
      </c>
      <c r="D34" s="67">
        <v>188</v>
      </c>
      <c r="E34" s="130"/>
      <c r="F34" s="69">
        <v>5</v>
      </c>
      <c r="G34" s="62"/>
      <c r="H34" s="68"/>
      <c r="I34" s="64" t="s">
        <v>89</v>
      </c>
    </row>
    <row r="35" spans="1:9" x14ac:dyDescent="0.35">
      <c r="A35" s="57">
        <v>13</v>
      </c>
      <c r="B35" s="66" t="s">
        <v>96</v>
      </c>
      <c r="C35" s="59">
        <v>74125044</v>
      </c>
      <c r="D35" s="67">
        <v>630</v>
      </c>
      <c r="E35" s="130"/>
      <c r="F35" s="69">
        <v>5</v>
      </c>
      <c r="G35" s="62"/>
      <c r="H35" s="68"/>
      <c r="I35" s="64" t="s">
        <v>89</v>
      </c>
    </row>
    <row r="36" spans="1:9" x14ac:dyDescent="0.35">
      <c r="A36" s="57">
        <v>14</v>
      </c>
      <c r="B36" s="66" t="s">
        <v>97</v>
      </c>
      <c r="C36" s="59">
        <v>73105091</v>
      </c>
      <c r="D36" s="67">
        <v>101</v>
      </c>
      <c r="E36" s="77">
        <v>0</v>
      </c>
      <c r="F36" s="69">
        <v>5</v>
      </c>
      <c r="G36" s="62"/>
      <c r="H36" s="68"/>
      <c r="I36" s="64" t="s">
        <v>89</v>
      </c>
    </row>
    <row r="37" spans="1:9" x14ac:dyDescent="0.35">
      <c r="A37" s="57">
        <v>15</v>
      </c>
      <c r="B37" s="66" t="s">
        <v>98</v>
      </c>
      <c r="C37" s="59">
        <v>9000162015</v>
      </c>
      <c r="D37" s="67">
        <v>106</v>
      </c>
      <c r="E37" s="130"/>
      <c r="F37" s="69">
        <v>5</v>
      </c>
      <c r="G37" s="62"/>
      <c r="H37" s="68"/>
      <c r="I37" s="64" t="s">
        <v>89</v>
      </c>
    </row>
    <row r="38" spans="1:9" x14ac:dyDescent="0.35">
      <c r="A38" s="57">
        <v>16</v>
      </c>
      <c r="B38" s="66" t="s">
        <v>99</v>
      </c>
      <c r="C38" s="75">
        <v>9000163865</v>
      </c>
      <c r="D38" s="131"/>
      <c r="E38" s="77">
        <v>0</v>
      </c>
      <c r="F38" s="71">
        <v>5</v>
      </c>
      <c r="G38" s="66"/>
      <c r="H38" s="66"/>
      <c r="I38" s="64" t="s">
        <v>89</v>
      </c>
    </row>
    <row r="39" spans="1:9" x14ac:dyDescent="0.35">
      <c r="A39" s="57">
        <v>17</v>
      </c>
      <c r="B39" s="66" t="s">
        <v>100</v>
      </c>
      <c r="C39" s="59">
        <v>78125057</v>
      </c>
      <c r="D39" s="131"/>
      <c r="E39" s="77">
        <v>0</v>
      </c>
      <c r="F39" s="71">
        <v>5</v>
      </c>
      <c r="G39" s="66"/>
      <c r="H39" s="66"/>
      <c r="I39" s="64" t="s">
        <v>89</v>
      </c>
    </row>
    <row r="40" spans="1:9" x14ac:dyDescent="0.35">
      <c r="A40" s="57">
        <v>18</v>
      </c>
      <c r="B40" s="66" t="s">
        <v>101</v>
      </c>
      <c r="C40" s="72">
        <v>49105060</v>
      </c>
      <c r="D40" s="67">
        <v>5437</v>
      </c>
      <c r="E40" s="77">
        <v>158</v>
      </c>
      <c r="F40" s="71">
        <v>10</v>
      </c>
      <c r="G40" s="66"/>
      <c r="H40" s="66"/>
      <c r="I40" s="64" t="s">
        <v>89</v>
      </c>
    </row>
    <row r="41" spans="1:9" x14ac:dyDescent="0.35">
      <c r="A41" s="57">
        <v>19</v>
      </c>
      <c r="B41" s="66" t="s">
        <v>102</v>
      </c>
      <c r="C41" s="72">
        <v>86401360</v>
      </c>
      <c r="D41" s="67">
        <v>1624</v>
      </c>
      <c r="E41" s="77">
        <v>53</v>
      </c>
      <c r="F41" s="71">
        <v>10</v>
      </c>
      <c r="G41" s="66"/>
      <c r="H41" s="66"/>
      <c r="I41" s="64" t="s">
        <v>89</v>
      </c>
    </row>
    <row r="42" spans="1:9" x14ac:dyDescent="0.35">
      <c r="A42" s="57">
        <v>20</v>
      </c>
      <c r="B42" s="66" t="s">
        <v>103</v>
      </c>
      <c r="C42" s="72">
        <v>5638754</v>
      </c>
      <c r="D42" s="67">
        <v>9279</v>
      </c>
      <c r="E42" s="77">
        <v>234</v>
      </c>
      <c r="F42" s="71">
        <v>10</v>
      </c>
      <c r="G42" s="66"/>
      <c r="H42" s="66"/>
      <c r="I42" s="64" t="s">
        <v>89</v>
      </c>
    </row>
    <row r="43" spans="1:9" x14ac:dyDescent="0.35">
      <c r="A43" s="57">
        <v>21</v>
      </c>
      <c r="B43" s="66" t="s">
        <v>104</v>
      </c>
      <c r="C43" s="72">
        <v>31601049</v>
      </c>
      <c r="D43" s="67">
        <v>6139</v>
      </c>
      <c r="E43" s="77">
        <v>152</v>
      </c>
      <c r="F43" s="71">
        <v>5</v>
      </c>
      <c r="G43" s="66"/>
      <c r="H43" s="66"/>
      <c r="I43" s="64" t="s">
        <v>89</v>
      </c>
    </row>
    <row r="44" spans="1:9" x14ac:dyDescent="0.35">
      <c r="A44" s="57">
        <v>22</v>
      </c>
      <c r="B44" s="66" t="s">
        <v>105</v>
      </c>
      <c r="C44" s="72">
        <v>724262</v>
      </c>
      <c r="D44" s="67">
        <v>2573</v>
      </c>
      <c r="E44" s="77">
        <v>219</v>
      </c>
      <c r="F44" s="71">
        <v>5</v>
      </c>
      <c r="G44" s="66"/>
      <c r="H44" s="66"/>
      <c r="I44" s="64" t="s">
        <v>89</v>
      </c>
    </row>
    <row r="45" spans="1:9" x14ac:dyDescent="0.35">
      <c r="A45" s="57">
        <v>23</v>
      </c>
      <c r="B45" s="66" t="s">
        <v>106</v>
      </c>
      <c r="C45" s="72">
        <v>5638291</v>
      </c>
      <c r="D45" s="67">
        <v>9977</v>
      </c>
      <c r="E45" s="77">
        <v>228</v>
      </c>
      <c r="F45" s="71">
        <v>5</v>
      </c>
      <c r="G45" s="66"/>
      <c r="H45" s="66"/>
      <c r="I45" s="64" t="s">
        <v>89</v>
      </c>
    </row>
    <row r="46" spans="1:9" x14ac:dyDescent="0.35">
      <c r="A46" s="57">
        <v>24</v>
      </c>
      <c r="B46" s="66" t="s">
        <v>107</v>
      </c>
      <c r="C46" s="72">
        <v>41385551</v>
      </c>
      <c r="D46" s="67">
        <v>3883</v>
      </c>
      <c r="E46" s="77">
        <v>64</v>
      </c>
      <c r="F46" s="71">
        <v>5</v>
      </c>
      <c r="G46" s="66"/>
      <c r="H46" s="66"/>
      <c r="I46" s="64" t="s">
        <v>89</v>
      </c>
    </row>
    <row r="47" spans="1:9" x14ac:dyDescent="0.35">
      <c r="A47" s="57">
        <v>25</v>
      </c>
      <c r="B47" s="66" t="s">
        <v>108</v>
      </c>
      <c r="C47" s="72">
        <v>63701375</v>
      </c>
      <c r="D47" s="67">
        <v>2230</v>
      </c>
      <c r="E47" s="77">
        <v>47</v>
      </c>
      <c r="F47" s="71">
        <v>10</v>
      </c>
      <c r="G47" s="66"/>
      <c r="H47" s="66"/>
      <c r="I47" s="64" t="s">
        <v>89</v>
      </c>
    </row>
    <row r="48" spans="1:9" x14ac:dyDescent="0.35">
      <c r="A48" s="57">
        <v>26</v>
      </c>
      <c r="B48" s="66" t="s">
        <v>109</v>
      </c>
      <c r="C48" s="72">
        <v>67134866</v>
      </c>
      <c r="D48" s="67">
        <v>1696</v>
      </c>
      <c r="E48" s="77">
        <v>34</v>
      </c>
      <c r="F48" s="71">
        <v>5</v>
      </c>
      <c r="G48" s="66"/>
      <c r="H48" s="66"/>
      <c r="I48" s="64" t="s">
        <v>89</v>
      </c>
    </row>
    <row r="49" spans="1:9" x14ac:dyDescent="0.35">
      <c r="A49" s="57">
        <v>27</v>
      </c>
      <c r="B49" s="66" t="s">
        <v>110</v>
      </c>
      <c r="C49" s="72">
        <v>5638366</v>
      </c>
      <c r="D49" s="67">
        <v>9859</v>
      </c>
      <c r="E49" s="77">
        <v>167</v>
      </c>
      <c r="F49" s="71">
        <v>5</v>
      </c>
      <c r="G49" s="66"/>
      <c r="H49" s="66"/>
      <c r="I49" s="64" t="s">
        <v>89</v>
      </c>
    </row>
    <row r="50" spans="1:9" x14ac:dyDescent="0.35">
      <c r="A50" s="57">
        <v>28</v>
      </c>
      <c r="B50" s="66" t="s">
        <v>111</v>
      </c>
      <c r="C50" s="72">
        <v>82773033</v>
      </c>
      <c r="D50" s="67">
        <v>11992</v>
      </c>
      <c r="E50" s="77">
        <v>271</v>
      </c>
      <c r="F50" s="71">
        <v>10</v>
      </c>
      <c r="G50" s="66"/>
      <c r="H50" s="66"/>
      <c r="I50" s="64" t="s">
        <v>89</v>
      </c>
    </row>
    <row r="51" spans="1:9" x14ac:dyDescent="0.35">
      <c r="A51" s="57">
        <v>29</v>
      </c>
      <c r="B51" s="66" t="s">
        <v>112</v>
      </c>
      <c r="C51" s="72">
        <v>9000182749</v>
      </c>
      <c r="D51" s="67">
        <v>3721</v>
      </c>
      <c r="E51" s="77">
        <v>61</v>
      </c>
      <c r="F51" s="71">
        <v>10</v>
      </c>
      <c r="G51" s="66"/>
      <c r="H51" s="66"/>
      <c r="I51" s="64" t="s">
        <v>89</v>
      </c>
    </row>
    <row r="52" spans="1:9" x14ac:dyDescent="0.35">
      <c r="A52" s="57">
        <v>30</v>
      </c>
      <c r="B52" s="66" t="s">
        <v>113</v>
      </c>
      <c r="C52" s="59">
        <v>9000158200</v>
      </c>
      <c r="D52" s="67">
        <v>1001</v>
      </c>
      <c r="E52" s="130"/>
      <c r="F52" s="71">
        <v>10</v>
      </c>
      <c r="G52" s="66"/>
      <c r="H52" s="66"/>
      <c r="I52" s="64" t="s">
        <v>89</v>
      </c>
    </row>
    <row r="53" spans="1:9" x14ac:dyDescent="0.35">
      <c r="A53" s="57">
        <v>31</v>
      </c>
      <c r="B53" s="66" t="s">
        <v>114</v>
      </c>
      <c r="C53" s="73">
        <v>74870076</v>
      </c>
      <c r="D53" s="67">
        <v>978</v>
      </c>
      <c r="E53" s="130"/>
      <c r="F53" s="71">
        <v>5</v>
      </c>
      <c r="G53" s="66"/>
      <c r="H53" s="66"/>
      <c r="I53" s="64" t="s">
        <v>89</v>
      </c>
    </row>
    <row r="54" spans="1:9" x14ac:dyDescent="0.35">
      <c r="A54" s="57">
        <v>32</v>
      </c>
      <c r="B54" s="66" t="s">
        <v>115</v>
      </c>
      <c r="C54" s="73">
        <v>73820059</v>
      </c>
      <c r="D54" s="67">
        <v>7013</v>
      </c>
      <c r="E54" s="77">
        <v>97</v>
      </c>
      <c r="F54" s="71">
        <v>10</v>
      </c>
      <c r="G54" s="66"/>
      <c r="H54" s="66"/>
      <c r="I54" s="64" t="s">
        <v>89</v>
      </c>
    </row>
    <row r="55" spans="1:9" x14ac:dyDescent="0.35">
      <c r="A55" s="57">
        <v>33</v>
      </c>
      <c r="B55" s="66" t="s">
        <v>116</v>
      </c>
      <c r="C55" s="59">
        <v>45050261</v>
      </c>
      <c r="D55" s="67">
        <v>367</v>
      </c>
      <c r="E55" s="130"/>
      <c r="F55" s="71">
        <v>5</v>
      </c>
      <c r="G55" s="66"/>
      <c r="H55" s="66"/>
      <c r="I55" s="64" t="s">
        <v>89</v>
      </c>
    </row>
    <row r="56" spans="1:9" x14ac:dyDescent="0.35">
      <c r="A56" s="57">
        <v>34</v>
      </c>
      <c r="B56" s="66" t="s">
        <v>117</v>
      </c>
      <c r="C56" s="59">
        <v>76870057</v>
      </c>
      <c r="D56" s="67">
        <v>1112</v>
      </c>
      <c r="E56" s="130"/>
      <c r="F56" s="74">
        <v>5</v>
      </c>
      <c r="G56" s="66"/>
      <c r="H56" s="66"/>
      <c r="I56" s="64" t="s">
        <v>89</v>
      </c>
    </row>
    <row r="57" spans="1:9" x14ac:dyDescent="0.35">
      <c r="A57" s="57">
        <v>35</v>
      </c>
      <c r="B57" s="66" t="s">
        <v>118</v>
      </c>
      <c r="C57" s="59">
        <v>9000163216</v>
      </c>
      <c r="D57" s="67">
        <v>418</v>
      </c>
      <c r="E57" s="130"/>
      <c r="F57" s="71">
        <v>5</v>
      </c>
      <c r="G57" s="66"/>
      <c r="H57" s="66"/>
      <c r="I57" s="64" t="s">
        <v>89</v>
      </c>
    </row>
    <row r="58" spans="1:9" x14ac:dyDescent="0.35">
      <c r="A58" s="57">
        <v>36</v>
      </c>
      <c r="B58" s="66" t="s">
        <v>119</v>
      </c>
      <c r="C58" s="59">
        <v>82770085</v>
      </c>
      <c r="D58" s="67">
        <v>9560</v>
      </c>
      <c r="E58" s="77">
        <v>157</v>
      </c>
      <c r="F58" s="71">
        <v>10</v>
      </c>
      <c r="G58" s="66"/>
      <c r="H58" s="66"/>
      <c r="I58" s="64" t="s">
        <v>89</v>
      </c>
    </row>
    <row r="59" spans="1:9" x14ac:dyDescent="0.35">
      <c r="A59" s="57">
        <v>37</v>
      </c>
      <c r="B59" s="66" t="s">
        <v>120</v>
      </c>
      <c r="C59" s="59">
        <v>9000164665</v>
      </c>
      <c r="D59" s="67">
        <v>5995</v>
      </c>
      <c r="E59" s="77">
        <v>213</v>
      </c>
      <c r="F59" s="71">
        <v>10</v>
      </c>
      <c r="G59" s="66"/>
      <c r="H59" s="66"/>
      <c r="I59" s="64" t="s">
        <v>89</v>
      </c>
    </row>
    <row r="60" spans="1:9" x14ac:dyDescent="0.35">
      <c r="A60" s="57">
        <v>38</v>
      </c>
      <c r="B60" s="66" t="s">
        <v>121</v>
      </c>
      <c r="C60" s="59">
        <v>9000164677</v>
      </c>
      <c r="D60" s="67">
        <v>3494</v>
      </c>
      <c r="E60" s="77">
        <v>898</v>
      </c>
      <c r="F60" s="71">
        <v>10</v>
      </c>
      <c r="G60" s="66"/>
      <c r="H60" s="66"/>
      <c r="I60" s="64" t="s">
        <v>89</v>
      </c>
    </row>
    <row r="61" spans="1:9" x14ac:dyDescent="0.35">
      <c r="A61" s="57">
        <v>39</v>
      </c>
      <c r="B61" s="66" t="s">
        <v>122</v>
      </c>
      <c r="C61" s="59">
        <v>9000164759</v>
      </c>
      <c r="D61" s="67">
        <v>1952</v>
      </c>
      <c r="E61" s="77">
        <v>72</v>
      </c>
      <c r="F61" s="71">
        <v>10</v>
      </c>
      <c r="G61" s="66"/>
      <c r="H61" s="66"/>
      <c r="I61" s="64" t="s">
        <v>89</v>
      </c>
    </row>
    <row r="62" spans="1:9" x14ac:dyDescent="0.35">
      <c r="A62" s="57">
        <v>40</v>
      </c>
      <c r="B62" s="66" t="s">
        <v>123</v>
      </c>
      <c r="C62" s="59">
        <v>9000164714</v>
      </c>
      <c r="D62" s="67">
        <v>1097</v>
      </c>
      <c r="E62" s="130"/>
      <c r="F62" s="71">
        <v>10</v>
      </c>
      <c r="G62" s="66"/>
      <c r="H62" s="66"/>
      <c r="I62" s="64" t="s">
        <v>89</v>
      </c>
    </row>
    <row r="63" spans="1:9" x14ac:dyDescent="0.35">
      <c r="C63" s="46"/>
      <c r="E63" s="46"/>
      <c r="F63" s="46"/>
    </row>
    <row r="64" spans="1:9" x14ac:dyDescent="0.35">
      <c r="A64" t="s">
        <v>124</v>
      </c>
    </row>
    <row r="78" spans="1:9" x14ac:dyDescent="0.35">
      <c r="A78" s="129" t="s">
        <v>125</v>
      </c>
      <c r="B78" s="129"/>
      <c r="C78" s="129"/>
      <c r="D78" s="129"/>
      <c r="E78" s="129"/>
      <c r="F78" s="129"/>
      <c r="G78" s="129"/>
      <c r="H78" s="129"/>
      <c r="I78" s="129"/>
    </row>
    <row r="79" spans="1:9" x14ac:dyDescent="0.35">
      <c r="A79" s="81" t="s">
        <v>126</v>
      </c>
      <c r="B79" s="81"/>
      <c r="C79" s="81"/>
      <c r="D79" s="81"/>
      <c r="E79" s="81"/>
      <c r="F79" s="81"/>
      <c r="G79" s="81"/>
      <c r="H79" s="81"/>
      <c r="I79" s="81"/>
    </row>
  </sheetData>
  <mergeCells count="14">
    <mergeCell ref="A78:I78"/>
    <mergeCell ref="A79:I79"/>
    <mergeCell ref="A6:I9"/>
    <mergeCell ref="A11:I12"/>
    <mergeCell ref="A14:I14"/>
    <mergeCell ref="A15:I20"/>
    <mergeCell ref="A4:C4"/>
    <mergeCell ref="D4:E4"/>
    <mergeCell ref="F4:G4"/>
    <mergeCell ref="A1:I1"/>
    <mergeCell ref="A3:C3"/>
    <mergeCell ref="D3:E3"/>
    <mergeCell ref="F3:G3"/>
    <mergeCell ref="H3:I3"/>
  </mergeCells>
  <conditionalFormatting sqref="C23:C25 C27 D23:D27 E23:E62">
    <cfRule type="expression" dxfId="3" priority="47">
      <formula>#REF!="Yes"</formula>
    </cfRule>
  </conditionalFormatting>
  <conditionalFormatting sqref="C23:C25 C27 D23:D27 E23:E62">
    <cfRule type="expression" dxfId="2" priority="49">
      <formula>#REF!="Yes"</formula>
    </cfRule>
  </conditionalFormatting>
  <conditionalFormatting sqref="C39 C53:C62 C34:C37 C28:C31">
    <cfRule type="expression" dxfId="1" priority="55">
      <formula>#REF!="Yes"</formula>
    </cfRule>
  </conditionalFormatting>
  <conditionalFormatting sqref="C53:C62 C34:C37 C39 C28:C31">
    <cfRule type="expression" dxfId="0" priority="57">
      <formula>#REF!="Yes"</formula>
    </cfRule>
  </conditionalFormatting>
  <dataValidations count="1">
    <dataValidation type="list" allowBlank="1" showInputMessage="1" showErrorMessage="1" sqref="A5:G5" xr:uid="{00000000-0002-0000-0100-000000000000}">
      <formula1>#REF!</formula1>
    </dataValidation>
  </dataValidations>
  <pageMargins left="0.7" right="0.7" top="0.75" bottom="0.75" header="0.3" footer="0.3"/>
  <pageSetup paperSize="17" scale="94"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gram xmlns="05d51bca-b20c-4868-9dc4-9aa89bc8777f">RAE 3</Program>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832C113A208A4584404C5024EAE928" ma:contentTypeVersion="7" ma:contentTypeDescription="Create a new document." ma:contentTypeScope="" ma:versionID="ee988374d6c23a7151e1a62c4b5e110f">
  <xsd:schema xmlns:xsd="http://www.w3.org/2001/XMLSchema" xmlns:xs="http://www.w3.org/2001/XMLSchema" xmlns:p="http://schemas.microsoft.com/office/2006/metadata/properties" xmlns:ns2="05d51bca-b20c-4868-9dc4-9aa89bc8777f" targetNamespace="http://schemas.microsoft.com/office/2006/metadata/properties" ma:root="true" ma:fieldsID="25d8e054a0ad2fc2c682a0451ab4dee8" ns2:_="">
    <xsd:import namespace="05d51bca-b20c-4868-9dc4-9aa89bc8777f"/>
    <xsd:element name="properties">
      <xsd:complexType>
        <xsd:sequence>
          <xsd:element name="documentManagement">
            <xsd:complexType>
              <xsd:all>
                <xsd:element ref="ns2:Program"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51bca-b20c-4868-9dc4-9aa89bc8777f" elementFormDefault="qualified">
    <xsd:import namespace="http://schemas.microsoft.com/office/2006/documentManagement/types"/>
    <xsd:import namespace="http://schemas.microsoft.com/office/infopath/2007/PartnerControls"/>
    <xsd:element name="Program" ma:index="8" nillable="true" ma:displayName="Program" ma:format="Dropdown" ma:internalName="Program">
      <xsd:simpleType>
        <xsd:restriction base="dms:Choice">
          <xsd:enumeration value="Administrative"/>
          <xsd:enumeration value="Denver Health"/>
          <xsd:enumeration value="RAE 1"/>
          <xsd:enumeration value="RAE 2"/>
          <xsd:enumeration value="RAE 3"/>
          <xsd:enumeration value="RAE 4"/>
          <xsd:enumeration value="RAE 5"/>
          <xsd:enumeration value="RAE 6"/>
          <xsd:enumeration value="RAE 7"/>
          <xsd:enumeration value="RMHP Prime"/>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D77CF-3BED-4580-9A9D-CAF9497C228F}">
  <ds:schemaRefs>
    <ds:schemaRef ds:uri="http://schemas.microsoft.com/office/2006/metadata/properties"/>
    <ds:schemaRef ds:uri="http://schemas.microsoft.com/office/infopath/2007/PartnerControls"/>
    <ds:schemaRef ds:uri="05d51bca-b20c-4868-9dc4-9aa89bc8777f"/>
  </ds:schemaRefs>
</ds:datastoreItem>
</file>

<file path=customXml/itemProps2.xml><?xml version="1.0" encoding="utf-8"?>
<ds:datastoreItem xmlns:ds="http://schemas.openxmlformats.org/officeDocument/2006/customXml" ds:itemID="{1BC1ECA1-262D-48B7-A5AF-5E112AB4BA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51bca-b20c-4868-9dc4-9aa89bc877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FB1556-5A77-48D7-A49E-50CD7B317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Admin Payments</vt:lpstr>
      <vt:lpstr>Complex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Benjamin</dc:creator>
  <cp:keywords/>
  <dc:description/>
  <cp:lastModifiedBy>Herman, Erin</cp:lastModifiedBy>
  <cp:revision/>
  <dcterms:created xsi:type="dcterms:W3CDTF">2019-02-25T05:50:35Z</dcterms:created>
  <dcterms:modified xsi:type="dcterms:W3CDTF">2021-10-19T15:54:00Z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0x01010038832C113A208A4584404C5024EAE928</vt:lpwstr>
  </property>
</Properties>
</file>