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ckram\Desktop\"/>
    </mc:Choice>
  </mc:AlternateContent>
  <xr:revisionPtr revIDLastSave="0" documentId="8_{32730B6A-25D7-4CF7-9B22-7E8222CCDA72}" xr6:coauthVersionLast="31" xr6:coauthVersionMax="31" xr10:uidLastSave="{00000000-0000-0000-0000-000000000000}"/>
  <bookViews>
    <workbookView xWindow="0" yWindow="0" windowWidth="20490" windowHeight="7620" activeTab="1" xr2:uid="{00000000-000D-0000-FFFF-FFFF00000000}"/>
  </bookViews>
  <sheets>
    <sheet name="Physical Health" sheetId="1" r:id="rId1"/>
    <sheet name="Behavioral Health" sheetId="3" r:id="rId2"/>
    <sheet name="BH-OTHER DETAIL" sheetId="4" r:id="rId3"/>
    <sheet name="CLIENT RATIO - PCP" sheetId="5" r:id="rId4"/>
    <sheet name="CLIENT RATIO-BH" sheetId="7" r:id="rId5"/>
  </sheets>
  <definedNames>
    <definedName name="_xlnm._FilterDatabase" localSheetId="1" hidden="1">'Behavioral Health'!$A$3:$M$70</definedName>
    <definedName name="_xlnm._FilterDatabase" localSheetId="2" hidden="1">'BH-OTHER DETAIL'!$A$3:$M$192</definedName>
    <definedName name="_xlnm._FilterDatabase" localSheetId="3" hidden="1">'CLIENT RATIO - PCP'!$A$3:$K$30</definedName>
    <definedName name="_xlnm._FilterDatabase" localSheetId="4" hidden="1">'CLIENT RATIO-BH'!$A$3:$H$45</definedName>
    <definedName name="_xlnm._FilterDatabase" localSheetId="0" hidden="1">'Physical Health'!$A$3:$L$64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92" i="4" l="1"/>
  <c r="E191" i="4" l="1"/>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D70" i="3"/>
  <c r="M70" i="3" l="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L70" i="3"/>
  <c r="F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H70" i="3"/>
  <c r="L192" i="4"/>
  <c r="F192" i="4"/>
  <c r="G192" i="4"/>
  <c r="D23" i="7" l="1"/>
  <c r="C23" i="7"/>
  <c r="B23" i="7"/>
  <c r="C23" i="5"/>
  <c r="D23" i="5"/>
  <c r="K191" i="4" l="1"/>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J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19" i="3"/>
  <c r="K18" i="3"/>
  <c r="K17" i="3"/>
  <c r="K16" i="3"/>
  <c r="K15" i="3"/>
  <c r="K14" i="3"/>
  <c r="K12" i="3"/>
  <c r="K11" i="3"/>
  <c r="K10" i="3"/>
  <c r="K9" i="3"/>
  <c r="K8" i="3"/>
  <c r="K7" i="3"/>
  <c r="K6" i="3"/>
  <c r="K5" i="3"/>
  <c r="K4"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K13" i="3"/>
  <c r="E23" i="7"/>
  <c r="N27" i="7"/>
  <c r="H27" i="7" s="1"/>
  <c r="M27" i="7"/>
  <c r="G27" i="7" s="1"/>
  <c r="L27" i="7"/>
  <c r="F27" i="7" s="1"/>
  <c r="Q27" i="5"/>
  <c r="P27" i="5"/>
  <c r="O27" i="5"/>
  <c r="H27" i="5"/>
  <c r="G27" i="5"/>
  <c r="F27" i="5"/>
  <c r="H14" i="5" l="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H22" i="7" l="1"/>
  <c r="H9" i="7"/>
  <c r="H8" i="7"/>
  <c r="G22" i="7"/>
  <c r="G19" i="7"/>
  <c r="G18" i="7"/>
  <c r="G15" i="7"/>
  <c r="G14" i="7"/>
  <c r="G11" i="7"/>
  <c r="G10" i="7"/>
  <c r="G9" i="7"/>
  <c r="G8" i="7"/>
  <c r="G6" i="7"/>
  <c r="G5" i="7"/>
  <c r="H17" i="7"/>
  <c r="G17" i="7"/>
  <c r="F17" i="7"/>
  <c r="H17" i="5"/>
  <c r="M22" i="7" l="1"/>
  <c r="M21" i="7"/>
  <c r="M20" i="7"/>
  <c r="M19" i="7"/>
  <c r="M18" i="7"/>
  <c r="M17" i="7"/>
  <c r="M16" i="7"/>
  <c r="M15" i="7"/>
  <c r="M14" i="7"/>
  <c r="M13" i="7"/>
  <c r="M12" i="7"/>
  <c r="M11" i="7"/>
  <c r="M10" i="7"/>
  <c r="M9" i="7"/>
  <c r="M8" i="7"/>
  <c r="M7" i="7"/>
  <c r="M6" i="7"/>
  <c r="M5" i="7"/>
  <c r="M4" i="7"/>
  <c r="L22" i="7"/>
  <c r="L21" i="7"/>
  <c r="L20" i="7"/>
  <c r="L19" i="7"/>
  <c r="L18" i="7"/>
  <c r="L17" i="7"/>
  <c r="L16" i="7"/>
  <c r="L15" i="7"/>
  <c r="L14" i="7"/>
  <c r="L13" i="7"/>
  <c r="L12" i="7"/>
  <c r="L11" i="7"/>
  <c r="L10" i="7"/>
  <c r="L9" i="7"/>
  <c r="L8" i="7"/>
  <c r="L7" i="7"/>
  <c r="L6" i="7"/>
  <c r="L5" i="7"/>
  <c r="L4" i="7"/>
  <c r="Q22" i="5"/>
  <c r="Q21" i="5"/>
  <c r="Q20" i="5"/>
  <c r="Q19" i="5"/>
  <c r="Q18" i="5"/>
  <c r="Q17" i="5"/>
  <c r="Q16" i="5"/>
  <c r="Q15" i="5"/>
  <c r="Q14" i="5"/>
  <c r="Q13" i="5"/>
  <c r="Q12" i="5"/>
  <c r="Q11" i="5"/>
  <c r="Q10" i="5"/>
  <c r="Q9" i="5"/>
  <c r="Q8" i="5"/>
  <c r="Q7" i="5"/>
  <c r="Q6" i="5"/>
  <c r="Q5" i="5"/>
  <c r="Q4" i="5"/>
  <c r="P22" i="5"/>
  <c r="G22" i="5" s="1"/>
  <c r="P21" i="5"/>
  <c r="G21" i="5" s="1"/>
  <c r="P20" i="5"/>
  <c r="P19" i="5"/>
  <c r="P18" i="5"/>
  <c r="P17" i="5"/>
  <c r="G17" i="5" s="1"/>
  <c r="P16" i="5"/>
  <c r="G16" i="5" s="1"/>
  <c r="P15" i="5"/>
  <c r="G15" i="5" s="1"/>
  <c r="P14" i="5"/>
  <c r="G14" i="5" s="1"/>
  <c r="P13" i="5"/>
  <c r="G13" i="5" s="1"/>
  <c r="P12" i="5"/>
  <c r="P11" i="5"/>
  <c r="G11" i="5" s="1"/>
  <c r="P10" i="5"/>
  <c r="G10" i="5" s="1"/>
  <c r="P9" i="5"/>
  <c r="G9" i="5" s="1"/>
  <c r="P8" i="5"/>
  <c r="G8" i="5" s="1"/>
  <c r="P7" i="5"/>
  <c r="G7" i="5" s="1"/>
  <c r="P6" i="5"/>
  <c r="G6" i="5" s="1"/>
  <c r="P5" i="5"/>
  <c r="G5" i="5" s="1"/>
  <c r="P4" i="5"/>
  <c r="G4" i="5" s="1"/>
  <c r="O22" i="5"/>
  <c r="F22" i="5" s="1"/>
  <c r="O21" i="5"/>
  <c r="F21" i="5" s="1"/>
  <c r="O20" i="5"/>
  <c r="F20" i="5" s="1"/>
  <c r="O19" i="5"/>
  <c r="F19" i="5" s="1"/>
  <c r="O18" i="5"/>
  <c r="F18" i="5" s="1"/>
  <c r="O17" i="5"/>
  <c r="F17" i="5" s="1"/>
  <c r="O16" i="5"/>
  <c r="F16" i="5" s="1"/>
  <c r="O15" i="5"/>
  <c r="F15" i="5" s="1"/>
  <c r="O14" i="5"/>
  <c r="F14" i="5" s="1"/>
  <c r="O13" i="5"/>
  <c r="F13" i="5" s="1"/>
  <c r="O12" i="5"/>
  <c r="F12" i="5" s="1"/>
  <c r="O11" i="5"/>
  <c r="F11" i="5" s="1"/>
  <c r="O10" i="5"/>
  <c r="F10" i="5" s="1"/>
  <c r="O9" i="5"/>
  <c r="F9" i="5" s="1"/>
  <c r="O8" i="5"/>
  <c r="F8" i="5" s="1"/>
  <c r="O7" i="5"/>
  <c r="F7" i="5" s="1"/>
  <c r="O6" i="5"/>
  <c r="F6" i="5" s="1"/>
  <c r="O5" i="5"/>
  <c r="F5" i="5" s="1"/>
  <c r="O4" i="5"/>
  <c r="F4" i="5" s="1"/>
  <c r="E23" i="5"/>
  <c r="K23" i="7" l="1"/>
  <c r="I23" i="7"/>
  <c r="L23" i="7" s="1"/>
  <c r="G4" i="7" l="1"/>
  <c r="N4" i="7"/>
  <c r="H4" i="7" s="1"/>
  <c r="F4" i="7"/>
  <c r="J23" i="7"/>
  <c r="M23" i="7" s="1"/>
  <c r="G21" i="7" l="1"/>
  <c r="G13" i="7"/>
  <c r="G7" i="7"/>
  <c r="F21" i="7"/>
  <c r="F13" i="7"/>
  <c r="F5" i="7"/>
  <c r="N22" i="7"/>
  <c r="F22" i="7"/>
  <c r="N21" i="7"/>
  <c r="H21" i="7" s="1"/>
  <c r="N20" i="7"/>
  <c r="H20" i="7" s="1"/>
  <c r="G20" i="7"/>
  <c r="F20" i="7"/>
  <c r="N19" i="7"/>
  <c r="H19" i="7" s="1"/>
  <c r="F19" i="7"/>
  <c r="N18" i="7"/>
  <c r="H18" i="7" s="1"/>
  <c r="F18" i="7"/>
  <c r="N17" i="7"/>
  <c r="N16" i="7"/>
  <c r="H16" i="7" s="1"/>
  <c r="G16" i="7"/>
  <c r="F16" i="7"/>
  <c r="N15" i="7"/>
  <c r="H15" i="7" s="1"/>
  <c r="F15" i="7"/>
  <c r="N14" i="7"/>
  <c r="H14" i="7" s="1"/>
  <c r="F14" i="7"/>
  <c r="N13" i="7"/>
  <c r="H13" i="7" s="1"/>
  <c r="N12" i="7"/>
  <c r="H12" i="7" s="1"/>
  <c r="G12" i="7"/>
  <c r="F12" i="7"/>
  <c r="N11" i="7"/>
  <c r="H11" i="7" s="1"/>
  <c r="F11" i="7"/>
  <c r="N10" i="7"/>
  <c r="H10" i="7" s="1"/>
  <c r="F10" i="7"/>
  <c r="N9" i="7"/>
  <c r="F9" i="7"/>
  <c r="N8" i="7"/>
  <c r="F8" i="7"/>
  <c r="N7" i="7"/>
  <c r="H7" i="7" s="1"/>
  <c r="F7" i="7"/>
  <c r="N6" i="7"/>
  <c r="H6" i="7" s="1"/>
  <c r="F6" i="7"/>
  <c r="N5" i="7"/>
  <c r="H5" i="7" s="1"/>
  <c r="K23" i="5"/>
  <c r="Q23" i="5" s="1"/>
  <c r="J23" i="5"/>
  <c r="P23" i="5" s="1"/>
  <c r="I23" i="5"/>
  <c r="O23" i="5" s="1"/>
  <c r="N23" i="5"/>
  <c r="M23" i="5"/>
  <c r="L23" i="5"/>
  <c r="B23" i="5"/>
  <c r="H22" i="5"/>
  <c r="H21" i="5"/>
  <c r="H20" i="5"/>
  <c r="G20" i="5"/>
  <c r="H19" i="5"/>
  <c r="G19" i="5"/>
  <c r="H18" i="5"/>
  <c r="G18" i="5"/>
  <c r="H16" i="5"/>
  <c r="H15" i="5"/>
  <c r="H13" i="5"/>
  <c r="H12" i="5"/>
  <c r="G12" i="5"/>
  <c r="H11" i="5"/>
  <c r="H10" i="5"/>
  <c r="H9" i="5"/>
  <c r="H8" i="5"/>
  <c r="H7" i="5"/>
  <c r="H6" i="5"/>
  <c r="H5" i="5"/>
  <c r="H4" i="5"/>
  <c r="H23" i="5" l="1"/>
  <c r="F23" i="5"/>
  <c r="G23" i="5"/>
  <c r="N23" i="7"/>
  <c r="H23" i="7" s="1"/>
  <c r="G23" i="7"/>
  <c r="H192" i="4"/>
  <c r="K192" i="4"/>
  <c r="I70" i="3"/>
  <c r="D64" i="1"/>
  <c r="I192" i="4" l="1"/>
  <c r="J64" i="1"/>
  <c r="K64" i="1" s="1"/>
  <c r="H64" i="1"/>
  <c r="I64" i="1" s="1"/>
  <c r="J70" i="3"/>
  <c r="K70" i="3" s="1"/>
  <c r="F23" i="7"/>
</calcChain>
</file>

<file path=xl/sharedStrings.xml><?xml version="1.0" encoding="utf-8"?>
<sst xmlns="http://schemas.openxmlformats.org/spreadsheetml/2006/main" count="826" uniqueCount="128">
  <si>
    <t>Health Colorado, Inc - Region 4
Network Adequacy Report, Quarter 4 FYE 2019</t>
  </si>
  <si>
    <t>PHYSICAL HEALTH</t>
  </si>
  <si>
    <t xml:space="preserve">Network Provider (Practice Sites)
</t>
  </si>
  <si>
    <t>County</t>
  </si>
  <si>
    <r>
      <t xml:space="preserve">Provider Type
</t>
    </r>
    <r>
      <rPr>
        <sz val="11"/>
        <color rgb="FFFF0000"/>
        <rFont val="Calibri"/>
        <family val="2"/>
        <scheme val="minor"/>
      </rPr>
      <t/>
    </r>
  </si>
  <si>
    <t xml:space="preserve">Number of Practitioners </t>
  </si>
  <si>
    <t xml:space="preserve">Percentage of Practitioners
</t>
  </si>
  <si>
    <t>New Provider</t>
  </si>
  <si>
    <t xml:space="preserve">Left the Network </t>
  </si>
  <si>
    <t xml:space="preserve">Accepting New Clients Number </t>
  </si>
  <si>
    <t>Accepting New Clients Percentage</t>
  </si>
  <si>
    <t xml:space="preserve">Provides After-Hour Care Number </t>
  </si>
  <si>
    <t>Provides After-Hour Care Percentage</t>
  </si>
  <si>
    <t>Single Case Agreement</t>
  </si>
  <si>
    <t>Alamosa</t>
  </si>
  <si>
    <t>Adult Primary Care</t>
  </si>
  <si>
    <t>N/A</t>
  </si>
  <si>
    <t>Family Medicine</t>
  </si>
  <si>
    <t>Pediatric Primary Care</t>
  </si>
  <si>
    <t>Baca</t>
  </si>
  <si>
    <t>Bent</t>
  </si>
  <si>
    <t>Chaffee</t>
  </si>
  <si>
    <t>Conejos</t>
  </si>
  <si>
    <t>Costilla</t>
  </si>
  <si>
    <t>Crowley</t>
  </si>
  <si>
    <t>Custer</t>
  </si>
  <si>
    <t>Fremont</t>
  </si>
  <si>
    <t>Huerfano</t>
  </si>
  <si>
    <t>Other</t>
  </si>
  <si>
    <t>Kiowa</t>
  </si>
  <si>
    <t>Lake</t>
  </si>
  <si>
    <t>Las Animas</t>
  </si>
  <si>
    <t>Mineral</t>
  </si>
  <si>
    <t>Otero</t>
  </si>
  <si>
    <t>Prowers</t>
  </si>
  <si>
    <t>OB/GYN</t>
  </si>
  <si>
    <t>Pueblo</t>
  </si>
  <si>
    <t>Rio Grande</t>
  </si>
  <si>
    <t>Saguache</t>
  </si>
  <si>
    <t>Sub-Total</t>
  </si>
  <si>
    <t xml:space="preserve">Note: Column A "Network Provider (Practice Sites)" updated to count the practice sites. Previous reports include the Billing ID (Practice Location ID). This was corrected to meet the intention of the columm. </t>
  </si>
  <si>
    <t>Practitioners with more than one specialty may be listed more than once on the table above.</t>
  </si>
  <si>
    <t>N/A - Not Applicable. PCPs do not receive Single Case Agreements.</t>
  </si>
  <si>
    <t>Behavioral Health - Within Region Only</t>
  </si>
  <si>
    <t>Network Provider (Practice Sites)</t>
  </si>
  <si>
    <t>Provider Type</t>
  </si>
  <si>
    <t>Number of Practitioners</t>
  </si>
  <si>
    <r>
      <t xml:space="preserve">Accepting New Clients Number
</t>
    </r>
    <r>
      <rPr>
        <sz val="11"/>
        <color rgb="FFFF0000"/>
        <rFont val="Calibri"/>
        <family val="2"/>
        <scheme val="minor"/>
      </rPr>
      <t/>
    </r>
  </si>
  <si>
    <t xml:space="preserve">Accepting New Clients Percentage
</t>
  </si>
  <si>
    <t>Provides After-Hour Care Number</t>
  </si>
  <si>
    <t>Located in a PCMP Practice</t>
  </si>
  <si>
    <t>ADULT_MH_PROVIDER</t>
  </si>
  <si>
    <t>PED_MH_PROVIDER</t>
  </si>
  <si>
    <t>PSYCHIATRIC_PRESCRIBER</t>
  </si>
  <si>
    <t>SUD_PROVIDER</t>
  </si>
  <si>
    <t>PSYCHIATRIST</t>
  </si>
  <si>
    <t>CHILD_PSYCHIATRIST</t>
  </si>
  <si>
    <t>* The Number of Licensed Behavioral Health Practitioners and Clinicians is based on provider type at county level. If a practitioner renders services in location across multiple counties and/or has more than one provider type, then they will be counted more than once.</t>
  </si>
  <si>
    <t>BEHAVIORAL HEALTH - OTHER - Outside of Region</t>
  </si>
  <si>
    <t xml:space="preserve">County </t>
  </si>
  <si>
    <t>Left the Network</t>
  </si>
  <si>
    <t>Accepting New Clients</t>
  </si>
  <si>
    <t>Provides After-Hour Care</t>
  </si>
  <si>
    <t>Located in PCMP Practice</t>
  </si>
  <si>
    <t>Adams</t>
  </si>
  <si>
    <t>Arapahoe</t>
  </si>
  <si>
    <t>Archuleta</t>
  </si>
  <si>
    <t>Boulder</t>
  </si>
  <si>
    <t>Broomfield</t>
  </si>
  <si>
    <t>Cheyenne</t>
  </si>
  <si>
    <t>Clear Creek</t>
  </si>
  <si>
    <t>Delta</t>
  </si>
  <si>
    <t>Denver</t>
  </si>
  <si>
    <t>Douglas</t>
  </si>
  <si>
    <t>Eagle</t>
  </si>
  <si>
    <t>El Paso</t>
  </si>
  <si>
    <t>Elbert</t>
  </si>
  <si>
    <t>Garfield</t>
  </si>
  <si>
    <t>Gilpin</t>
  </si>
  <si>
    <t>Grand</t>
  </si>
  <si>
    <t>Gunnison</t>
  </si>
  <si>
    <t>Hinsdale</t>
  </si>
  <si>
    <t>Jackson</t>
  </si>
  <si>
    <t>Jefferson</t>
  </si>
  <si>
    <t>Johnson</t>
  </si>
  <si>
    <t>Kit Carson</t>
  </si>
  <si>
    <t>La Plata</t>
  </si>
  <si>
    <t>Larimer</t>
  </si>
  <si>
    <t>Lincoln</t>
  </si>
  <si>
    <t>Logan</t>
  </si>
  <si>
    <t>Mesa</t>
  </si>
  <si>
    <t>Moffat</t>
  </si>
  <si>
    <t>Montezuma</t>
  </si>
  <si>
    <t>Montrose</t>
  </si>
  <si>
    <t>Morgan</t>
  </si>
  <si>
    <t>Ouray</t>
  </si>
  <si>
    <t>Park</t>
  </si>
  <si>
    <t>Phillips</t>
  </si>
  <si>
    <t>Pitkin</t>
  </si>
  <si>
    <t>Rio Blanco</t>
  </si>
  <si>
    <t>Routt</t>
  </si>
  <si>
    <t>San Miguel</t>
  </si>
  <si>
    <t>Sedgwick</t>
  </si>
  <si>
    <t>Summit</t>
  </si>
  <si>
    <t>Teller</t>
  </si>
  <si>
    <t>Washington</t>
  </si>
  <si>
    <t>Weld</t>
  </si>
  <si>
    <t>Yuma</t>
  </si>
  <si>
    <t>Provider Numbers</t>
  </si>
  <si>
    <t>Number of Enrolled Members</t>
  </si>
  <si>
    <t>Number of Enrolled Adults</t>
  </si>
  <si>
    <t>Number of Enrolled Children</t>
  </si>
  <si>
    <t xml:space="preserve">Ratio for Adult Practitioner </t>
  </si>
  <si>
    <t>Ratio for Pediatric Practitioner</t>
  </si>
  <si>
    <t>Ratio for-Mid Level Adult Practitioner</t>
  </si>
  <si>
    <t>Ratio for Adult Practitioner (&lt;&gt; 55, or 45)</t>
  </si>
  <si>
    <t>Ratio for Pediatric Practitioner (55, 45,  &amp; 9)</t>
  </si>
  <si>
    <t>Ratio for-Mid Level Adult Practitioner (NP, PA, RN)</t>
  </si>
  <si>
    <t>Ratio for Pediatric Practitioner (55 &amp; 9)</t>
  </si>
  <si>
    <t>Note: The Provider Types were updated on version 2 of the Q4 report to meet reporting requirements. This caused for the number of providers by county to change. This resulted in the Ratios to change from first submission for 4th quarter.</t>
  </si>
  <si>
    <t xml:space="preserve">*Number of Practitioners are unduplicated by County. If practitioner provides services in more than one county, then they will be included in the Number of Practitioners for each County . </t>
  </si>
  <si>
    <t xml:space="preserve">The practitioner is based on practice location not rendering provider or PCMP Billing ID. In the case where a practice location has more than one Billing ID, they are listed only once.  </t>
  </si>
  <si>
    <t>**Other includes membership that resides outside the region</t>
  </si>
  <si>
    <t>BEHAVIORAL HEALTH</t>
  </si>
  <si>
    <t>Ratio for Adult Mental Health Practitioner</t>
  </si>
  <si>
    <t>Ratio for Pediatric Mental Health Practitioner</t>
  </si>
  <si>
    <t>Ratio for Substance Use Disorder Practitioner</t>
  </si>
  <si>
    <t>Other includes membership that resides outside the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</si>
</sst>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0" fillId="0" borderId="0" xfId="0" applyFont="1"/>
    <xf numFmtId="0" fontId="0" fillId="0" borderId="0" xfId="0" applyFont="1" applyFill="1"/>
    <xf numFmtId="0" fontId="0" fillId="0" borderId="4" xfId="0" applyFont="1" applyBorder="1" applyAlignment="1">
      <alignment vertical="center" wrapText="1"/>
    </xf>
    <xf numFmtId="0" fontId="2" fillId="0" borderId="4" xfId="0" applyFont="1" applyBorder="1" applyAlignment="1">
      <alignment vertical="center" wrapText="1"/>
    </xf>
    <xf numFmtId="0" fontId="0" fillId="0" borderId="0" xfId="0" applyFont="1" applyAlignment="1">
      <alignment vertical="center"/>
    </xf>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0" fontId="2" fillId="2" borderId="4" xfId="0" applyFont="1" applyFill="1" applyBorder="1" applyAlignment="1">
      <alignment vertical="center" wrapText="1"/>
    </xf>
    <xf numFmtId="164" fontId="2" fillId="2" borderId="4" xfId="1" applyNumberFormat="1" applyFont="1" applyFill="1" applyBorder="1" applyAlignment="1">
      <alignment vertical="center" wrapText="1"/>
    </xf>
    <xf numFmtId="164" fontId="1" fillId="0" borderId="0" xfId="1" applyNumberFormat="1" applyFont="1"/>
    <xf numFmtId="0" fontId="0" fillId="3" borderId="4" xfId="0" applyFont="1" applyFill="1" applyBorder="1"/>
    <xf numFmtId="0" fontId="0" fillId="3" borderId="4" xfId="0" applyFont="1" applyFill="1" applyBorder="1" applyAlignment="1">
      <alignment vertical="center" wrapText="1"/>
    </xf>
    <xf numFmtId="9" fontId="0" fillId="3" borderId="4" xfId="0" applyNumberFormat="1" applyFont="1" applyFill="1" applyBorder="1"/>
    <xf numFmtId="0" fontId="0" fillId="0" borderId="11" xfId="0" applyFont="1" applyBorder="1" applyAlignment="1">
      <alignment vertical="center" wrapText="1"/>
    </xf>
    <xf numFmtId="0" fontId="2" fillId="3" borderId="4" xfId="0" applyFont="1" applyFill="1" applyBorder="1" applyAlignment="1">
      <alignment vertical="center" wrapText="1"/>
    </xf>
    <xf numFmtId="164" fontId="0" fillId="0" borderId="4" xfId="1" applyNumberFormat="1" applyFont="1" applyBorder="1" applyAlignment="1">
      <alignment vertical="center" wrapText="1"/>
    </xf>
    <xf numFmtId="164" fontId="0" fillId="0" borderId="11" xfId="1" applyNumberFormat="1" applyFont="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2" fillId="0" borderId="0" xfId="0" applyNumberFormat="1" applyFont="1" applyFill="1" applyBorder="1" applyAlignment="1">
      <alignment vertical="center" wrapText="1"/>
    </xf>
    <xf numFmtId="0" fontId="0" fillId="4" borderId="0" xfId="0" applyFont="1" applyFill="1"/>
    <xf numFmtId="0" fontId="0" fillId="4" borderId="4" xfId="0" applyFont="1" applyFill="1" applyBorder="1" applyAlignment="1">
      <alignment vertical="center" wrapText="1"/>
    </xf>
    <xf numFmtId="49" fontId="2" fillId="4" borderId="4" xfId="0" applyNumberFormat="1" applyFont="1" applyFill="1" applyBorder="1" applyAlignment="1">
      <alignment vertical="center" wrapText="1"/>
    </xf>
    <xf numFmtId="0" fontId="0" fillId="4" borderId="0" xfId="0" applyFill="1" applyAlignment="1">
      <alignment vertical="center" wrapText="1"/>
    </xf>
    <xf numFmtId="0" fontId="2" fillId="4" borderId="0" xfId="0" applyNumberFormat="1" applyFont="1" applyFill="1" applyBorder="1" applyAlignment="1">
      <alignment vertical="center" wrapText="1"/>
    </xf>
    <xf numFmtId="0" fontId="0" fillId="4" borderId="0" xfId="0" applyFont="1" applyFill="1" applyAlignment="1">
      <alignment vertical="center" wrapText="1"/>
    </xf>
    <xf numFmtId="0" fontId="2" fillId="3" borderId="4" xfId="0" applyNumberFormat="1" applyFont="1" applyFill="1" applyBorder="1" applyAlignment="1">
      <alignment vertical="center" wrapText="1"/>
    </xf>
    <xf numFmtId="0" fontId="0" fillId="5" borderId="4" xfId="0" applyFont="1" applyFill="1" applyBorder="1" applyAlignment="1">
      <alignment vertical="center" wrapText="1"/>
    </xf>
    <xf numFmtId="0" fontId="0" fillId="2" borderId="0" xfId="0" applyFont="1" applyFill="1" applyAlignment="1">
      <alignment vertical="center" wrapText="1"/>
    </xf>
    <xf numFmtId="0" fontId="0" fillId="2" borderId="0" xfId="0" applyFill="1" applyAlignment="1">
      <alignment vertical="center" wrapText="1"/>
    </xf>
    <xf numFmtId="0" fontId="2" fillId="2" borderId="0" xfId="0" applyNumberFormat="1" applyFont="1" applyFill="1" applyBorder="1" applyAlignment="1">
      <alignment vertical="center" wrapText="1"/>
    </xf>
    <xf numFmtId="0" fontId="0" fillId="0" borderId="0" xfId="0" applyAlignment="1"/>
    <xf numFmtId="9" fontId="2" fillId="3" borderId="4" xfId="0" applyNumberFormat="1" applyFont="1" applyFill="1" applyBorder="1" applyAlignment="1">
      <alignment vertical="center" wrapText="1"/>
    </xf>
    <xf numFmtId="9" fontId="2" fillId="2" borderId="4" xfId="1" applyNumberFormat="1" applyFont="1" applyFill="1" applyBorder="1" applyAlignment="1">
      <alignment vertical="center" wrapText="1"/>
    </xf>
    <xf numFmtId="0" fontId="0" fillId="0" borderId="11" xfId="0" applyFont="1" applyFill="1" applyBorder="1" applyAlignment="1">
      <alignment vertical="center" wrapText="1"/>
    </xf>
    <xf numFmtId="0" fontId="0" fillId="0" borderId="4" xfId="0" applyBorder="1" applyAlignment="1">
      <alignment vertical="center" wrapText="1"/>
    </xf>
    <xf numFmtId="9" fontId="0" fillId="0" borderId="4" xfId="1" applyFont="1" applyBorder="1" applyAlignment="1">
      <alignment vertical="center" wrapText="1"/>
    </xf>
    <xf numFmtId="9" fontId="0" fillId="0" borderId="4" xfId="0" applyNumberFormat="1" applyBorder="1" applyAlignment="1">
      <alignment vertical="center" wrapText="1"/>
    </xf>
    <xf numFmtId="0" fontId="0" fillId="0" borderId="4" xfId="0" applyFont="1" applyBorder="1"/>
    <xf numFmtId="0" fontId="0" fillId="0" borderId="4" xfId="0" applyBorder="1"/>
    <xf numFmtId="0" fontId="0" fillId="0" borderId="4" xfId="0" applyFont="1" applyFill="1" applyBorder="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0" borderId="0" xfId="0" applyFont="1" applyAlignment="1">
      <alignment horizontal="left" vertical="center" wrapText="1"/>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12" xfId="0" applyFont="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0" xfId="0" applyFont="1" applyFill="1" applyBorder="1" applyAlignment="1">
      <alignment horizontal="left" wrapText="1"/>
    </xf>
    <xf numFmtId="0" fontId="5" fillId="0" borderId="0" xfId="0" applyFont="1" applyFill="1" applyAlignment="1">
      <alignment horizontal="left" vertical="center" wrapText="1"/>
    </xf>
    <xf numFmtId="0" fontId="0" fillId="3"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7"/>
  <sheetViews>
    <sheetView topLeftCell="A51" workbookViewId="0">
      <selection activeCell="D64" sqref="D64"/>
    </sheetView>
  </sheetViews>
  <sheetFormatPr defaultColWidth="9.1796875" defaultRowHeight="18.75" customHeight="1" x14ac:dyDescent="0.35"/>
  <cols>
    <col min="1" max="2" width="13.81640625" style="1" customWidth="1"/>
    <col min="3" max="3" width="21.81640625" style="1" customWidth="1"/>
    <col min="4" max="4" width="12.7265625" style="1" customWidth="1"/>
    <col min="5" max="5" width="12" style="1" customWidth="1"/>
    <col min="6" max="6" width="13.1796875" style="1" customWidth="1"/>
    <col min="7" max="7" width="10.453125" style="1" customWidth="1"/>
    <col min="8" max="8" width="12.26953125" style="1" customWidth="1"/>
    <col min="9" max="9" width="20.453125" style="1" customWidth="1"/>
    <col min="10" max="10" width="13.81640625" style="1" customWidth="1"/>
    <col min="11" max="11" width="19" style="1" customWidth="1"/>
    <col min="12" max="13" width="13.81640625" style="1" customWidth="1"/>
    <col min="14" max="16384" width="9.1796875" style="1"/>
  </cols>
  <sheetData>
    <row r="1" spans="1:12" ht="42" customHeight="1" x14ac:dyDescent="0.35">
      <c r="A1" s="45" t="s">
        <v>0</v>
      </c>
      <c r="B1" s="45"/>
      <c r="C1" s="45"/>
      <c r="D1" s="45"/>
      <c r="E1" s="45"/>
      <c r="F1" s="45"/>
      <c r="G1" s="45"/>
      <c r="H1" s="45"/>
      <c r="I1" s="45"/>
      <c r="J1" s="45"/>
      <c r="K1" s="45"/>
      <c r="L1" s="45"/>
    </row>
    <row r="2" spans="1:12" ht="18.75" customHeight="1" x14ac:dyDescent="0.35">
      <c r="A2" s="42" t="s">
        <v>1</v>
      </c>
      <c r="B2" s="43"/>
      <c r="C2" s="43"/>
      <c r="D2" s="43"/>
      <c r="E2" s="43"/>
      <c r="F2" s="43"/>
      <c r="G2" s="43"/>
      <c r="H2" s="43"/>
      <c r="I2" s="43"/>
      <c r="J2" s="43"/>
      <c r="K2" s="43"/>
      <c r="L2" s="44"/>
    </row>
    <row r="3" spans="1:12" ht="61.5" customHeight="1" x14ac:dyDescent="0.35">
      <c r="A3" s="4" t="s">
        <v>2</v>
      </c>
      <c r="B3" s="4" t="s">
        <v>3</v>
      </c>
      <c r="C3" s="4" t="s">
        <v>4</v>
      </c>
      <c r="D3" s="3" t="s">
        <v>5</v>
      </c>
      <c r="E3" s="16" t="s">
        <v>6</v>
      </c>
      <c r="F3" s="3" t="s">
        <v>7</v>
      </c>
      <c r="G3" s="3" t="s">
        <v>8</v>
      </c>
      <c r="H3" s="3" t="s">
        <v>9</v>
      </c>
      <c r="I3" s="3" t="s">
        <v>10</v>
      </c>
      <c r="J3" s="6" t="s">
        <v>11</v>
      </c>
      <c r="K3" s="6" t="s">
        <v>12</v>
      </c>
      <c r="L3" s="4" t="s">
        <v>13</v>
      </c>
    </row>
    <row r="4" spans="1:12" ht="18.75" customHeight="1" x14ac:dyDescent="0.35">
      <c r="A4" s="36">
        <v>6</v>
      </c>
      <c r="B4" s="36" t="s">
        <v>14</v>
      </c>
      <c r="C4" s="36" t="s">
        <v>15</v>
      </c>
      <c r="D4" s="36">
        <v>34</v>
      </c>
      <c r="E4" s="37">
        <f>D4/963</f>
        <v>3.5306334371754934E-2</v>
      </c>
      <c r="F4" s="36">
        <v>0</v>
      </c>
      <c r="G4" s="36">
        <v>0</v>
      </c>
      <c r="H4" s="36">
        <v>34</v>
      </c>
      <c r="I4" s="38">
        <f>H4/D4</f>
        <v>1</v>
      </c>
      <c r="J4" s="36">
        <v>22</v>
      </c>
      <c r="K4" s="38">
        <f>J4/D4</f>
        <v>0.6470588235294118</v>
      </c>
      <c r="L4" s="36" t="s">
        <v>16</v>
      </c>
    </row>
    <row r="5" spans="1:12" ht="18.75" customHeight="1" x14ac:dyDescent="0.35">
      <c r="A5" s="36">
        <v>6</v>
      </c>
      <c r="B5" s="36" t="s">
        <v>14</v>
      </c>
      <c r="C5" s="36" t="s">
        <v>17</v>
      </c>
      <c r="D5" s="36">
        <v>34</v>
      </c>
      <c r="E5" s="37">
        <f t="shared" ref="E5:E63" si="0">D5/963</f>
        <v>3.5306334371754934E-2</v>
      </c>
      <c r="F5" s="36">
        <v>0</v>
      </c>
      <c r="G5" s="36">
        <v>0</v>
      </c>
      <c r="H5" s="36">
        <v>34</v>
      </c>
      <c r="I5" s="38">
        <f t="shared" ref="I5:I64" si="1">H5/D5</f>
        <v>1</v>
      </c>
      <c r="J5" s="36">
        <v>22</v>
      </c>
      <c r="K5" s="38">
        <f t="shared" ref="K5:K63" si="2">J5/D5</f>
        <v>0.6470588235294118</v>
      </c>
      <c r="L5" s="36" t="s">
        <v>16</v>
      </c>
    </row>
    <row r="6" spans="1:12" ht="18.75" customHeight="1" x14ac:dyDescent="0.35">
      <c r="A6" s="36">
        <v>6</v>
      </c>
      <c r="B6" s="36" t="s">
        <v>14</v>
      </c>
      <c r="C6" s="36" t="s">
        <v>18</v>
      </c>
      <c r="D6" s="36">
        <v>34</v>
      </c>
      <c r="E6" s="37">
        <f t="shared" si="0"/>
        <v>3.5306334371754934E-2</v>
      </c>
      <c r="F6" s="36">
        <v>0</v>
      </c>
      <c r="G6" s="36">
        <v>0</v>
      </c>
      <c r="H6" s="36">
        <v>34</v>
      </c>
      <c r="I6" s="38">
        <f t="shared" si="1"/>
        <v>1</v>
      </c>
      <c r="J6" s="36">
        <v>22</v>
      </c>
      <c r="K6" s="38">
        <f t="shared" si="2"/>
        <v>0.6470588235294118</v>
      </c>
      <c r="L6" s="36" t="s">
        <v>16</v>
      </c>
    </row>
    <row r="7" spans="1:12" ht="18.75" customHeight="1" x14ac:dyDescent="0.35">
      <c r="A7" s="36">
        <v>3</v>
      </c>
      <c r="B7" s="36" t="s">
        <v>19</v>
      </c>
      <c r="C7" s="36" t="s">
        <v>15</v>
      </c>
      <c r="D7" s="36">
        <v>6</v>
      </c>
      <c r="E7" s="37">
        <f t="shared" si="0"/>
        <v>6.2305295950155761E-3</v>
      </c>
      <c r="F7" s="36">
        <v>0</v>
      </c>
      <c r="G7" s="36">
        <v>0</v>
      </c>
      <c r="H7" s="36">
        <v>6</v>
      </c>
      <c r="I7" s="38">
        <f t="shared" si="1"/>
        <v>1</v>
      </c>
      <c r="J7" s="36">
        <v>0</v>
      </c>
      <c r="K7" s="38">
        <f t="shared" si="2"/>
        <v>0</v>
      </c>
      <c r="L7" s="36" t="s">
        <v>16</v>
      </c>
    </row>
    <row r="8" spans="1:12" ht="18.75" customHeight="1" x14ac:dyDescent="0.35">
      <c r="A8" s="36">
        <v>3</v>
      </c>
      <c r="B8" s="36" t="s">
        <v>19</v>
      </c>
      <c r="C8" s="36" t="s">
        <v>17</v>
      </c>
      <c r="D8" s="36">
        <v>6</v>
      </c>
      <c r="E8" s="37">
        <f t="shared" si="0"/>
        <v>6.2305295950155761E-3</v>
      </c>
      <c r="F8" s="36">
        <v>0</v>
      </c>
      <c r="G8" s="36">
        <v>0</v>
      </c>
      <c r="H8" s="36">
        <v>6</v>
      </c>
      <c r="I8" s="38">
        <f t="shared" si="1"/>
        <v>1</v>
      </c>
      <c r="J8" s="36">
        <v>0</v>
      </c>
      <c r="K8" s="38">
        <f t="shared" si="2"/>
        <v>0</v>
      </c>
      <c r="L8" s="36" t="s">
        <v>16</v>
      </c>
    </row>
    <row r="9" spans="1:12" ht="18.75" customHeight="1" x14ac:dyDescent="0.35">
      <c r="A9" s="36">
        <v>3</v>
      </c>
      <c r="B9" s="36" t="s">
        <v>19</v>
      </c>
      <c r="C9" s="36" t="s">
        <v>18</v>
      </c>
      <c r="D9" s="36">
        <v>6</v>
      </c>
      <c r="E9" s="37">
        <f t="shared" si="0"/>
        <v>6.2305295950155761E-3</v>
      </c>
      <c r="F9" s="36">
        <v>0</v>
      </c>
      <c r="G9" s="36">
        <v>0</v>
      </c>
      <c r="H9" s="36">
        <v>6</v>
      </c>
      <c r="I9" s="38">
        <f t="shared" si="1"/>
        <v>1</v>
      </c>
      <c r="J9" s="36">
        <v>0</v>
      </c>
      <c r="K9" s="38">
        <f t="shared" si="2"/>
        <v>0</v>
      </c>
      <c r="L9" s="36" t="s">
        <v>16</v>
      </c>
    </row>
    <row r="10" spans="1:12" ht="18.75" customHeight="1" x14ac:dyDescent="0.35">
      <c r="A10" s="36">
        <v>3</v>
      </c>
      <c r="B10" s="36" t="s">
        <v>20</v>
      </c>
      <c r="C10" s="36" t="s">
        <v>15</v>
      </c>
      <c r="D10" s="36">
        <v>20</v>
      </c>
      <c r="E10" s="37">
        <f t="shared" si="0"/>
        <v>2.0768431983385256E-2</v>
      </c>
      <c r="F10" s="36">
        <v>0</v>
      </c>
      <c r="G10" s="36">
        <v>0</v>
      </c>
      <c r="H10" s="36">
        <v>20</v>
      </c>
      <c r="I10" s="38">
        <f t="shared" si="1"/>
        <v>1</v>
      </c>
      <c r="J10" s="36">
        <v>0</v>
      </c>
      <c r="K10" s="38">
        <f t="shared" si="2"/>
        <v>0</v>
      </c>
      <c r="L10" s="36" t="s">
        <v>16</v>
      </c>
    </row>
    <row r="11" spans="1:12" ht="18.75" customHeight="1" x14ac:dyDescent="0.35">
      <c r="A11" s="36">
        <v>3</v>
      </c>
      <c r="B11" s="36" t="s">
        <v>20</v>
      </c>
      <c r="C11" s="36" t="s">
        <v>17</v>
      </c>
      <c r="D11" s="36">
        <v>20</v>
      </c>
      <c r="E11" s="37">
        <f t="shared" si="0"/>
        <v>2.0768431983385256E-2</v>
      </c>
      <c r="F11" s="36">
        <v>0</v>
      </c>
      <c r="G11" s="36">
        <v>0</v>
      </c>
      <c r="H11" s="36">
        <v>20</v>
      </c>
      <c r="I11" s="38">
        <f t="shared" si="1"/>
        <v>1</v>
      </c>
      <c r="J11" s="36">
        <v>0</v>
      </c>
      <c r="K11" s="38">
        <f t="shared" si="2"/>
        <v>0</v>
      </c>
      <c r="L11" s="36" t="s">
        <v>16</v>
      </c>
    </row>
    <row r="12" spans="1:12" ht="18.75" customHeight="1" x14ac:dyDescent="0.35">
      <c r="A12" s="36">
        <v>3</v>
      </c>
      <c r="B12" s="36" t="s">
        <v>20</v>
      </c>
      <c r="C12" s="36" t="s">
        <v>18</v>
      </c>
      <c r="D12" s="36">
        <v>20</v>
      </c>
      <c r="E12" s="37">
        <f t="shared" si="0"/>
        <v>2.0768431983385256E-2</v>
      </c>
      <c r="F12" s="36">
        <v>0</v>
      </c>
      <c r="G12" s="36">
        <v>0</v>
      </c>
      <c r="H12" s="36">
        <v>20</v>
      </c>
      <c r="I12" s="38">
        <f t="shared" si="1"/>
        <v>1</v>
      </c>
      <c r="J12" s="36">
        <v>0</v>
      </c>
      <c r="K12" s="38">
        <f t="shared" si="2"/>
        <v>0</v>
      </c>
      <c r="L12" s="36" t="s">
        <v>16</v>
      </c>
    </row>
    <row r="13" spans="1:12" ht="18.75" customHeight="1" x14ac:dyDescent="0.35">
      <c r="A13" s="36">
        <v>7</v>
      </c>
      <c r="B13" s="36" t="s">
        <v>21</v>
      </c>
      <c r="C13" s="36" t="s">
        <v>15</v>
      </c>
      <c r="D13" s="36">
        <v>20</v>
      </c>
      <c r="E13" s="37">
        <f t="shared" si="0"/>
        <v>2.0768431983385256E-2</v>
      </c>
      <c r="F13" s="36">
        <v>0</v>
      </c>
      <c r="G13" s="36">
        <v>0</v>
      </c>
      <c r="H13" s="36">
        <v>20</v>
      </c>
      <c r="I13" s="38">
        <f t="shared" si="1"/>
        <v>1</v>
      </c>
      <c r="J13" s="36">
        <v>18</v>
      </c>
      <c r="K13" s="38">
        <f t="shared" si="2"/>
        <v>0.9</v>
      </c>
      <c r="L13" s="36" t="s">
        <v>16</v>
      </c>
    </row>
    <row r="14" spans="1:12" ht="18.75" customHeight="1" x14ac:dyDescent="0.35">
      <c r="A14" s="36">
        <v>7</v>
      </c>
      <c r="B14" s="36" t="s">
        <v>21</v>
      </c>
      <c r="C14" s="36" t="s">
        <v>17</v>
      </c>
      <c r="D14" s="36">
        <v>20</v>
      </c>
      <c r="E14" s="37">
        <f t="shared" si="0"/>
        <v>2.0768431983385256E-2</v>
      </c>
      <c r="F14" s="36">
        <v>0</v>
      </c>
      <c r="G14" s="36">
        <v>0</v>
      </c>
      <c r="H14" s="36">
        <v>20</v>
      </c>
      <c r="I14" s="38">
        <f t="shared" si="1"/>
        <v>1</v>
      </c>
      <c r="J14" s="36">
        <v>18</v>
      </c>
      <c r="K14" s="38">
        <f t="shared" si="2"/>
        <v>0.9</v>
      </c>
      <c r="L14" s="36" t="s">
        <v>16</v>
      </c>
    </row>
    <row r="15" spans="1:12" ht="18.75" customHeight="1" x14ac:dyDescent="0.35">
      <c r="A15" s="36">
        <v>7</v>
      </c>
      <c r="B15" s="36" t="s">
        <v>21</v>
      </c>
      <c r="C15" s="36" t="s">
        <v>18</v>
      </c>
      <c r="D15" s="36">
        <v>20</v>
      </c>
      <c r="E15" s="37">
        <f t="shared" si="0"/>
        <v>2.0768431983385256E-2</v>
      </c>
      <c r="F15" s="36">
        <v>0</v>
      </c>
      <c r="G15" s="36">
        <v>0</v>
      </c>
      <c r="H15" s="36">
        <v>20</v>
      </c>
      <c r="I15" s="38">
        <f t="shared" si="1"/>
        <v>1</v>
      </c>
      <c r="J15" s="36">
        <v>18</v>
      </c>
      <c r="K15" s="38">
        <f t="shared" si="2"/>
        <v>0.9</v>
      </c>
      <c r="L15" s="36" t="s">
        <v>16</v>
      </c>
    </row>
    <row r="16" spans="1:12" ht="18.75" customHeight="1" x14ac:dyDescent="0.35">
      <c r="A16" s="36">
        <v>3</v>
      </c>
      <c r="B16" s="36" t="s">
        <v>22</v>
      </c>
      <c r="C16" s="36" t="s">
        <v>15</v>
      </c>
      <c r="D16" s="36">
        <v>5</v>
      </c>
      <c r="E16" s="37">
        <f t="shared" si="0"/>
        <v>5.1921079958463139E-3</v>
      </c>
      <c r="F16" s="36">
        <v>0</v>
      </c>
      <c r="G16" s="36">
        <v>0</v>
      </c>
      <c r="H16" s="36">
        <v>5</v>
      </c>
      <c r="I16" s="38">
        <f t="shared" si="1"/>
        <v>1</v>
      </c>
      <c r="J16" s="36">
        <v>5</v>
      </c>
      <c r="K16" s="38">
        <f t="shared" si="2"/>
        <v>1</v>
      </c>
      <c r="L16" s="36" t="s">
        <v>16</v>
      </c>
    </row>
    <row r="17" spans="1:12" ht="18.75" customHeight="1" x14ac:dyDescent="0.35">
      <c r="A17" s="36">
        <v>3</v>
      </c>
      <c r="B17" s="36" t="s">
        <v>22</v>
      </c>
      <c r="C17" s="36" t="s">
        <v>17</v>
      </c>
      <c r="D17" s="36">
        <v>5</v>
      </c>
      <c r="E17" s="37">
        <f t="shared" si="0"/>
        <v>5.1921079958463139E-3</v>
      </c>
      <c r="F17" s="36">
        <v>0</v>
      </c>
      <c r="G17" s="36">
        <v>0</v>
      </c>
      <c r="H17" s="36">
        <v>5</v>
      </c>
      <c r="I17" s="38">
        <f t="shared" si="1"/>
        <v>1</v>
      </c>
      <c r="J17" s="36">
        <v>5</v>
      </c>
      <c r="K17" s="38">
        <f t="shared" si="2"/>
        <v>1</v>
      </c>
      <c r="L17" s="36" t="s">
        <v>16</v>
      </c>
    </row>
    <row r="18" spans="1:12" ht="18.75" customHeight="1" x14ac:dyDescent="0.35">
      <c r="A18" s="36">
        <v>3</v>
      </c>
      <c r="B18" s="36" t="s">
        <v>22</v>
      </c>
      <c r="C18" s="36" t="s">
        <v>18</v>
      </c>
      <c r="D18" s="36">
        <v>5</v>
      </c>
      <c r="E18" s="37">
        <f t="shared" si="0"/>
        <v>5.1921079958463139E-3</v>
      </c>
      <c r="F18" s="36">
        <v>0</v>
      </c>
      <c r="G18" s="36">
        <v>0</v>
      </c>
      <c r="H18" s="36">
        <v>5</v>
      </c>
      <c r="I18" s="38">
        <f t="shared" si="1"/>
        <v>1</v>
      </c>
      <c r="J18" s="36">
        <v>5</v>
      </c>
      <c r="K18" s="38">
        <f t="shared" si="2"/>
        <v>1</v>
      </c>
      <c r="L18" s="36" t="s">
        <v>16</v>
      </c>
    </row>
    <row r="19" spans="1:12" ht="18.75" customHeight="1" x14ac:dyDescent="0.35">
      <c r="A19" s="36">
        <v>2</v>
      </c>
      <c r="B19" s="36" t="s">
        <v>23</v>
      </c>
      <c r="C19" s="36" t="s">
        <v>15</v>
      </c>
      <c r="D19" s="36">
        <v>5</v>
      </c>
      <c r="E19" s="37">
        <f t="shared" si="0"/>
        <v>5.1921079958463139E-3</v>
      </c>
      <c r="F19" s="36">
        <v>0</v>
      </c>
      <c r="G19" s="36">
        <v>0</v>
      </c>
      <c r="H19" s="36">
        <v>5</v>
      </c>
      <c r="I19" s="38">
        <f t="shared" si="1"/>
        <v>1</v>
      </c>
      <c r="J19" s="36">
        <v>0</v>
      </c>
      <c r="K19" s="38">
        <f t="shared" si="2"/>
        <v>0</v>
      </c>
      <c r="L19" s="36" t="s">
        <v>16</v>
      </c>
    </row>
    <row r="20" spans="1:12" ht="18.75" customHeight="1" x14ac:dyDescent="0.35">
      <c r="A20" s="36">
        <v>2</v>
      </c>
      <c r="B20" s="36" t="s">
        <v>23</v>
      </c>
      <c r="C20" s="36" t="s">
        <v>17</v>
      </c>
      <c r="D20" s="36">
        <v>5</v>
      </c>
      <c r="E20" s="37">
        <f t="shared" si="0"/>
        <v>5.1921079958463139E-3</v>
      </c>
      <c r="F20" s="36">
        <v>0</v>
      </c>
      <c r="G20" s="36">
        <v>0</v>
      </c>
      <c r="H20" s="36">
        <v>5</v>
      </c>
      <c r="I20" s="38">
        <f t="shared" si="1"/>
        <v>1</v>
      </c>
      <c r="J20" s="36">
        <v>0</v>
      </c>
      <c r="K20" s="38">
        <f t="shared" si="2"/>
        <v>0</v>
      </c>
      <c r="L20" s="36" t="s">
        <v>16</v>
      </c>
    </row>
    <row r="21" spans="1:12" ht="18.75" customHeight="1" x14ac:dyDescent="0.35">
      <c r="A21" s="36">
        <v>2</v>
      </c>
      <c r="B21" s="36" t="s">
        <v>23</v>
      </c>
      <c r="C21" s="36" t="s">
        <v>18</v>
      </c>
      <c r="D21" s="36">
        <v>5</v>
      </c>
      <c r="E21" s="37">
        <f t="shared" si="0"/>
        <v>5.1921079958463139E-3</v>
      </c>
      <c r="F21" s="36">
        <v>0</v>
      </c>
      <c r="G21" s="36">
        <v>0</v>
      </c>
      <c r="H21" s="36">
        <v>5</v>
      </c>
      <c r="I21" s="38">
        <f t="shared" si="1"/>
        <v>1</v>
      </c>
      <c r="J21" s="36">
        <v>0</v>
      </c>
      <c r="K21" s="38">
        <f t="shared" si="2"/>
        <v>0</v>
      </c>
      <c r="L21" s="36" t="s">
        <v>16</v>
      </c>
    </row>
    <row r="22" spans="1:12" ht="18.75" customHeight="1" x14ac:dyDescent="0.35">
      <c r="A22" s="36">
        <v>1</v>
      </c>
      <c r="B22" s="36" t="s">
        <v>24</v>
      </c>
      <c r="C22" s="36" t="s">
        <v>15</v>
      </c>
      <c r="D22" s="36">
        <v>1</v>
      </c>
      <c r="E22" s="37">
        <f t="shared" si="0"/>
        <v>1.0384215991692627E-3</v>
      </c>
      <c r="F22" s="36">
        <v>0</v>
      </c>
      <c r="G22" s="36">
        <v>0</v>
      </c>
      <c r="H22" s="36">
        <v>1</v>
      </c>
      <c r="I22" s="38">
        <f t="shared" si="1"/>
        <v>1</v>
      </c>
      <c r="J22" s="36">
        <v>0</v>
      </c>
      <c r="K22" s="38">
        <f t="shared" si="2"/>
        <v>0</v>
      </c>
      <c r="L22" s="36" t="s">
        <v>16</v>
      </c>
    </row>
    <row r="23" spans="1:12" ht="18.75" customHeight="1" x14ac:dyDescent="0.35">
      <c r="A23" s="36">
        <v>1</v>
      </c>
      <c r="B23" s="36" t="s">
        <v>24</v>
      </c>
      <c r="C23" s="36" t="s">
        <v>17</v>
      </c>
      <c r="D23" s="36">
        <v>1</v>
      </c>
      <c r="E23" s="37">
        <f t="shared" si="0"/>
        <v>1.0384215991692627E-3</v>
      </c>
      <c r="F23" s="36">
        <v>0</v>
      </c>
      <c r="G23" s="36">
        <v>0</v>
      </c>
      <c r="H23" s="36">
        <v>1</v>
      </c>
      <c r="I23" s="38">
        <f t="shared" si="1"/>
        <v>1</v>
      </c>
      <c r="J23" s="36">
        <v>0</v>
      </c>
      <c r="K23" s="38">
        <f t="shared" si="2"/>
        <v>0</v>
      </c>
      <c r="L23" s="36" t="s">
        <v>16</v>
      </c>
    </row>
    <row r="24" spans="1:12" ht="18.75" customHeight="1" x14ac:dyDescent="0.35">
      <c r="A24" s="36">
        <v>1</v>
      </c>
      <c r="B24" s="36" t="s">
        <v>24</v>
      </c>
      <c r="C24" s="36" t="s">
        <v>18</v>
      </c>
      <c r="D24" s="36">
        <v>1</v>
      </c>
      <c r="E24" s="37">
        <f t="shared" si="0"/>
        <v>1.0384215991692627E-3</v>
      </c>
      <c r="F24" s="36">
        <v>0</v>
      </c>
      <c r="G24" s="36">
        <v>0</v>
      </c>
      <c r="H24" s="36">
        <v>1</v>
      </c>
      <c r="I24" s="38">
        <f t="shared" si="1"/>
        <v>1</v>
      </c>
      <c r="J24" s="36">
        <v>0</v>
      </c>
      <c r="K24" s="38">
        <f t="shared" si="2"/>
        <v>0</v>
      </c>
      <c r="L24" s="36" t="s">
        <v>16</v>
      </c>
    </row>
    <row r="25" spans="1:12" ht="18.75" customHeight="1" x14ac:dyDescent="0.35">
      <c r="A25" s="36">
        <v>1</v>
      </c>
      <c r="B25" s="36" t="s">
        <v>25</v>
      </c>
      <c r="C25" s="36" t="s">
        <v>15</v>
      </c>
      <c r="D25" s="36">
        <v>9</v>
      </c>
      <c r="E25" s="37">
        <f t="shared" si="0"/>
        <v>9.3457943925233638E-3</v>
      </c>
      <c r="F25" s="36">
        <v>0</v>
      </c>
      <c r="G25" s="36">
        <v>0</v>
      </c>
      <c r="H25" s="36">
        <v>9</v>
      </c>
      <c r="I25" s="38">
        <f t="shared" si="1"/>
        <v>1</v>
      </c>
      <c r="J25" s="36">
        <v>0</v>
      </c>
      <c r="K25" s="38">
        <f t="shared" si="2"/>
        <v>0</v>
      </c>
      <c r="L25" s="36" t="s">
        <v>16</v>
      </c>
    </row>
    <row r="26" spans="1:12" ht="18.75" customHeight="1" x14ac:dyDescent="0.35">
      <c r="A26" s="36">
        <v>1</v>
      </c>
      <c r="B26" s="36" t="s">
        <v>25</v>
      </c>
      <c r="C26" s="36" t="s">
        <v>17</v>
      </c>
      <c r="D26" s="36">
        <v>9</v>
      </c>
      <c r="E26" s="37">
        <f t="shared" si="0"/>
        <v>9.3457943925233638E-3</v>
      </c>
      <c r="F26" s="36">
        <v>0</v>
      </c>
      <c r="G26" s="36">
        <v>0</v>
      </c>
      <c r="H26" s="36">
        <v>9</v>
      </c>
      <c r="I26" s="38">
        <f t="shared" si="1"/>
        <v>1</v>
      </c>
      <c r="J26" s="36">
        <v>0</v>
      </c>
      <c r="K26" s="38">
        <f t="shared" si="2"/>
        <v>0</v>
      </c>
      <c r="L26" s="36" t="s">
        <v>16</v>
      </c>
    </row>
    <row r="27" spans="1:12" ht="18.75" customHeight="1" x14ac:dyDescent="0.35">
      <c r="A27" s="36">
        <v>1</v>
      </c>
      <c r="B27" s="36" t="s">
        <v>25</v>
      </c>
      <c r="C27" s="36" t="s">
        <v>18</v>
      </c>
      <c r="D27" s="36">
        <v>9</v>
      </c>
      <c r="E27" s="37">
        <f t="shared" si="0"/>
        <v>9.3457943925233638E-3</v>
      </c>
      <c r="F27" s="36">
        <v>0</v>
      </c>
      <c r="G27" s="36">
        <v>0</v>
      </c>
      <c r="H27" s="36">
        <v>9</v>
      </c>
      <c r="I27" s="38">
        <f t="shared" si="1"/>
        <v>1</v>
      </c>
      <c r="J27" s="36">
        <v>0</v>
      </c>
      <c r="K27" s="38">
        <f t="shared" si="2"/>
        <v>0</v>
      </c>
      <c r="L27" s="36" t="s">
        <v>16</v>
      </c>
    </row>
    <row r="28" spans="1:12" ht="18.75" customHeight="1" x14ac:dyDescent="0.35">
      <c r="A28" s="36">
        <v>14</v>
      </c>
      <c r="B28" s="36" t="s">
        <v>26</v>
      </c>
      <c r="C28" s="36" t="s">
        <v>15</v>
      </c>
      <c r="D28" s="36">
        <v>22</v>
      </c>
      <c r="E28" s="37">
        <f t="shared" si="0"/>
        <v>2.284527518172378E-2</v>
      </c>
      <c r="F28" s="36">
        <v>0</v>
      </c>
      <c r="G28" s="36">
        <v>0</v>
      </c>
      <c r="H28" s="36">
        <v>20</v>
      </c>
      <c r="I28" s="38">
        <f t="shared" si="1"/>
        <v>0.90909090909090906</v>
      </c>
      <c r="J28" s="36">
        <v>13</v>
      </c>
      <c r="K28" s="38">
        <f t="shared" si="2"/>
        <v>0.59090909090909094</v>
      </c>
      <c r="L28" s="36" t="s">
        <v>16</v>
      </c>
    </row>
    <row r="29" spans="1:12" ht="18.75" customHeight="1" x14ac:dyDescent="0.35">
      <c r="A29" s="36">
        <v>14</v>
      </c>
      <c r="B29" s="36" t="s">
        <v>26</v>
      </c>
      <c r="C29" s="36" t="s">
        <v>17</v>
      </c>
      <c r="D29" s="36">
        <v>22</v>
      </c>
      <c r="E29" s="37">
        <f t="shared" si="0"/>
        <v>2.284527518172378E-2</v>
      </c>
      <c r="F29" s="36">
        <v>0</v>
      </c>
      <c r="G29" s="36">
        <v>0</v>
      </c>
      <c r="H29" s="36">
        <v>20</v>
      </c>
      <c r="I29" s="38">
        <f t="shared" si="1"/>
        <v>0.90909090909090906</v>
      </c>
      <c r="J29" s="36">
        <v>13</v>
      </c>
      <c r="K29" s="38">
        <f t="shared" si="2"/>
        <v>0.59090909090909094</v>
      </c>
      <c r="L29" s="36" t="s">
        <v>16</v>
      </c>
    </row>
    <row r="30" spans="1:12" ht="18.75" customHeight="1" x14ac:dyDescent="0.35">
      <c r="A30" s="36">
        <v>15</v>
      </c>
      <c r="B30" s="36" t="s">
        <v>26</v>
      </c>
      <c r="C30" s="36" t="s">
        <v>18</v>
      </c>
      <c r="D30" s="36">
        <v>23</v>
      </c>
      <c r="E30" s="37">
        <f t="shared" si="0"/>
        <v>2.3883696780893044E-2</v>
      </c>
      <c r="F30" s="36">
        <v>0</v>
      </c>
      <c r="G30" s="36">
        <v>0</v>
      </c>
      <c r="H30" s="36">
        <v>21</v>
      </c>
      <c r="I30" s="38">
        <f t="shared" si="1"/>
        <v>0.91304347826086951</v>
      </c>
      <c r="J30" s="36">
        <v>13</v>
      </c>
      <c r="K30" s="38">
        <f t="shared" si="2"/>
        <v>0.56521739130434778</v>
      </c>
      <c r="L30" s="36" t="s">
        <v>16</v>
      </c>
    </row>
    <row r="31" spans="1:12" ht="18.75" customHeight="1" x14ac:dyDescent="0.35">
      <c r="A31" s="36">
        <v>1</v>
      </c>
      <c r="B31" s="36" t="s">
        <v>27</v>
      </c>
      <c r="C31" s="36" t="s">
        <v>28</v>
      </c>
      <c r="D31" s="36">
        <v>3</v>
      </c>
      <c r="E31" s="37">
        <f t="shared" si="0"/>
        <v>3.1152647975077881E-3</v>
      </c>
      <c r="F31" s="36">
        <v>0</v>
      </c>
      <c r="G31" s="36">
        <v>0</v>
      </c>
      <c r="H31" s="36">
        <v>3</v>
      </c>
      <c r="I31" s="38">
        <f t="shared" si="1"/>
        <v>1</v>
      </c>
      <c r="J31" s="36">
        <v>0</v>
      </c>
      <c r="K31" s="38">
        <f t="shared" si="2"/>
        <v>0</v>
      </c>
      <c r="L31" s="36" t="s">
        <v>16</v>
      </c>
    </row>
    <row r="32" spans="1:12" ht="18.75" customHeight="1" x14ac:dyDescent="0.35">
      <c r="A32" s="36">
        <v>5</v>
      </c>
      <c r="B32" s="36" t="s">
        <v>27</v>
      </c>
      <c r="C32" s="36" t="s">
        <v>15</v>
      </c>
      <c r="D32" s="36">
        <v>8</v>
      </c>
      <c r="E32" s="37">
        <f t="shared" si="0"/>
        <v>8.3073727933541015E-3</v>
      </c>
      <c r="F32" s="36">
        <v>0</v>
      </c>
      <c r="G32" s="36">
        <v>0</v>
      </c>
      <c r="H32" s="36">
        <v>8</v>
      </c>
      <c r="I32" s="38">
        <f t="shared" si="1"/>
        <v>1</v>
      </c>
      <c r="J32" s="36">
        <v>0</v>
      </c>
      <c r="K32" s="38">
        <f t="shared" si="2"/>
        <v>0</v>
      </c>
      <c r="L32" s="36" t="s">
        <v>16</v>
      </c>
    </row>
    <row r="33" spans="1:12" ht="18.75" customHeight="1" x14ac:dyDescent="0.35">
      <c r="A33" s="36">
        <v>5</v>
      </c>
      <c r="B33" s="36" t="s">
        <v>27</v>
      </c>
      <c r="C33" s="36" t="s">
        <v>17</v>
      </c>
      <c r="D33" s="36">
        <v>8</v>
      </c>
      <c r="E33" s="37">
        <f t="shared" si="0"/>
        <v>8.3073727933541015E-3</v>
      </c>
      <c r="F33" s="36">
        <v>0</v>
      </c>
      <c r="G33" s="36">
        <v>0</v>
      </c>
      <c r="H33" s="36">
        <v>8</v>
      </c>
      <c r="I33" s="38">
        <f t="shared" si="1"/>
        <v>1</v>
      </c>
      <c r="J33" s="36">
        <v>0</v>
      </c>
      <c r="K33" s="38">
        <f t="shared" si="2"/>
        <v>0</v>
      </c>
      <c r="L33" s="36" t="s">
        <v>16</v>
      </c>
    </row>
    <row r="34" spans="1:12" ht="18.75" customHeight="1" x14ac:dyDescent="0.35">
      <c r="A34" s="36">
        <v>5</v>
      </c>
      <c r="B34" s="36" t="s">
        <v>27</v>
      </c>
      <c r="C34" s="36" t="s">
        <v>18</v>
      </c>
      <c r="D34" s="36">
        <v>8</v>
      </c>
      <c r="E34" s="37">
        <f t="shared" si="0"/>
        <v>8.3073727933541015E-3</v>
      </c>
      <c r="F34" s="36">
        <v>0</v>
      </c>
      <c r="G34" s="36">
        <v>0</v>
      </c>
      <c r="H34" s="36">
        <v>8</v>
      </c>
      <c r="I34" s="38">
        <f t="shared" si="1"/>
        <v>1</v>
      </c>
      <c r="J34" s="36">
        <v>0</v>
      </c>
      <c r="K34" s="38">
        <f t="shared" si="2"/>
        <v>0</v>
      </c>
      <c r="L34" s="36" t="s">
        <v>16</v>
      </c>
    </row>
    <row r="35" spans="1:12" ht="18.75" customHeight="1" x14ac:dyDescent="0.35">
      <c r="A35" s="36">
        <v>1</v>
      </c>
      <c r="B35" s="36" t="s">
        <v>29</v>
      </c>
      <c r="C35" s="36" t="s">
        <v>15</v>
      </c>
      <c r="D35" s="36">
        <v>2</v>
      </c>
      <c r="E35" s="37">
        <f t="shared" si="0"/>
        <v>2.0768431983385254E-3</v>
      </c>
      <c r="F35" s="36">
        <v>0</v>
      </c>
      <c r="G35" s="36">
        <v>0</v>
      </c>
      <c r="H35" s="36">
        <v>2</v>
      </c>
      <c r="I35" s="38">
        <f t="shared" si="1"/>
        <v>1</v>
      </c>
      <c r="J35" s="36">
        <v>2</v>
      </c>
      <c r="K35" s="38">
        <f t="shared" si="2"/>
        <v>1</v>
      </c>
      <c r="L35" s="36" t="s">
        <v>16</v>
      </c>
    </row>
    <row r="36" spans="1:12" ht="18.75" customHeight="1" x14ac:dyDescent="0.35">
      <c r="A36" s="36">
        <v>1</v>
      </c>
      <c r="B36" s="36" t="s">
        <v>29</v>
      </c>
      <c r="C36" s="36" t="s">
        <v>17</v>
      </c>
      <c r="D36" s="36">
        <v>2</v>
      </c>
      <c r="E36" s="37">
        <f t="shared" si="0"/>
        <v>2.0768431983385254E-3</v>
      </c>
      <c r="F36" s="36">
        <v>0</v>
      </c>
      <c r="G36" s="36">
        <v>0</v>
      </c>
      <c r="H36" s="36">
        <v>2</v>
      </c>
      <c r="I36" s="38">
        <f t="shared" si="1"/>
        <v>1</v>
      </c>
      <c r="J36" s="36">
        <v>2</v>
      </c>
      <c r="K36" s="38">
        <f t="shared" si="2"/>
        <v>1</v>
      </c>
      <c r="L36" s="36" t="s">
        <v>16</v>
      </c>
    </row>
    <row r="37" spans="1:12" ht="18.75" customHeight="1" x14ac:dyDescent="0.35">
      <c r="A37" s="36">
        <v>1</v>
      </c>
      <c r="B37" s="36" t="s">
        <v>29</v>
      </c>
      <c r="C37" s="36" t="s">
        <v>18</v>
      </c>
      <c r="D37" s="36">
        <v>2</v>
      </c>
      <c r="E37" s="37">
        <f t="shared" si="0"/>
        <v>2.0768431983385254E-3</v>
      </c>
      <c r="F37" s="36">
        <v>0</v>
      </c>
      <c r="G37" s="36">
        <v>0</v>
      </c>
      <c r="H37" s="36">
        <v>2</v>
      </c>
      <c r="I37" s="38">
        <f t="shared" si="1"/>
        <v>1</v>
      </c>
      <c r="J37" s="36">
        <v>2</v>
      </c>
      <c r="K37" s="38">
        <f t="shared" si="2"/>
        <v>1</v>
      </c>
      <c r="L37" s="36" t="s">
        <v>16</v>
      </c>
    </row>
    <row r="38" spans="1:12" ht="18.75" customHeight="1" x14ac:dyDescent="0.35">
      <c r="A38" s="36">
        <v>1</v>
      </c>
      <c r="B38" s="36" t="s">
        <v>30</v>
      </c>
      <c r="C38" s="36" t="s">
        <v>15</v>
      </c>
      <c r="D38" s="36">
        <v>2</v>
      </c>
      <c r="E38" s="37">
        <f t="shared" si="0"/>
        <v>2.0768431983385254E-3</v>
      </c>
      <c r="F38" s="36">
        <v>0</v>
      </c>
      <c r="G38" s="36">
        <v>0</v>
      </c>
      <c r="H38" s="36">
        <v>2</v>
      </c>
      <c r="I38" s="38">
        <f t="shared" si="1"/>
        <v>1</v>
      </c>
      <c r="J38" s="36">
        <v>0</v>
      </c>
      <c r="K38" s="38">
        <f t="shared" si="2"/>
        <v>0</v>
      </c>
      <c r="L38" s="36" t="s">
        <v>16</v>
      </c>
    </row>
    <row r="39" spans="1:12" ht="18.75" customHeight="1" x14ac:dyDescent="0.35">
      <c r="A39" s="36">
        <v>1</v>
      </c>
      <c r="B39" s="36" t="s">
        <v>30</v>
      </c>
      <c r="C39" s="36" t="s">
        <v>17</v>
      </c>
      <c r="D39" s="36">
        <v>2</v>
      </c>
      <c r="E39" s="37">
        <f t="shared" si="0"/>
        <v>2.0768431983385254E-3</v>
      </c>
      <c r="F39" s="36">
        <v>0</v>
      </c>
      <c r="G39" s="36">
        <v>0</v>
      </c>
      <c r="H39" s="36">
        <v>2</v>
      </c>
      <c r="I39" s="38">
        <f t="shared" si="1"/>
        <v>1</v>
      </c>
      <c r="J39" s="36">
        <v>0</v>
      </c>
      <c r="K39" s="38">
        <f t="shared" si="2"/>
        <v>0</v>
      </c>
      <c r="L39" s="36" t="s">
        <v>16</v>
      </c>
    </row>
    <row r="40" spans="1:12" ht="18.75" customHeight="1" x14ac:dyDescent="0.35">
      <c r="A40" s="36">
        <v>1</v>
      </c>
      <c r="B40" s="36" t="s">
        <v>30</v>
      </c>
      <c r="C40" s="36" t="s">
        <v>18</v>
      </c>
      <c r="D40" s="36">
        <v>2</v>
      </c>
      <c r="E40" s="37">
        <f t="shared" si="0"/>
        <v>2.0768431983385254E-3</v>
      </c>
      <c r="F40" s="36">
        <v>0</v>
      </c>
      <c r="G40" s="36">
        <v>0</v>
      </c>
      <c r="H40" s="36">
        <v>2</v>
      </c>
      <c r="I40" s="38">
        <f t="shared" si="1"/>
        <v>1</v>
      </c>
      <c r="J40" s="36">
        <v>0</v>
      </c>
      <c r="K40" s="38">
        <f t="shared" si="2"/>
        <v>0</v>
      </c>
      <c r="L40" s="36" t="s">
        <v>16</v>
      </c>
    </row>
    <row r="41" spans="1:12" ht="18.75" customHeight="1" x14ac:dyDescent="0.35">
      <c r="A41" s="36">
        <v>5</v>
      </c>
      <c r="B41" s="36" t="s">
        <v>31</v>
      </c>
      <c r="C41" s="36" t="s">
        <v>15</v>
      </c>
      <c r="D41" s="36">
        <v>14</v>
      </c>
      <c r="E41" s="37">
        <f t="shared" si="0"/>
        <v>1.4537902388369679E-2</v>
      </c>
      <c r="F41" s="36">
        <v>0</v>
      </c>
      <c r="G41" s="36">
        <v>0</v>
      </c>
      <c r="H41" s="36">
        <v>11</v>
      </c>
      <c r="I41" s="38">
        <f t="shared" si="1"/>
        <v>0.7857142857142857</v>
      </c>
      <c r="J41" s="36">
        <v>10</v>
      </c>
      <c r="K41" s="38">
        <f t="shared" si="2"/>
        <v>0.7142857142857143</v>
      </c>
      <c r="L41" s="36" t="s">
        <v>16</v>
      </c>
    </row>
    <row r="42" spans="1:12" ht="18.75" customHeight="1" x14ac:dyDescent="0.35">
      <c r="A42" s="36">
        <v>5</v>
      </c>
      <c r="B42" s="36" t="s">
        <v>31</v>
      </c>
      <c r="C42" s="36" t="s">
        <v>17</v>
      </c>
      <c r="D42" s="36">
        <v>14</v>
      </c>
      <c r="E42" s="37">
        <f t="shared" si="0"/>
        <v>1.4537902388369679E-2</v>
      </c>
      <c r="F42" s="36">
        <v>0</v>
      </c>
      <c r="G42" s="36">
        <v>0</v>
      </c>
      <c r="H42" s="36">
        <v>11</v>
      </c>
      <c r="I42" s="38">
        <f t="shared" si="1"/>
        <v>0.7857142857142857</v>
      </c>
      <c r="J42" s="36">
        <v>10</v>
      </c>
      <c r="K42" s="38">
        <f t="shared" si="2"/>
        <v>0.7142857142857143</v>
      </c>
      <c r="L42" s="36" t="s">
        <v>16</v>
      </c>
    </row>
    <row r="43" spans="1:12" ht="18.75" customHeight="1" x14ac:dyDescent="0.35">
      <c r="A43" s="36">
        <v>5</v>
      </c>
      <c r="B43" s="36" t="s">
        <v>31</v>
      </c>
      <c r="C43" s="36" t="s">
        <v>18</v>
      </c>
      <c r="D43" s="36">
        <v>14</v>
      </c>
      <c r="E43" s="37">
        <f t="shared" si="0"/>
        <v>1.4537902388369679E-2</v>
      </c>
      <c r="F43" s="36">
        <v>0</v>
      </c>
      <c r="G43" s="36">
        <v>0</v>
      </c>
      <c r="H43" s="36">
        <v>11</v>
      </c>
      <c r="I43" s="38">
        <f t="shared" si="1"/>
        <v>0.7857142857142857</v>
      </c>
      <c r="J43" s="36">
        <v>10</v>
      </c>
      <c r="K43" s="38">
        <f t="shared" si="2"/>
        <v>0.7142857142857143</v>
      </c>
      <c r="L43" s="36" t="s">
        <v>16</v>
      </c>
    </row>
    <row r="44" spans="1:12" ht="18.75" customHeight="1" x14ac:dyDescent="0.35">
      <c r="A44" s="36">
        <v>1</v>
      </c>
      <c r="B44" s="36" t="s">
        <v>32</v>
      </c>
      <c r="C44" s="36" t="s">
        <v>15</v>
      </c>
      <c r="D44" s="36">
        <v>3</v>
      </c>
      <c r="E44" s="37">
        <f t="shared" si="0"/>
        <v>3.1152647975077881E-3</v>
      </c>
      <c r="F44" s="36">
        <v>0</v>
      </c>
      <c r="G44" s="36">
        <v>0</v>
      </c>
      <c r="H44" s="36">
        <v>3</v>
      </c>
      <c r="I44" s="38">
        <f t="shared" si="1"/>
        <v>1</v>
      </c>
      <c r="J44" s="36">
        <v>0</v>
      </c>
      <c r="K44" s="38">
        <f t="shared" si="2"/>
        <v>0</v>
      </c>
      <c r="L44" s="36" t="s">
        <v>16</v>
      </c>
    </row>
    <row r="45" spans="1:12" ht="18.75" customHeight="1" x14ac:dyDescent="0.35">
      <c r="A45" s="36">
        <v>1</v>
      </c>
      <c r="B45" s="36" t="s">
        <v>32</v>
      </c>
      <c r="C45" s="36" t="s">
        <v>17</v>
      </c>
      <c r="D45" s="36">
        <v>3</v>
      </c>
      <c r="E45" s="37">
        <f t="shared" si="0"/>
        <v>3.1152647975077881E-3</v>
      </c>
      <c r="F45" s="36">
        <v>0</v>
      </c>
      <c r="G45" s="36">
        <v>0</v>
      </c>
      <c r="H45" s="36">
        <v>3</v>
      </c>
      <c r="I45" s="38">
        <f t="shared" si="1"/>
        <v>1</v>
      </c>
      <c r="J45" s="36">
        <v>0</v>
      </c>
      <c r="K45" s="38">
        <f t="shared" si="2"/>
        <v>0</v>
      </c>
      <c r="L45" s="36" t="s">
        <v>16</v>
      </c>
    </row>
    <row r="46" spans="1:12" ht="18.75" customHeight="1" x14ac:dyDescent="0.35">
      <c r="A46" s="36">
        <v>1</v>
      </c>
      <c r="B46" s="36" t="s">
        <v>32</v>
      </c>
      <c r="C46" s="36" t="s">
        <v>18</v>
      </c>
      <c r="D46" s="36">
        <v>3</v>
      </c>
      <c r="E46" s="37">
        <f t="shared" si="0"/>
        <v>3.1152647975077881E-3</v>
      </c>
      <c r="F46" s="36">
        <v>0</v>
      </c>
      <c r="G46" s="36">
        <v>0</v>
      </c>
      <c r="H46" s="36">
        <v>3</v>
      </c>
      <c r="I46" s="38">
        <f t="shared" si="1"/>
        <v>1</v>
      </c>
      <c r="J46" s="36">
        <v>0</v>
      </c>
      <c r="K46" s="38">
        <f t="shared" si="2"/>
        <v>0</v>
      </c>
      <c r="L46" s="36" t="s">
        <v>16</v>
      </c>
    </row>
    <row r="47" spans="1:12" ht="18.75" customHeight="1" x14ac:dyDescent="0.35">
      <c r="A47" s="36">
        <v>8</v>
      </c>
      <c r="B47" s="36" t="s">
        <v>33</v>
      </c>
      <c r="C47" s="36" t="s">
        <v>15</v>
      </c>
      <c r="D47" s="36">
        <v>20</v>
      </c>
      <c r="E47" s="37">
        <f t="shared" si="0"/>
        <v>2.0768431983385256E-2</v>
      </c>
      <c r="F47" s="36">
        <v>0</v>
      </c>
      <c r="G47" s="36">
        <v>0</v>
      </c>
      <c r="H47" s="36">
        <v>20</v>
      </c>
      <c r="I47" s="38">
        <f t="shared" si="1"/>
        <v>1</v>
      </c>
      <c r="J47" s="36">
        <v>4</v>
      </c>
      <c r="K47" s="38">
        <f t="shared" si="2"/>
        <v>0.2</v>
      </c>
      <c r="L47" s="36" t="s">
        <v>16</v>
      </c>
    </row>
    <row r="48" spans="1:12" ht="18.75" customHeight="1" x14ac:dyDescent="0.35">
      <c r="A48" s="36">
        <v>8</v>
      </c>
      <c r="B48" s="36" t="s">
        <v>33</v>
      </c>
      <c r="C48" s="36" t="s">
        <v>17</v>
      </c>
      <c r="D48" s="36">
        <v>20</v>
      </c>
      <c r="E48" s="37">
        <f t="shared" si="0"/>
        <v>2.0768431983385256E-2</v>
      </c>
      <c r="F48" s="36">
        <v>0</v>
      </c>
      <c r="G48" s="36">
        <v>0</v>
      </c>
      <c r="H48" s="36">
        <v>20</v>
      </c>
      <c r="I48" s="38">
        <f t="shared" si="1"/>
        <v>1</v>
      </c>
      <c r="J48" s="36">
        <v>4</v>
      </c>
      <c r="K48" s="38">
        <f t="shared" si="2"/>
        <v>0.2</v>
      </c>
      <c r="L48" s="36" t="s">
        <v>16</v>
      </c>
    </row>
    <row r="49" spans="1:12" ht="18.75" customHeight="1" x14ac:dyDescent="0.35">
      <c r="A49" s="36">
        <v>9</v>
      </c>
      <c r="B49" s="36" t="s">
        <v>33</v>
      </c>
      <c r="C49" s="36" t="s">
        <v>18</v>
      </c>
      <c r="D49" s="36">
        <v>21</v>
      </c>
      <c r="E49" s="37">
        <f t="shared" si="0"/>
        <v>2.1806853582554516E-2</v>
      </c>
      <c r="F49" s="36">
        <v>0</v>
      </c>
      <c r="G49" s="36">
        <v>0</v>
      </c>
      <c r="H49" s="36">
        <v>21</v>
      </c>
      <c r="I49" s="38">
        <f t="shared" si="1"/>
        <v>1</v>
      </c>
      <c r="J49" s="36">
        <v>4</v>
      </c>
      <c r="K49" s="38">
        <f t="shared" si="2"/>
        <v>0.19047619047619047</v>
      </c>
      <c r="L49" s="36" t="s">
        <v>16</v>
      </c>
    </row>
    <row r="50" spans="1:12" ht="18.75" customHeight="1" x14ac:dyDescent="0.35">
      <c r="A50" s="36">
        <v>2</v>
      </c>
      <c r="B50" s="36" t="s">
        <v>34</v>
      </c>
      <c r="C50" s="36" t="s">
        <v>35</v>
      </c>
      <c r="D50" s="36">
        <v>3</v>
      </c>
      <c r="E50" s="37">
        <f t="shared" si="0"/>
        <v>3.1152647975077881E-3</v>
      </c>
      <c r="F50" s="36">
        <v>0</v>
      </c>
      <c r="G50" s="36">
        <v>0</v>
      </c>
      <c r="H50" s="36">
        <v>3</v>
      </c>
      <c r="I50" s="38">
        <f t="shared" si="1"/>
        <v>1</v>
      </c>
      <c r="J50" s="36">
        <v>0</v>
      </c>
      <c r="K50" s="38">
        <f t="shared" si="2"/>
        <v>0</v>
      </c>
      <c r="L50" s="36" t="s">
        <v>16</v>
      </c>
    </row>
    <row r="51" spans="1:12" ht="18.75" customHeight="1" x14ac:dyDescent="0.35">
      <c r="A51" s="36">
        <v>9</v>
      </c>
      <c r="B51" s="36" t="s">
        <v>34</v>
      </c>
      <c r="C51" s="36" t="s">
        <v>15</v>
      </c>
      <c r="D51" s="36">
        <v>23</v>
      </c>
      <c r="E51" s="37">
        <f t="shared" si="0"/>
        <v>2.3883696780893044E-2</v>
      </c>
      <c r="F51" s="36">
        <v>0</v>
      </c>
      <c r="G51" s="36">
        <v>0</v>
      </c>
      <c r="H51" s="36">
        <v>23</v>
      </c>
      <c r="I51" s="38">
        <f t="shared" si="1"/>
        <v>1</v>
      </c>
      <c r="J51" s="36">
        <v>2</v>
      </c>
      <c r="K51" s="38">
        <f t="shared" si="2"/>
        <v>8.6956521739130432E-2</v>
      </c>
      <c r="L51" s="36" t="s">
        <v>16</v>
      </c>
    </row>
    <row r="52" spans="1:12" ht="18.75" customHeight="1" x14ac:dyDescent="0.35">
      <c r="A52" s="36">
        <v>9</v>
      </c>
      <c r="B52" s="36" t="s">
        <v>34</v>
      </c>
      <c r="C52" s="36" t="s">
        <v>17</v>
      </c>
      <c r="D52" s="36">
        <v>23</v>
      </c>
      <c r="E52" s="37">
        <f t="shared" si="0"/>
        <v>2.3883696780893044E-2</v>
      </c>
      <c r="F52" s="36">
        <v>0</v>
      </c>
      <c r="G52" s="36">
        <v>0</v>
      </c>
      <c r="H52" s="36">
        <v>23</v>
      </c>
      <c r="I52" s="38">
        <f t="shared" si="1"/>
        <v>1</v>
      </c>
      <c r="J52" s="36">
        <v>2</v>
      </c>
      <c r="K52" s="38">
        <f t="shared" si="2"/>
        <v>8.6956521739130432E-2</v>
      </c>
      <c r="L52" s="36" t="s">
        <v>16</v>
      </c>
    </row>
    <row r="53" spans="1:12" ht="18.75" customHeight="1" x14ac:dyDescent="0.35">
      <c r="A53" s="36">
        <v>10</v>
      </c>
      <c r="B53" s="36" t="s">
        <v>34</v>
      </c>
      <c r="C53" s="36" t="s">
        <v>18</v>
      </c>
      <c r="D53" s="36">
        <v>25</v>
      </c>
      <c r="E53" s="37">
        <f t="shared" si="0"/>
        <v>2.5960539979231569E-2</v>
      </c>
      <c r="F53" s="36">
        <v>0</v>
      </c>
      <c r="G53" s="36">
        <v>0</v>
      </c>
      <c r="H53" s="36">
        <v>25</v>
      </c>
      <c r="I53" s="38">
        <f t="shared" si="1"/>
        <v>1</v>
      </c>
      <c r="J53" s="36">
        <v>2</v>
      </c>
      <c r="K53" s="38">
        <f t="shared" si="2"/>
        <v>0.08</v>
      </c>
      <c r="L53" s="36" t="s">
        <v>16</v>
      </c>
    </row>
    <row r="54" spans="1:12" ht="18.75" customHeight="1" x14ac:dyDescent="0.35">
      <c r="A54" s="36">
        <v>1</v>
      </c>
      <c r="B54" s="36" t="s">
        <v>36</v>
      </c>
      <c r="C54" s="36" t="s">
        <v>28</v>
      </c>
      <c r="D54" s="36">
        <v>3</v>
      </c>
      <c r="E54" s="37">
        <f t="shared" si="0"/>
        <v>3.1152647975077881E-3</v>
      </c>
      <c r="F54" s="36">
        <v>0</v>
      </c>
      <c r="G54" s="36">
        <v>0</v>
      </c>
      <c r="H54" s="36">
        <v>3</v>
      </c>
      <c r="I54" s="38">
        <f t="shared" si="1"/>
        <v>1</v>
      </c>
      <c r="J54" s="36">
        <v>0</v>
      </c>
      <c r="K54" s="38">
        <f t="shared" si="2"/>
        <v>0</v>
      </c>
      <c r="L54" s="36" t="s">
        <v>16</v>
      </c>
    </row>
    <row r="55" spans="1:12" ht="18.75" customHeight="1" x14ac:dyDescent="0.35">
      <c r="A55" s="36">
        <v>31</v>
      </c>
      <c r="B55" s="36" t="s">
        <v>36</v>
      </c>
      <c r="C55" s="36" t="s">
        <v>15</v>
      </c>
      <c r="D55" s="36">
        <v>96</v>
      </c>
      <c r="E55" s="37">
        <f t="shared" si="0"/>
        <v>9.9688473520249218E-2</v>
      </c>
      <c r="F55" s="36">
        <v>0</v>
      </c>
      <c r="G55" s="36">
        <v>0</v>
      </c>
      <c r="H55" s="36">
        <v>95</v>
      </c>
      <c r="I55" s="38">
        <f t="shared" si="1"/>
        <v>0.98958333333333337</v>
      </c>
      <c r="J55" s="36">
        <v>13</v>
      </c>
      <c r="K55" s="38">
        <f t="shared" si="2"/>
        <v>0.13541666666666666</v>
      </c>
      <c r="L55" s="36" t="s">
        <v>16</v>
      </c>
    </row>
    <row r="56" spans="1:12" ht="18.75" customHeight="1" x14ac:dyDescent="0.35">
      <c r="A56" s="36">
        <v>31</v>
      </c>
      <c r="B56" s="36" t="s">
        <v>36</v>
      </c>
      <c r="C56" s="36" t="s">
        <v>17</v>
      </c>
      <c r="D56" s="36">
        <v>96</v>
      </c>
      <c r="E56" s="37">
        <f t="shared" si="0"/>
        <v>9.9688473520249218E-2</v>
      </c>
      <c r="F56" s="36">
        <v>0</v>
      </c>
      <c r="G56" s="36">
        <v>0</v>
      </c>
      <c r="H56" s="36">
        <v>95</v>
      </c>
      <c r="I56" s="38">
        <f t="shared" si="1"/>
        <v>0.98958333333333337</v>
      </c>
      <c r="J56" s="36">
        <v>13</v>
      </c>
      <c r="K56" s="38">
        <f t="shared" si="2"/>
        <v>0.13541666666666666</v>
      </c>
      <c r="L56" s="36" t="s">
        <v>16</v>
      </c>
    </row>
    <row r="57" spans="1:12" ht="18.75" customHeight="1" x14ac:dyDescent="0.35">
      <c r="A57" s="36">
        <v>34</v>
      </c>
      <c r="B57" s="36" t="s">
        <v>36</v>
      </c>
      <c r="C57" s="36" t="s">
        <v>18</v>
      </c>
      <c r="D57" s="36">
        <v>101</v>
      </c>
      <c r="E57" s="37">
        <f t="shared" si="0"/>
        <v>0.10488058151609553</v>
      </c>
      <c r="F57" s="36">
        <v>0</v>
      </c>
      <c r="G57" s="36">
        <v>0</v>
      </c>
      <c r="H57" s="36">
        <v>96</v>
      </c>
      <c r="I57" s="38">
        <f t="shared" si="1"/>
        <v>0.95049504950495045</v>
      </c>
      <c r="J57" s="36">
        <v>13</v>
      </c>
      <c r="K57" s="38">
        <f t="shared" si="2"/>
        <v>0.12871287128712872</v>
      </c>
      <c r="L57" s="36" t="s">
        <v>16</v>
      </c>
    </row>
    <row r="58" spans="1:12" ht="18.75" customHeight="1" x14ac:dyDescent="0.35">
      <c r="A58" s="36">
        <v>12</v>
      </c>
      <c r="B58" s="36" t="s">
        <v>37</v>
      </c>
      <c r="C58" s="36" t="s">
        <v>15</v>
      </c>
      <c r="D58" s="36">
        <v>22</v>
      </c>
      <c r="E58" s="37">
        <f t="shared" si="0"/>
        <v>2.284527518172378E-2</v>
      </c>
      <c r="F58" s="36">
        <v>0</v>
      </c>
      <c r="G58" s="36">
        <v>0</v>
      </c>
      <c r="H58" s="36">
        <v>22</v>
      </c>
      <c r="I58" s="38">
        <f t="shared" si="1"/>
        <v>1</v>
      </c>
      <c r="J58" s="36">
        <v>7</v>
      </c>
      <c r="K58" s="38">
        <f t="shared" si="2"/>
        <v>0.31818181818181818</v>
      </c>
      <c r="L58" s="36" t="s">
        <v>16</v>
      </c>
    </row>
    <row r="59" spans="1:12" ht="18.75" customHeight="1" x14ac:dyDescent="0.35">
      <c r="A59" s="36">
        <v>12</v>
      </c>
      <c r="B59" s="36" t="s">
        <v>37</v>
      </c>
      <c r="C59" s="36" t="s">
        <v>17</v>
      </c>
      <c r="D59" s="36">
        <v>22</v>
      </c>
      <c r="E59" s="37">
        <f t="shared" si="0"/>
        <v>2.284527518172378E-2</v>
      </c>
      <c r="F59" s="36">
        <v>0</v>
      </c>
      <c r="G59" s="36">
        <v>0</v>
      </c>
      <c r="H59" s="36">
        <v>22</v>
      </c>
      <c r="I59" s="38">
        <f t="shared" si="1"/>
        <v>1</v>
      </c>
      <c r="J59" s="36">
        <v>7</v>
      </c>
      <c r="K59" s="38">
        <f t="shared" si="2"/>
        <v>0.31818181818181818</v>
      </c>
      <c r="L59" s="36" t="s">
        <v>16</v>
      </c>
    </row>
    <row r="60" spans="1:12" ht="18.75" customHeight="1" x14ac:dyDescent="0.35">
      <c r="A60" s="36">
        <v>12</v>
      </c>
      <c r="B60" s="36" t="s">
        <v>37</v>
      </c>
      <c r="C60" s="36" t="s">
        <v>18</v>
      </c>
      <c r="D60" s="36">
        <v>22</v>
      </c>
      <c r="E60" s="37">
        <f t="shared" si="0"/>
        <v>2.284527518172378E-2</v>
      </c>
      <c r="F60" s="36">
        <v>0</v>
      </c>
      <c r="G60" s="36">
        <v>0</v>
      </c>
      <c r="H60" s="36">
        <v>22</v>
      </c>
      <c r="I60" s="38">
        <f t="shared" si="1"/>
        <v>1</v>
      </c>
      <c r="J60" s="36">
        <v>7</v>
      </c>
      <c r="K60" s="38">
        <f t="shared" si="2"/>
        <v>0.31818181818181818</v>
      </c>
      <c r="L60" s="36" t="s">
        <v>16</v>
      </c>
    </row>
    <row r="61" spans="1:12" ht="18.75" customHeight="1" x14ac:dyDescent="0.35">
      <c r="A61" s="36">
        <v>2</v>
      </c>
      <c r="B61" s="36" t="s">
        <v>38</v>
      </c>
      <c r="C61" s="36" t="s">
        <v>15</v>
      </c>
      <c r="D61" s="36">
        <v>3</v>
      </c>
      <c r="E61" s="37">
        <f t="shared" si="0"/>
        <v>3.1152647975077881E-3</v>
      </c>
      <c r="F61" s="36">
        <v>0</v>
      </c>
      <c r="G61" s="36">
        <v>0</v>
      </c>
      <c r="H61" s="36">
        <v>3</v>
      </c>
      <c r="I61" s="38">
        <f t="shared" si="1"/>
        <v>1</v>
      </c>
      <c r="J61" s="36">
        <v>0</v>
      </c>
      <c r="K61" s="38">
        <f t="shared" si="2"/>
        <v>0</v>
      </c>
      <c r="L61" s="36" t="s">
        <v>16</v>
      </c>
    </row>
    <row r="62" spans="1:12" ht="18.75" customHeight="1" x14ac:dyDescent="0.35">
      <c r="A62" s="36">
        <v>2</v>
      </c>
      <c r="B62" s="36" t="s">
        <v>38</v>
      </c>
      <c r="C62" s="36" t="s">
        <v>17</v>
      </c>
      <c r="D62" s="36">
        <v>3</v>
      </c>
      <c r="E62" s="37">
        <f t="shared" si="0"/>
        <v>3.1152647975077881E-3</v>
      </c>
      <c r="F62" s="36">
        <v>0</v>
      </c>
      <c r="G62" s="36">
        <v>0</v>
      </c>
      <c r="H62" s="36">
        <v>3</v>
      </c>
      <c r="I62" s="38">
        <f t="shared" si="1"/>
        <v>1</v>
      </c>
      <c r="J62" s="36">
        <v>0</v>
      </c>
      <c r="K62" s="38">
        <f t="shared" si="2"/>
        <v>0</v>
      </c>
      <c r="L62" s="36" t="s">
        <v>16</v>
      </c>
    </row>
    <row r="63" spans="1:12" ht="18.75" customHeight="1" x14ac:dyDescent="0.35">
      <c r="A63" s="36">
        <v>2</v>
      </c>
      <c r="B63" s="36" t="s">
        <v>38</v>
      </c>
      <c r="C63" s="36" t="s">
        <v>18</v>
      </c>
      <c r="D63" s="36">
        <v>3</v>
      </c>
      <c r="E63" s="37">
        <f t="shared" si="0"/>
        <v>3.1152647975077881E-3</v>
      </c>
      <c r="F63" s="36">
        <v>0</v>
      </c>
      <c r="G63" s="36">
        <v>0</v>
      </c>
      <c r="H63" s="36">
        <v>3</v>
      </c>
      <c r="I63" s="38">
        <f t="shared" si="1"/>
        <v>1</v>
      </c>
      <c r="J63" s="36">
        <v>0</v>
      </c>
      <c r="K63" s="38">
        <f t="shared" si="2"/>
        <v>0</v>
      </c>
      <c r="L63" s="36" t="s">
        <v>16</v>
      </c>
    </row>
    <row r="64" spans="1:12" ht="18.75" customHeight="1" x14ac:dyDescent="0.35">
      <c r="A64" s="11"/>
      <c r="B64" s="11"/>
      <c r="C64" s="12" t="s">
        <v>39</v>
      </c>
      <c r="D64" s="11">
        <f>SUM(D4:D63)</f>
        <v>963</v>
      </c>
      <c r="E64" s="13">
        <v>1</v>
      </c>
      <c r="F64" s="11">
        <v>0</v>
      </c>
      <c r="G64" s="11">
        <v>0</v>
      </c>
      <c r="H64" s="11">
        <f>SUM(H4:H63)</f>
        <v>941</v>
      </c>
      <c r="I64" s="13">
        <f t="shared" si="1"/>
        <v>0.97715472481827625</v>
      </c>
      <c r="J64" s="11">
        <f>SUM(J4:J63)</f>
        <v>288</v>
      </c>
      <c r="K64" s="13">
        <f>J64/D64</f>
        <v>0.29906542056074764</v>
      </c>
      <c r="L64" s="11" t="s">
        <v>16</v>
      </c>
    </row>
    <row r="66" spans="1:1" ht="14.5" x14ac:dyDescent="0.35">
      <c r="A66" s="1" t="s">
        <v>40</v>
      </c>
    </row>
    <row r="67" spans="1:1" ht="14.5" x14ac:dyDescent="0.35">
      <c r="A67" s="5" t="s">
        <v>41</v>
      </c>
    </row>
    <row r="68" spans="1:1" ht="14.5" x14ac:dyDescent="0.35">
      <c r="A68" s="1" t="s">
        <v>42</v>
      </c>
    </row>
    <row r="207" spans="1:1" ht="18.75" customHeight="1" x14ac:dyDescent="0.35">
      <c r="A207" s="1" t="s">
        <v>42</v>
      </c>
    </row>
  </sheetData>
  <mergeCells count="2">
    <mergeCell ref="A2:L2"/>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2"/>
  <sheetViews>
    <sheetView tabSelected="1" topLeftCell="A34" workbookViewId="0">
      <selection activeCell="C3" sqref="C3"/>
    </sheetView>
  </sheetViews>
  <sheetFormatPr defaultColWidth="9.1796875" defaultRowHeight="14.5" x14ac:dyDescent="0.35"/>
  <cols>
    <col min="1" max="1" width="9.1796875" style="1"/>
    <col min="2" max="2" width="14.453125" style="1" customWidth="1"/>
    <col min="3" max="3" width="27.453125" style="1" customWidth="1"/>
    <col min="4" max="4" width="13" style="1" customWidth="1"/>
    <col min="5" max="5" width="13" style="10" customWidth="1"/>
    <col min="6" max="7" width="9.1796875" style="1" customWidth="1"/>
    <col min="8" max="8" width="8.7265625" style="1" customWidth="1"/>
    <col min="9" max="9" width="11.26953125" style="1" customWidth="1"/>
    <col min="10" max="10" width="9.1796875" style="1" customWidth="1"/>
    <col min="11" max="11" width="11.26953125" style="1" customWidth="1"/>
    <col min="12" max="12" width="13" style="1" customWidth="1"/>
    <col min="13" max="16384" width="9.1796875" style="1"/>
  </cols>
  <sheetData>
    <row r="1" spans="1:13" ht="39.75" customHeight="1" x14ac:dyDescent="0.35">
      <c r="A1" s="45" t="s">
        <v>0</v>
      </c>
      <c r="B1" s="45"/>
      <c r="C1" s="45"/>
      <c r="D1" s="45"/>
      <c r="E1" s="45"/>
      <c r="F1" s="45"/>
      <c r="G1" s="45"/>
      <c r="H1" s="45"/>
      <c r="I1" s="45"/>
      <c r="J1" s="45"/>
      <c r="K1" s="45"/>
      <c r="L1" s="45"/>
      <c r="M1" s="45"/>
    </row>
    <row r="2" spans="1:13" ht="15" customHeight="1" x14ac:dyDescent="0.35">
      <c r="A2" s="46" t="s">
        <v>43</v>
      </c>
      <c r="B2" s="47"/>
      <c r="C2" s="47"/>
      <c r="D2" s="47"/>
      <c r="E2" s="47"/>
      <c r="F2" s="47"/>
      <c r="G2" s="47"/>
      <c r="H2" s="47"/>
      <c r="I2" s="47"/>
      <c r="J2" s="47"/>
      <c r="K2" s="47"/>
      <c r="L2" s="47"/>
      <c r="M2" s="48"/>
    </row>
    <row r="3" spans="1:13" ht="72.5" x14ac:dyDescent="0.35">
      <c r="A3" s="14" t="s">
        <v>44</v>
      </c>
      <c r="B3" s="14" t="s">
        <v>3</v>
      </c>
      <c r="C3" s="14" t="s">
        <v>45</v>
      </c>
      <c r="D3" s="14" t="s">
        <v>46</v>
      </c>
      <c r="E3" s="17" t="s">
        <v>6</v>
      </c>
      <c r="F3" s="14" t="s">
        <v>7</v>
      </c>
      <c r="G3" s="14" t="s">
        <v>8</v>
      </c>
      <c r="H3" s="14" t="s">
        <v>47</v>
      </c>
      <c r="I3" s="14" t="s">
        <v>48</v>
      </c>
      <c r="J3" s="14" t="s">
        <v>49</v>
      </c>
      <c r="K3" s="14" t="s">
        <v>12</v>
      </c>
      <c r="L3" s="14" t="s">
        <v>13</v>
      </c>
      <c r="M3" s="35" t="s">
        <v>50</v>
      </c>
    </row>
    <row r="4" spans="1:13" x14ac:dyDescent="0.35">
      <c r="A4" s="39">
        <v>7</v>
      </c>
      <c r="B4" s="36" t="s">
        <v>14</v>
      </c>
      <c r="C4" s="36" t="s">
        <v>51</v>
      </c>
      <c r="D4" s="36">
        <v>6</v>
      </c>
      <c r="E4" s="37">
        <f t="shared" ref="E4:E35" si="0">D4/262</f>
        <v>2.2900763358778626E-2</v>
      </c>
      <c r="F4" s="36">
        <v>1</v>
      </c>
      <c r="G4" s="36">
        <v>0</v>
      </c>
      <c r="H4" s="36">
        <v>6</v>
      </c>
      <c r="I4" s="38">
        <f t="shared" ref="I4:I35" si="1">H4/D4</f>
        <v>1</v>
      </c>
      <c r="J4" s="36">
        <v>0</v>
      </c>
      <c r="K4" s="38">
        <f t="shared" ref="K4:K19" si="2">J4/D4</f>
        <v>0</v>
      </c>
      <c r="L4" s="36">
        <v>0</v>
      </c>
      <c r="M4" s="39">
        <v>1</v>
      </c>
    </row>
    <row r="5" spans="1:13" x14ac:dyDescent="0.35">
      <c r="A5" s="39">
        <v>5</v>
      </c>
      <c r="B5" s="36" t="s">
        <v>14</v>
      </c>
      <c r="C5" s="36" t="s">
        <v>52</v>
      </c>
      <c r="D5" s="36">
        <v>4</v>
      </c>
      <c r="E5" s="37">
        <f t="shared" si="0"/>
        <v>1.5267175572519083E-2</v>
      </c>
      <c r="F5" s="36">
        <v>1</v>
      </c>
      <c r="G5" s="36">
        <v>0</v>
      </c>
      <c r="H5" s="36">
        <v>4</v>
      </c>
      <c r="I5" s="38">
        <f t="shared" si="1"/>
        <v>1</v>
      </c>
      <c r="J5" s="36">
        <v>0</v>
      </c>
      <c r="K5" s="38">
        <f t="shared" si="2"/>
        <v>0</v>
      </c>
      <c r="L5" s="36">
        <v>0</v>
      </c>
      <c r="M5" s="39">
        <v>1</v>
      </c>
    </row>
    <row r="6" spans="1:13" x14ac:dyDescent="0.35">
      <c r="A6" s="39">
        <v>1</v>
      </c>
      <c r="B6" s="36" t="s">
        <v>14</v>
      </c>
      <c r="C6" s="36" t="s">
        <v>53</v>
      </c>
      <c r="D6" s="36">
        <v>1</v>
      </c>
      <c r="E6" s="37">
        <f t="shared" si="0"/>
        <v>3.8167938931297708E-3</v>
      </c>
      <c r="F6" s="36">
        <v>0</v>
      </c>
      <c r="G6" s="36">
        <v>0</v>
      </c>
      <c r="H6" s="36">
        <v>1</v>
      </c>
      <c r="I6" s="38">
        <f t="shared" si="1"/>
        <v>1</v>
      </c>
      <c r="J6" s="36">
        <v>0</v>
      </c>
      <c r="K6" s="38">
        <f t="shared" si="2"/>
        <v>0</v>
      </c>
      <c r="L6" s="36">
        <v>0</v>
      </c>
      <c r="M6" s="39">
        <v>0</v>
      </c>
    </row>
    <row r="7" spans="1:13" x14ac:dyDescent="0.35">
      <c r="A7" s="39">
        <v>2</v>
      </c>
      <c r="B7" s="36" t="s">
        <v>14</v>
      </c>
      <c r="C7" s="36" t="s">
        <v>54</v>
      </c>
      <c r="D7" s="36">
        <v>2</v>
      </c>
      <c r="E7" s="37">
        <f t="shared" si="0"/>
        <v>7.6335877862595417E-3</v>
      </c>
      <c r="F7" s="36">
        <v>1</v>
      </c>
      <c r="G7" s="36">
        <v>0</v>
      </c>
      <c r="H7" s="36">
        <v>2</v>
      </c>
      <c r="I7" s="38">
        <f t="shared" si="1"/>
        <v>1</v>
      </c>
      <c r="J7" s="36">
        <v>0</v>
      </c>
      <c r="K7" s="38">
        <f t="shared" si="2"/>
        <v>0</v>
      </c>
      <c r="L7" s="36">
        <v>0</v>
      </c>
      <c r="M7" s="39">
        <v>0</v>
      </c>
    </row>
    <row r="8" spans="1:13" x14ac:dyDescent="0.35">
      <c r="A8" s="39">
        <v>2</v>
      </c>
      <c r="B8" s="36" t="s">
        <v>19</v>
      </c>
      <c r="C8" s="36" t="s">
        <v>51</v>
      </c>
      <c r="D8" s="36">
        <v>2</v>
      </c>
      <c r="E8" s="37">
        <f t="shared" si="0"/>
        <v>7.6335877862595417E-3</v>
      </c>
      <c r="F8" s="36">
        <v>0</v>
      </c>
      <c r="G8" s="36">
        <v>0</v>
      </c>
      <c r="H8" s="36">
        <v>2</v>
      </c>
      <c r="I8" s="38">
        <f t="shared" si="1"/>
        <v>1</v>
      </c>
      <c r="J8" s="36">
        <v>0</v>
      </c>
      <c r="K8" s="38">
        <f t="shared" si="2"/>
        <v>0</v>
      </c>
      <c r="L8" s="36">
        <v>0</v>
      </c>
      <c r="M8" s="39">
        <v>0</v>
      </c>
    </row>
    <row r="9" spans="1:13" x14ac:dyDescent="0.35">
      <c r="A9" s="39">
        <v>1</v>
      </c>
      <c r="B9" s="36" t="s">
        <v>19</v>
      </c>
      <c r="C9" s="36" t="s">
        <v>54</v>
      </c>
      <c r="D9" s="36">
        <v>1</v>
      </c>
      <c r="E9" s="37">
        <f t="shared" si="0"/>
        <v>3.8167938931297708E-3</v>
      </c>
      <c r="F9" s="36">
        <v>0</v>
      </c>
      <c r="G9" s="36">
        <v>0</v>
      </c>
      <c r="H9" s="36">
        <v>1</v>
      </c>
      <c r="I9" s="38">
        <f t="shared" si="1"/>
        <v>1</v>
      </c>
      <c r="J9" s="36">
        <v>0</v>
      </c>
      <c r="K9" s="38">
        <f t="shared" si="2"/>
        <v>0</v>
      </c>
      <c r="L9" s="36">
        <v>0</v>
      </c>
      <c r="M9" s="39">
        <v>0</v>
      </c>
    </row>
    <row r="10" spans="1:13" x14ac:dyDescent="0.35">
      <c r="A10" s="39">
        <v>3</v>
      </c>
      <c r="B10" s="36" t="s">
        <v>20</v>
      </c>
      <c r="C10" s="36" t="s">
        <v>51</v>
      </c>
      <c r="D10" s="36">
        <v>3</v>
      </c>
      <c r="E10" s="37">
        <f t="shared" si="0"/>
        <v>1.1450381679389313E-2</v>
      </c>
      <c r="F10" s="36">
        <v>0</v>
      </c>
      <c r="G10" s="36">
        <v>0</v>
      </c>
      <c r="H10" s="36">
        <v>3</v>
      </c>
      <c r="I10" s="38">
        <f t="shared" si="1"/>
        <v>1</v>
      </c>
      <c r="J10" s="36">
        <v>0</v>
      </c>
      <c r="K10" s="38">
        <f t="shared" si="2"/>
        <v>0</v>
      </c>
      <c r="L10" s="36">
        <v>0</v>
      </c>
      <c r="M10" s="39">
        <v>0</v>
      </c>
    </row>
    <row r="11" spans="1:13" x14ac:dyDescent="0.35">
      <c r="A11" s="39">
        <v>2</v>
      </c>
      <c r="B11" s="36" t="s">
        <v>20</v>
      </c>
      <c r="C11" s="36" t="s">
        <v>54</v>
      </c>
      <c r="D11" s="36">
        <v>2</v>
      </c>
      <c r="E11" s="37">
        <f t="shared" si="0"/>
        <v>7.6335877862595417E-3</v>
      </c>
      <c r="F11" s="36">
        <v>0</v>
      </c>
      <c r="G11" s="36">
        <v>0</v>
      </c>
      <c r="H11" s="36">
        <v>2</v>
      </c>
      <c r="I11" s="38">
        <f t="shared" si="1"/>
        <v>1</v>
      </c>
      <c r="J11" s="36">
        <v>0</v>
      </c>
      <c r="K11" s="38">
        <f t="shared" si="2"/>
        <v>0</v>
      </c>
      <c r="L11" s="36">
        <v>0</v>
      </c>
      <c r="M11" s="39">
        <v>0</v>
      </c>
    </row>
    <row r="12" spans="1:13" x14ac:dyDescent="0.35">
      <c r="A12" s="39">
        <v>10</v>
      </c>
      <c r="B12" s="36" t="s">
        <v>21</v>
      </c>
      <c r="C12" s="36" t="s">
        <v>51</v>
      </c>
      <c r="D12" s="36">
        <v>9</v>
      </c>
      <c r="E12" s="37">
        <f t="shared" si="0"/>
        <v>3.4351145038167941E-2</v>
      </c>
      <c r="F12" s="36">
        <v>0</v>
      </c>
      <c r="G12" s="36">
        <v>0</v>
      </c>
      <c r="H12" s="36">
        <v>9</v>
      </c>
      <c r="I12" s="38">
        <f t="shared" si="1"/>
        <v>1</v>
      </c>
      <c r="J12" s="36">
        <v>0</v>
      </c>
      <c r="K12" s="38">
        <f t="shared" si="2"/>
        <v>0</v>
      </c>
      <c r="L12" s="36">
        <v>0</v>
      </c>
      <c r="M12" s="39">
        <v>1</v>
      </c>
    </row>
    <row r="13" spans="1:13" x14ac:dyDescent="0.35">
      <c r="A13" s="39">
        <v>5</v>
      </c>
      <c r="B13" s="36" t="s">
        <v>21</v>
      </c>
      <c r="C13" s="36" t="s">
        <v>51</v>
      </c>
      <c r="D13" s="36">
        <v>3</v>
      </c>
      <c r="E13" s="37">
        <f t="shared" si="0"/>
        <v>1.1450381679389313E-2</v>
      </c>
      <c r="F13" s="36">
        <v>0</v>
      </c>
      <c r="G13" s="36">
        <v>0</v>
      </c>
      <c r="H13" s="36">
        <v>3</v>
      </c>
      <c r="I13" s="38">
        <f t="shared" si="1"/>
        <v>1</v>
      </c>
      <c r="J13" s="36">
        <v>3</v>
      </c>
      <c r="K13" s="38">
        <f t="shared" si="2"/>
        <v>1</v>
      </c>
      <c r="L13" s="36">
        <v>0</v>
      </c>
      <c r="M13" s="39">
        <v>0</v>
      </c>
    </row>
    <row r="14" spans="1:13" x14ac:dyDescent="0.35">
      <c r="A14" s="39">
        <v>6</v>
      </c>
      <c r="B14" s="36" t="s">
        <v>21</v>
      </c>
      <c r="C14" s="36" t="s">
        <v>52</v>
      </c>
      <c r="D14" s="36">
        <v>5</v>
      </c>
      <c r="E14" s="37">
        <f t="shared" si="0"/>
        <v>1.9083969465648856E-2</v>
      </c>
      <c r="F14" s="36">
        <v>0</v>
      </c>
      <c r="G14" s="36">
        <v>0</v>
      </c>
      <c r="H14" s="36">
        <v>5</v>
      </c>
      <c r="I14" s="38">
        <f t="shared" si="1"/>
        <v>1</v>
      </c>
      <c r="J14" s="36">
        <v>0</v>
      </c>
      <c r="K14" s="38">
        <f t="shared" si="2"/>
        <v>0</v>
      </c>
      <c r="L14" s="36">
        <v>0</v>
      </c>
      <c r="M14" s="39">
        <v>1</v>
      </c>
    </row>
    <row r="15" spans="1:13" x14ac:dyDescent="0.35">
      <c r="A15" s="39">
        <v>2</v>
      </c>
      <c r="B15" s="36" t="s">
        <v>21</v>
      </c>
      <c r="C15" s="36" t="s">
        <v>52</v>
      </c>
      <c r="D15" s="36">
        <v>2</v>
      </c>
      <c r="E15" s="37">
        <f t="shared" si="0"/>
        <v>7.6335877862595417E-3</v>
      </c>
      <c r="F15" s="36">
        <v>0</v>
      </c>
      <c r="G15" s="36">
        <v>0</v>
      </c>
      <c r="H15" s="36">
        <v>2</v>
      </c>
      <c r="I15" s="38">
        <f t="shared" si="1"/>
        <v>1</v>
      </c>
      <c r="J15" s="36">
        <v>2</v>
      </c>
      <c r="K15" s="38">
        <f t="shared" si="2"/>
        <v>1</v>
      </c>
      <c r="L15" s="36">
        <v>0</v>
      </c>
      <c r="M15" s="39">
        <v>0</v>
      </c>
    </row>
    <row r="16" spans="1:13" x14ac:dyDescent="0.35">
      <c r="A16" s="39">
        <v>1</v>
      </c>
      <c r="B16" s="36" t="s">
        <v>21</v>
      </c>
      <c r="C16" s="36" t="s">
        <v>53</v>
      </c>
      <c r="D16" s="36">
        <v>1</v>
      </c>
      <c r="E16" s="37">
        <f t="shared" si="0"/>
        <v>3.8167938931297708E-3</v>
      </c>
      <c r="F16" s="36">
        <v>0</v>
      </c>
      <c r="G16" s="36">
        <v>0</v>
      </c>
      <c r="H16" s="36">
        <v>1</v>
      </c>
      <c r="I16" s="38">
        <f t="shared" si="1"/>
        <v>1</v>
      </c>
      <c r="J16" s="36">
        <v>0</v>
      </c>
      <c r="K16" s="38">
        <f t="shared" si="2"/>
        <v>0</v>
      </c>
      <c r="L16" s="36">
        <v>0</v>
      </c>
      <c r="M16" s="39">
        <v>0</v>
      </c>
    </row>
    <row r="17" spans="1:13" x14ac:dyDescent="0.35">
      <c r="A17" s="39">
        <v>5</v>
      </c>
      <c r="B17" s="36" t="s">
        <v>21</v>
      </c>
      <c r="C17" s="36" t="s">
        <v>54</v>
      </c>
      <c r="D17" s="36">
        <v>3</v>
      </c>
      <c r="E17" s="37">
        <f t="shared" si="0"/>
        <v>1.1450381679389313E-2</v>
      </c>
      <c r="F17" s="36">
        <v>0</v>
      </c>
      <c r="G17" s="36">
        <v>0</v>
      </c>
      <c r="H17" s="36">
        <v>3</v>
      </c>
      <c r="I17" s="38">
        <f t="shared" si="1"/>
        <v>1</v>
      </c>
      <c r="J17" s="36">
        <v>0</v>
      </c>
      <c r="K17" s="38">
        <f t="shared" si="2"/>
        <v>0</v>
      </c>
      <c r="L17" s="36">
        <v>0</v>
      </c>
      <c r="M17" s="39">
        <v>0</v>
      </c>
    </row>
    <row r="18" spans="1:13" x14ac:dyDescent="0.35">
      <c r="A18" s="39">
        <v>1</v>
      </c>
      <c r="B18" s="36" t="s">
        <v>21</v>
      </c>
      <c r="C18" s="36" t="s">
        <v>54</v>
      </c>
      <c r="D18" s="36">
        <v>1</v>
      </c>
      <c r="E18" s="37">
        <f t="shared" si="0"/>
        <v>3.8167938931297708E-3</v>
      </c>
      <c r="F18" s="36">
        <v>0</v>
      </c>
      <c r="G18" s="36">
        <v>0</v>
      </c>
      <c r="H18" s="36">
        <v>1</v>
      </c>
      <c r="I18" s="38">
        <f t="shared" si="1"/>
        <v>1</v>
      </c>
      <c r="J18" s="36">
        <v>1</v>
      </c>
      <c r="K18" s="38">
        <f t="shared" si="2"/>
        <v>1</v>
      </c>
      <c r="L18" s="36">
        <v>0</v>
      </c>
      <c r="M18" s="39">
        <v>0</v>
      </c>
    </row>
    <row r="19" spans="1:13" x14ac:dyDescent="0.35">
      <c r="A19" s="39">
        <v>2</v>
      </c>
      <c r="B19" s="36" t="s">
        <v>22</v>
      </c>
      <c r="C19" s="36" t="s">
        <v>51</v>
      </c>
      <c r="D19" s="36">
        <v>1</v>
      </c>
      <c r="E19" s="37">
        <f t="shared" si="0"/>
        <v>3.8167938931297708E-3</v>
      </c>
      <c r="F19" s="36">
        <v>1</v>
      </c>
      <c r="G19" s="36">
        <v>0</v>
      </c>
      <c r="H19" s="36">
        <v>1</v>
      </c>
      <c r="I19" s="38">
        <f t="shared" si="1"/>
        <v>1</v>
      </c>
      <c r="J19" s="36">
        <v>0</v>
      </c>
      <c r="K19" s="38">
        <f t="shared" si="2"/>
        <v>0</v>
      </c>
      <c r="L19" s="36">
        <v>0</v>
      </c>
      <c r="M19" s="39">
        <v>0</v>
      </c>
    </row>
    <row r="20" spans="1:13" x14ac:dyDescent="0.35">
      <c r="A20" s="39">
        <v>1</v>
      </c>
      <c r="B20" s="36" t="s">
        <v>22</v>
      </c>
      <c r="C20" s="36" t="s">
        <v>51</v>
      </c>
      <c r="D20" s="36">
        <v>1</v>
      </c>
      <c r="E20" s="37">
        <f t="shared" si="0"/>
        <v>3.8167938931297708E-3</v>
      </c>
      <c r="F20" s="36">
        <v>0</v>
      </c>
      <c r="G20" s="36">
        <v>0</v>
      </c>
      <c r="H20" s="36">
        <v>1</v>
      </c>
      <c r="I20" s="38">
        <f t="shared" si="1"/>
        <v>1</v>
      </c>
      <c r="J20" s="36">
        <v>0</v>
      </c>
      <c r="K20" s="38">
        <v>0</v>
      </c>
      <c r="L20" s="36">
        <v>1</v>
      </c>
      <c r="M20" s="39">
        <v>0</v>
      </c>
    </row>
    <row r="21" spans="1:13" x14ac:dyDescent="0.35">
      <c r="A21" s="39">
        <v>1</v>
      </c>
      <c r="B21" s="36" t="s">
        <v>22</v>
      </c>
      <c r="C21" s="36" t="s">
        <v>52</v>
      </c>
      <c r="D21" s="36">
        <v>1</v>
      </c>
      <c r="E21" s="37">
        <f t="shared" si="0"/>
        <v>3.8167938931297708E-3</v>
      </c>
      <c r="F21" s="36">
        <v>1</v>
      </c>
      <c r="G21" s="36">
        <v>0</v>
      </c>
      <c r="H21" s="36">
        <v>1</v>
      </c>
      <c r="I21" s="38">
        <f t="shared" si="1"/>
        <v>1</v>
      </c>
      <c r="J21" s="36">
        <v>0</v>
      </c>
      <c r="K21" s="38">
        <v>0</v>
      </c>
      <c r="L21" s="36">
        <v>1</v>
      </c>
      <c r="M21" s="39">
        <v>0</v>
      </c>
    </row>
    <row r="22" spans="1:13" x14ac:dyDescent="0.35">
      <c r="A22" s="39">
        <v>1</v>
      </c>
      <c r="B22" s="36" t="s">
        <v>23</v>
      </c>
      <c r="C22" s="36" t="s">
        <v>51</v>
      </c>
      <c r="D22" s="36">
        <v>1</v>
      </c>
      <c r="E22" s="37">
        <f t="shared" si="0"/>
        <v>3.8167938931297708E-3</v>
      </c>
      <c r="F22" s="36">
        <v>0</v>
      </c>
      <c r="G22" s="36">
        <v>0</v>
      </c>
      <c r="H22" s="36">
        <v>1</v>
      </c>
      <c r="I22" s="38">
        <f t="shared" si="1"/>
        <v>1</v>
      </c>
      <c r="J22" s="36">
        <v>0</v>
      </c>
      <c r="K22" s="38">
        <f t="shared" ref="K22:K53" si="3">J22/D22</f>
        <v>0</v>
      </c>
      <c r="L22" s="36">
        <v>0</v>
      </c>
      <c r="M22" s="39">
        <v>0</v>
      </c>
    </row>
    <row r="23" spans="1:13" x14ac:dyDescent="0.35">
      <c r="A23" s="39">
        <v>1</v>
      </c>
      <c r="B23" s="36" t="s">
        <v>24</v>
      </c>
      <c r="C23" s="36" t="s">
        <v>51</v>
      </c>
      <c r="D23" s="36">
        <v>2</v>
      </c>
      <c r="E23" s="37">
        <f t="shared" si="0"/>
        <v>7.6335877862595417E-3</v>
      </c>
      <c r="F23" s="36">
        <v>0</v>
      </c>
      <c r="G23" s="36">
        <v>0</v>
      </c>
      <c r="H23" s="36">
        <v>2</v>
      </c>
      <c r="I23" s="38">
        <f t="shared" si="1"/>
        <v>1</v>
      </c>
      <c r="J23" s="36">
        <v>0</v>
      </c>
      <c r="K23" s="38">
        <f t="shared" si="3"/>
        <v>0</v>
      </c>
      <c r="L23" s="36">
        <v>0</v>
      </c>
      <c r="M23" s="39">
        <v>0</v>
      </c>
    </row>
    <row r="24" spans="1:13" x14ac:dyDescent="0.35">
      <c r="A24" s="39">
        <v>1</v>
      </c>
      <c r="B24" s="36" t="s">
        <v>24</v>
      </c>
      <c r="C24" s="36" t="s">
        <v>54</v>
      </c>
      <c r="D24" s="36">
        <v>1</v>
      </c>
      <c r="E24" s="37">
        <f t="shared" si="0"/>
        <v>3.8167938931297708E-3</v>
      </c>
      <c r="F24" s="36">
        <v>0</v>
      </c>
      <c r="G24" s="36">
        <v>0</v>
      </c>
      <c r="H24" s="36">
        <v>1</v>
      </c>
      <c r="I24" s="38">
        <f t="shared" si="1"/>
        <v>1</v>
      </c>
      <c r="J24" s="36">
        <v>0</v>
      </c>
      <c r="K24" s="38">
        <f t="shared" si="3"/>
        <v>0</v>
      </c>
      <c r="L24" s="36">
        <v>0</v>
      </c>
      <c r="M24" s="39">
        <v>0</v>
      </c>
    </row>
    <row r="25" spans="1:13" x14ac:dyDescent="0.35">
      <c r="A25" s="39">
        <v>2</v>
      </c>
      <c r="B25" s="36" t="s">
        <v>25</v>
      </c>
      <c r="C25" s="36" t="s">
        <v>51</v>
      </c>
      <c r="D25" s="36">
        <v>2</v>
      </c>
      <c r="E25" s="37">
        <f t="shared" si="0"/>
        <v>7.6335877862595417E-3</v>
      </c>
      <c r="F25" s="36">
        <v>0</v>
      </c>
      <c r="G25" s="36">
        <v>0</v>
      </c>
      <c r="H25" s="36">
        <v>2</v>
      </c>
      <c r="I25" s="38">
        <f t="shared" si="1"/>
        <v>1</v>
      </c>
      <c r="J25" s="36">
        <v>0</v>
      </c>
      <c r="K25" s="38">
        <f t="shared" si="3"/>
        <v>0</v>
      </c>
      <c r="L25" s="36">
        <v>0</v>
      </c>
      <c r="M25" s="39">
        <v>0</v>
      </c>
    </row>
    <row r="26" spans="1:13" x14ac:dyDescent="0.35">
      <c r="A26" s="39">
        <v>1</v>
      </c>
      <c r="B26" s="36" t="s">
        <v>25</v>
      </c>
      <c r="C26" s="36" t="s">
        <v>54</v>
      </c>
      <c r="D26" s="36">
        <v>1</v>
      </c>
      <c r="E26" s="37">
        <f t="shared" si="0"/>
        <v>3.8167938931297708E-3</v>
      </c>
      <c r="F26" s="36">
        <v>0</v>
      </c>
      <c r="G26" s="36">
        <v>0</v>
      </c>
      <c r="H26" s="36">
        <v>1</v>
      </c>
      <c r="I26" s="38">
        <f t="shared" si="1"/>
        <v>1</v>
      </c>
      <c r="J26" s="36">
        <v>0</v>
      </c>
      <c r="K26" s="38">
        <f t="shared" si="3"/>
        <v>0</v>
      </c>
      <c r="L26" s="36">
        <v>0</v>
      </c>
      <c r="M26" s="39">
        <v>0</v>
      </c>
    </row>
    <row r="27" spans="1:13" ht="14.25" customHeight="1" x14ac:dyDescent="0.35">
      <c r="A27" s="39">
        <v>11</v>
      </c>
      <c r="B27" s="36" t="s">
        <v>26</v>
      </c>
      <c r="C27" s="36" t="s">
        <v>51</v>
      </c>
      <c r="D27" s="36">
        <v>10</v>
      </c>
      <c r="E27" s="37">
        <f t="shared" si="0"/>
        <v>3.8167938931297711E-2</v>
      </c>
      <c r="F27" s="36">
        <v>2</v>
      </c>
      <c r="G27" s="36">
        <v>0</v>
      </c>
      <c r="H27" s="36">
        <v>10</v>
      </c>
      <c r="I27" s="38">
        <f t="shared" si="1"/>
        <v>1</v>
      </c>
      <c r="J27" s="36">
        <v>0</v>
      </c>
      <c r="K27" s="38">
        <f t="shared" si="3"/>
        <v>0</v>
      </c>
      <c r="L27" s="36">
        <v>0</v>
      </c>
      <c r="M27" s="39">
        <v>0</v>
      </c>
    </row>
    <row r="28" spans="1:13" x14ac:dyDescent="0.35">
      <c r="A28" s="39">
        <v>3</v>
      </c>
      <c r="B28" s="36" t="s">
        <v>26</v>
      </c>
      <c r="C28" s="36" t="s">
        <v>51</v>
      </c>
      <c r="D28" s="36">
        <v>3</v>
      </c>
      <c r="E28" s="37">
        <f t="shared" si="0"/>
        <v>1.1450381679389313E-2</v>
      </c>
      <c r="F28" s="36">
        <v>0</v>
      </c>
      <c r="G28" s="36">
        <v>0</v>
      </c>
      <c r="H28" s="36">
        <v>3</v>
      </c>
      <c r="I28" s="38">
        <f t="shared" si="1"/>
        <v>1</v>
      </c>
      <c r="J28" s="36">
        <v>3</v>
      </c>
      <c r="K28" s="38">
        <f t="shared" si="3"/>
        <v>1</v>
      </c>
      <c r="L28" s="36">
        <v>0</v>
      </c>
      <c r="M28" s="39">
        <v>0</v>
      </c>
    </row>
    <row r="29" spans="1:13" x14ac:dyDescent="0.35">
      <c r="A29" s="39">
        <v>1</v>
      </c>
      <c r="B29" s="36" t="s">
        <v>26</v>
      </c>
      <c r="C29" s="36" t="s">
        <v>51</v>
      </c>
      <c r="D29" s="36">
        <v>1</v>
      </c>
      <c r="E29" s="37">
        <f t="shared" si="0"/>
        <v>3.8167938931297708E-3</v>
      </c>
      <c r="F29" s="36">
        <v>0</v>
      </c>
      <c r="G29" s="36">
        <v>0</v>
      </c>
      <c r="H29" s="36">
        <v>1</v>
      </c>
      <c r="I29" s="38">
        <f t="shared" si="1"/>
        <v>1</v>
      </c>
      <c r="J29" s="36">
        <v>1</v>
      </c>
      <c r="K29" s="38">
        <f t="shared" si="3"/>
        <v>1</v>
      </c>
      <c r="L29" s="36">
        <v>1</v>
      </c>
      <c r="M29" s="39">
        <v>0</v>
      </c>
    </row>
    <row r="30" spans="1:13" x14ac:dyDescent="0.35">
      <c r="A30" s="39">
        <v>3</v>
      </c>
      <c r="B30" s="36" t="s">
        <v>26</v>
      </c>
      <c r="C30" s="36" t="s">
        <v>52</v>
      </c>
      <c r="D30" s="36">
        <v>3</v>
      </c>
      <c r="E30" s="37">
        <f t="shared" si="0"/>
        <v>1.1450381679389313E-2</v>
      </c>
      <c r="F30" s="36">
        <v>1</v>
      </c>
      <c r="G30" s="36">
        <v>0</v>
      </c>
      <c r="H30" s="36">
        <v>3</v>
      </c>
      <c r="I30" s="38">
        <f t="shared" si="1"/>
        <v>1</v>
      </c>
      <c r="J30" s="36">
        <v>0</v>
      </c>
      <c r="K30" s="38">
        <f t="shared" si="3"/>
        <v>0</v>
      </c>
      <c r="L30" s="36">
        <v>0</v>
      </c>
      <c r="M30" s="39">
        <v>0</v>
      </c>
    </row>
    <row r="31" spans="1:13" x14ac:dyDescent="0.35">
      <c r="A31" s="39">
        <v>3</v>
      </c>
      <c r="B31" s="36" t="s">
        <v>26</v>
      </c>
      <c r="C31" s="36" t="s">
        <v>52</v>
      </c>
      <c r="D31" s="36">
        <v>3</v>
      </c>
      <c r="E31" s="37">
        <f t="shared" si="0"/>
        <v>1.1450381679389313E-2</v>
      </c>
      <c r="F31" s="36">
        <v>0</v>
      </c>
      <c r="G31" s="36">
        <v>0</v>
      </c>
      <c r="H31" s="36">
        <v>3</v>
      </c>
      <c r="I31" s="38">
        <f t="shared" si="1"/>
        <v>1</v>
      </c>
      <c r="J31" s="36">
        <v>3</v>
      </c>
      <c r="K31" s="38">
        <f t="shared" si="3"/>
        <v>1</v>
      </c>
      <c r="L31" s="36">
        <v>0</v>
      </c>
      <c r="M31" s="39">
        <v>0</v>
      </c>
    </row>
    <row r="32" spans="1:13" x14ac:dyDescent="0.35">
      <c r="A32" s="39">
        <v>5</v>
      </c>
      <c r="B32" s="36" t="s">
        <v>26</v>
      </c>
      <c r="C32" s="36" t="s">
        <v>54</v>
      </c>
      <c r="D32" s="36">
        <v>5</v>
      </c>
      <c r="E32" s="37">
        <f t="shared" si="0"/>
        <v>1.9083969465648856E-2</v>
      </c>
      <c r="F32" s="36">
        <v>1</v>
      </c>
      <c r="G32" s="36">
        <v>0</v>
      </c>
      <c r="H32" s="36">
        <v>5</v>
      </c>
      <c r="I32" s="38">
        <f t="shared" si="1"/>
        <v>1</v>
      </c>
      <c r="J32" s="36">
        <v>0</v>
      </c>
      <c r="K32" s="38">
        <f t="shared" si="3"/>
        <v>0</v>
      </c>
      <c r="L32" s="36">
        <v>0</v>
      </c>
      <c r="M32" s="39">
        <v>0</v>
      </c>
    </row>
    <row r="33" spans="1:13" x14ac:dyDescent="0.35">
      <c r="A33" s="39">
        <v>1</v>
      </c>
      <c r="B33" s="36" t="s">
        <v>26</v>
      </c>
      <c r="C33" s="36" t="s">
        <v>54</v>
      </c>
      <c r="D33" s="36">
        <v>1</v>
      </c>
      <c r="E33" s="37">
        <f t="shared" si="0"/>
        <v>3.8167938931297708E-3</v>
      </c>
      <c r="F33" s="36">
        <v>0</v>
      </c>
      <c r="G33" s="36">
        <v>0</v>
      </c>
      <c r="H33" s="36">
        <v>1</v>
      </c>
      <c r="I33" s="38">
        <f t="shared" si="1"/>
        <v>1</v>
      </c>
      <c r="J33" s="36">
        <v>1</v>
      </c>
      <c r="K33" s="38">
        <f t="shared" si="3"/>
        <v>1</v>
      </c>
      <c r="L33" s="36">
        <v>0</v>
      </c>
      <c r="M33" s="39">
        <v>0</v>
      </c>
    </row>
    <row r="34" spans="1:13" x14ac:dyDescent="0.35">
      <c r="A34" s="39">
        <v>1</v>
      </c>
      <c r="B34" s="36" t="s">
        <v>26</v>
      </c>
      <c r="C34" s="36" t="s">
        <v>54</v>
      </c>
      <c r="D34" s="36">
        <v>1</v>
      </c>
      <c r="E34" s="37">
        <f t="shared" si="0"/>
        <v>3.8167938931297708E-3</v>
      </c>
      <c r="F34" s="36">
        <v>0</v>
      </c>
      <c r="G34" s="36">
        <v>0</v>
      </c>
      <c r="H34" s="36">
        <v>1</v>
      </c>
      <c r="I34" s="38">
        <f t="shared" si="1"/>
        <v>1</v>
      </c>
      <c r="J34" s="36">
        <v>1</v>
      </c>
      <c r="K34" s="38">
        <f t="shared" si="3"/>
        <v>1</v>
      </c>
      <c r="L34" s="36">
        <v>1</v>
      </c>
      <c r="M34" s="39">
        <v>0</v>
      </c>
    </row>
    <row r="35" spans="1:13" x14ac:dyDescent="0.35">
      <c r="A35" s="39">
        <v>3</v>
      </c>
      <c r="B35" s="36" t="s">
        <v>27</v>
      </c>
      <c r="C35" s="36" t="s">
        <v>51</v>
      </c>
      <c r="D35" s="36">
        <v>3</v>
      </c>
      <c r="E35" s="37">
        <f t="shared" si="0"/>
        <v>1.1450381679389313E-2</v>
      </c>
      <c r="F35" s="36">
        <v>0</v>
      </c>
      <c r="G35" s="36">
        <v>0</v>
      </c>
      <c r="H35" s="36">
        <v>3</v>
      </c>
      <c r="I35" s="38">
        <f t="shared" si="1"/>
        <v>1</v>
      </c>
      <c r="J35" s="36">
        <v>0</v>
      </c>
      <c r="K35" s="38">
        <f t="shared" si="3"/>
        <v>0</v>
      </c>
      <c r="L35" s="36">
        <v>0</v>
      </c>
      <c r="M35" s="39">
        <v>0</v>
      </c>
    </row>
    <row r="36" spans="1:13" x14ac:dyDescent="0.35">
      <c r="A36" s="39">
        <v>1</v>
      </c>
      <c r="B36" s="36" t="s">
        <v>27</v>
      </c>
      <c r="C36" s="36" t="s">
        <v>52</v>
      </c>
      <c r="D36" s="36">
        <v>1</v>
      </c>
      <c r="E36" s="37">
        <f t="shared" ref="E36:E67" si="4">D36/262</f>
        <v>3.8167938931297708E-3</v>
      </c>
      <c r="F36" s="36">
        <v>0</v>
      </c>
      <c r="G36" s="36">
        <v>0</v>
      </c>
      <c r="H36" s="36">
        <v>1</v>
      </c>
      <c r="I36" s="38">
        <f t="shared" ref="I36:I67" si="5">H36/D36</f>
        <v>1</v>
      </c>
      <c r="J36" s="36">
        <v>0</v>
      </c>
      <c r="K36" s="38">
        <f t="shared" si="3"/>
        <v>0</v>
      </c>
      <c r="L36" s="36">
        <v>0</v>
      </c>
      <c r="M36" s="39">
        <v>0</v>
      </c>
    </row>
    <row r="37" spans="1:13" x14ac:dyDescent="0.35">
      <c r="A37" s="39">
        <v>1</v>
      </c>
      <c r="B37" s="36" t="s">
        <v>27</v>
      </c>
      <c r="C37" s="36" t="s">
        <v>54</v>
      </c>
      <c r="D37" s="36">
        <v>1</v>
      </c>
      <c r="E37" s="37">
        <f t="shared" si="4"/>
        <v>3.8167938931297708E-3</v>
      </c>
      <c r="F37" s="36">
        <v>0</v>
      </c>
      <c r="G37" s="36">
        <v>0</v>
      </c>
      <c r="H37" s="36">
        <v>1</v>
      </c>
      <c r="I37" s="38">
        <f t="shared" si="5"/>
        <v>1</v>
      </c>
      <c r="J37" s="36">
        <v>0</v>
      </c>
      <c r="K37" s="38">
        <f t="shared" si="3"/>
        <v>0</v>
      </c>
      <c r="L37" s="36">
        <v>0</v>
      </c>
      <c r="M37" s="39">
        <v>0</v>
      </c>
    </row>
    <row r="38" spans="1:13" x14ac:dyDescent="0.35">
      <c r="A38" s="39">
        <v>1</v>
      </c>
      <c r="B38" s="36" t="s">
        <v>29</v>
      </c>
      <c r="C38" s="36" t="s">
        <v>51</v>
      </c>
      <c r="D38" s="36">
        <v>1</v>
      </c>
      <c r="E38" s="37">
        <f t="shared" si="4"/>
        <v>3.8167938931297708E-3</v>
      </c>
      <c r="F38" s="36">
        <v>0</v>
      </c>
      <c r="G38" s="36">
        <v>0</v>
      </c>
      <c r="H38" s="36">
        <v>1</v>
      </c>
      <c r="I38" s="38">
        <f t="shared" si="5"/>
        <v>1</v>
      </c>
      <c r="J38" s="36">
        <v>0</v>
      </c>
      <c r="K38" s="38">
        <f t="shared" si="3"/>
        <v>0</v>
      </c>
      <c r="L38" s="36">
        <v>0</v>
      </c>
      <c r="M38" s="39">
        <v>0</v>
      </c>
    </row>
    <row r="39" spans="1:13" x14ac:dyDescent="0.35">
      <c r="A39" s="39">
        <v>1</v>
      </c>
      <c r="B39" s="36" t="s">
        <v>29</v>
      </c>
      <c r="C39" s="36" t="s">
        <v>54</v>
      </c>
      <c r="D39" s="36">
        <v>1</v>
      </c>
      <c r="E39" s="37">
        <f t="shared" si="4"/>
        <v>3.8167938931297708E-3</v>
      </c>
      <c r="F39" s="36">
        <v>0</v>
      </c>
      <c r="G39" s="36">
        <v>0</v>
      </c>
      <c r="H39" s="36">
        <v>1</v>
      </c>
      <c r="I39" s="38">
        <f t="shared" si="5"/>
        <v>1</v>
      </c>
      <c r="J39" s="36">
        <v>0</v>
      </c>
      <c r="K39" s="38">
        <f t="shared" si="3"/>
        <v>0</v>
      </c>
      <c r="L39" s="36">
        <v>0</v>
      </c>
      <c r="M39" s="39">
        <v>0</v>
      </c>
    </row>
    <row r="40" spans="1:13" x14ac:dyDescent="0.35">
      <c r="A40" s="39">
        <v>2</v>
      </c>
      <c r="B40" s="36" t="s">
        <v>30</v>
      </c>
      <c r="C40" s="36" t="s">
        <v>51</v>
      </c>
      <c r="D40" s="36">
        <v>2</v>
      </c>
      <c r="E40" s="37">
        <f t="shared" si="4"/>
        <v>7.6335877862595417E-3</v>
      </c>
      <c r="F40" s="36">
        <v>0</v>
      </c>
      <c r="G40" s="36">
        <v>0</v>
      </c>
      <c r="H40" s="36">
        <v>2</v>
      </c>
      <c r="I40" s="38">
        <f t="shared" si="5"/>
        <v>1</v>
      </c>
      <c r="J40" s="36">
        <v>0</v>
      </c>
      <c r="K40" s="38">
        <f t="shared" si="3"/>
        <v>0</v>
      </c>
      <c r="L40" s="36">
        <v>0</v>
      </c>
      <c r="M40" s="39">
        <v>0</v>
      </c>
    </row>
    <row r="41" spans="1:13" x14ac:dyDescent="0.35">
      <c r="A41" s="39">
        <v>2</v>
      </c>
      <c r="B41" s="36" t="s">
        <v>30</v>
      </c>
      <c r="C41" s="36" t="s">
        <v>54</v>
      </c>
      <c r="D41" s="36">
        <v>2</v>
      </c>
      <c r="E41" s="37">
        <f t="shared" si="4"/>
        <v>7.6335877862595417E-3</v>
      </c>
      <c r="F41" s="36">
        <v>0</v>
      </c>
      <c r="G41" s="36">
        <v>0</v>
      </c>
      <c r="H41" s="36">
        <v>2</v>
      </c>
      <c r="I41" s="38">
        <f t="shared" si="5"/>
        <v>1</v>
      </c>
      <c r="J41" s="36">
        <v>0</v>
      </c>
      <c r="K41" s="38">
        <f t="shared" si="3"/>
        <v>0</v>
      </c>
      <c r="L41" s="36">
        <v>0</v>
      </c>
      <c r="M41" s="39">
        <v>0</v>
      </c>
    </row>
    <row r="42" spans="1:13" x14ac:dyDescent="0.35">
      <c r="A42" s="39">
        <v>4</v>
      </c>
      <c r="B42" s="36" t="s">
        <v>31</v>
      </c>
      <c r="C42" s="36" t="s">
        <v>51</v>
      </c>
      <c r="D42" s="36">
        <v>3</v>
      </c>
      <c r="E42" s="37">
        <f t="shared" si="4"/>
        <v>1.1450381679389313E-2</v>
      </c>
      <c r="F42" s="36">
        <v>0</v>
      </c>
      <c r="G42" s="36">
        <v>0</v>
      </c>
      <c r="H42" s="36">
        <v>3</v>
      </c>
      <c r="I42" s="38">
        <f t="shared" si="5"/>
        <v>1</v>
      </c>
      <c r="J42" s="36">
        <v>0</v>
      </c>
      <c r="K42" s="38">
        <f t="shared" si="3"/>
        <v>0</v>
      </c>
      <c r="L42" s="36">
        <v>0</v>
      </c>
      <c r="M42" s="39">
        <v>0</v>
      </c>
    </row>
    <row r="43" spans="1:13" x14ac:dyDescent="0.35">
      <c r="A43" s="39">
        <v>1</v>
      </c>
      <c r="B43" s="36" t="s">
        <v>31</v>
      </c>
      <c r="C43" s="36" t="s">
        <v>51</v>
      </c>
      <c r="D43" s="36">
        <v>1</v>
      </c>
      <c r="E43" s="37">
        <f t="shared" si="4"/>
        <v>3.8167938931297708E-3</v>
      </c>
      <c r="F43" s="36">
        <v>0</v>
      </c>
      <c r="G43" s="36">
        <v>0</v>
      </c>
      <c r="H43" s="36">
        <v>1</v>
      </c>
      <c r="I43" s="38">
        <f t="shared" si="5"/>
        <v>1</v>
      </c>
      <c r="J43" s="36">
        <v>1</v>
      </c>
      <c r="K43" s="38">
        <f t="shared" si="3"/>
        <v>1</v>
      </c>
      <c r="L43" s="36">
        <v>0</v>
      </c>
      <c r="M43" s="39">
        <v>0</v>
      </c>
    </row>
    <row r="44" spans="1:13" x14ac:dyDescent="0.35">
      <c r="A44" s="39">
        <v>1</v>
      </c>
      <c r="B44" s="36" t="s">
        <v>31</v>
      </c>
      <c r="C44" s="36" t="s">
        <v>52</v>
      </c>
      <c r="D44" s="36">
        <v>1</v>
      </c>
      <c r="E44" s="37">
        <f t="shared" si="4"/>
        <v>3.8167938931297708E-3</v>
      </c>
      <c r="F44" s="36">
        <v>0</v>
      </c>
      <c r="G44" s="36">
        <v>0</v>
      </c>
      <c r="H44" s="36">
        <v>1</v>
      </c>
      <c r="I44" s="38">
        <f t="shared" si="5"/>
        <v>1</v>
      </c>
      <c r="J44" s="36">
        <v>0</v>
      </c>
      <c r="K44" s="38">
        <f t="shared" si="3"/>
        <v>0</v>
      </c>
      <c r="L44" s="36">
        <v>0</v>
      </c>
      <c r="M44" s="39">
        <v>0</v>
      </c>
    </row>
    <row r="45" spans="1:13" x14ac:dyDescent="0.35">
      <c r="A45" s="39">
        <v>1</v>
      </c>
      <c r="B45" s="36" t="s">
        <v>31</v>
      </c>
      <c r="C45" s="36" t="s">
        <v>52</v>
      </c>
      <c r="D45" s="36">
        <v>1</v>
      </c>
      <c r="E45" s="37">
        <f t="shared" si="4"/>
        <v>3.8167938931297708E-3</v>
      </c>
      <c r="F45" s="36">
        <v>0</v>
      </c>
      <c r="G45" s="36">
        <v>0</v>
      </c>
      <c r="H45" s="36">
        <v>1</v>
      </c>
      <c r="I45" s="38">
        <f t="shared" si="5"/>
        <v>1</v>
      </c>
      <c r="J45" s="36">
        <v>1</v>
      </c>
      <c r="K45" s="38">
        <f t="shared" si="3"/>
        <v>1</v>
      </c>
      <c r="L45" s="36">
        <v>0</v>
      </c>
      <c r="M45" s="39">
        <v>0</v>
      </c>
    </row>
    <row r="46" spans="1:13" x14ac:dyDescent="0.35">
      <c r="A46" s="39">
        <v>1</v>
      </c>
      <c r="B46" s="36" t="s">
        <v>31</v>
      </c>
      <c r="C46" s="36" t="s">
        <v>54</v>
      </c>
      <c r="D46" s="36">
        <v>1</v>
      </c>
      <c r="E46" s="37">
        <f t="shared" si="4"/>
        <v>3.8167938931297708E-3</v>
      </c>
      <c r="F46" s="36">
        <v>0</v>
      </c>
      <c r="G46" s="36">
        <v>0</v>
      </c>
      <c r="H46" s="36">
        <v>1</v>
      </c>
      <c r="I46" s="38">
        <f t="shared" si="5"/>
        <v>1</v>
      </c>
      <c r="J46" s="36">
        <v>0</v>
      </c>
      <c r="K46" s="38">
        <f t="shared" si="3"/>
        <v>0</v>
      </c>
      <c r="L46" s="36">
        <v>0</v>
      </c>
      <c r="M46" s="39">
        <v>0</v>
      </c>
    </row>
    <row r="47" spans="1:13" x14ac:dyDescent="0.35">
      <c r="A47" s="39">
        <v>5</v>
      </c>
      <c r="B47" s="36" t="s">
        <v>33</v>
      </c>
      <c r="C47" s="36" t="s">
        <v>51</v>
      </c>
      <c r="D47" s="36">
        <v>5</v>
      </c>
      <c r="E47" s="37">
        <f t="shared" si="4"/>
        <v>1.9083969465648856E-2</v>
      </c>
      <c r="F47" s="36">
        <v>0</v>
      </c>
      <c r="G47" s="36">
        <v>0</v>
      </c>
      <c r="H47" s="36">
        <v>5</v>
      </c>
      <c r="I47" s="38">
        <f t="shared" si="5"/>
        <v>1</v>
      </c>
      <c r="J47" s="36">
        <v>0</v>
      </c>
      <c r="K47" s="38">
        <f t="shared" si="3"/>
        <v>0</v>
      </c>
      <c r="L47" s="36">
        <v>0</v>
      </c>
      <c r="M47" s="39">
        <v>2</v>
      </c>
    </row>
    <row r="48" spans="1:13" x14ac:dyDescent="0.35">
      <c r="A48" s="39">
        <v>1</v>
      </c>
      <c r="B48" s="36" t="s">
        <v>33</v>
      </c>
      <c r="C48" s="36" t="s">
        <v>53</v>
      </c>
      <c r="D48" s="36">
        <v>1</v>
      </c>
      <c r="E48" s="37">
        <f t="shared" si="4"/>
        <v>3.8167938931297708E-3</v>
      </c>
      <c r="F48" s="36">
        <v>0</v>
      </c>
      <c r="G48" s="36">
        <v>0</v>
      </c>
      <c r="H48" s="36">
        <v>1</v>
      </c>
      <c r="I48" s="38">
        <f t="shared" si="5"/>
        <v>1</v>
      </c>
      <c r="J48" s="36">
        <v>0</v>
      </c>
      <c r="K48" s="38">
        <f t="shared" si="3"/>
        <v>0</v>
      </c>
      <c r="L48" s="36">
        <v>0</v>
      </c>
      <c r="M48" s="39">
        <v>0</v>
      </c>
    </row>
    <row r="49" spans="1:13" x14ac:dyDescent="0.35">
      <c r="A49" s="39">
        <v>1</v>
      </c>
      <c r="B49" s="36" t="s">
        <v>33</v>
      </c>
      <c r="C49" s="36" t="s">
        <v>55</v>
      </c>
      <c r="D49" s="36">
        <v>1</v>
      </c>
      <c r="E49" s="37">
        <f t="shared" si="4"/>
        <v>3.8167938931297708E-3</v>
      </c>
      <c r="F49" s="36">
        <v>0</v>
      </c>
      <c r="G49" s="36">
        <v>0</v>
      </c>
      <c r="H49" s="36">
        <v>1</v>
      </c>
      <c r="I49" s="38">
        <f t="shared" si="5"/>
        <v>1</v>
      </c>
      <c r="J49" s="36">
        <v>0</v>
      </c>
      <c r="K49" s="38">
        <f t="shared" si="3"/>
        <v>0</v>
      </c>
      <c r="L49" s="36">
        <v>0</v>
      </c>
      <c r="M49" s="39">
        <v>0</v>
      </c>
    </row>
    <row r="50" spans="1:13" x14ac:dyDescent="0.35">
      <c r="A50" s="39">
        <v>3</v>
      </c>
      <c r="B50" s="36" t="s">
        <v>33</v>
      </c>
      <c r="C50" s="36" t="s">
        <v>54</v>
      </c>
      <c r="D50" s="36">
        <v>2</v>
      </c>
      <c r="E50" s="37">
        <f t="shared" si="4"/>
        <v>7.6335877862595417E-3</v>
      </c>
      <c r="F50" s="36">
        <v>0</v>
      </c>
      <c r="G50" s="36">
        <v>0</v>
      </c>
      <c r="H50" s="36">
        <v>2</v>
      </c>
      <c r="I50" s="38">
        <f t="shared" si="5"/>
        <v>1</v>
      </c>
      <c r="J50" s="36">
        <v>0</v>
      </c>
      <c r="K50" s="38">
        <f t="shared" si="3"/>
        <v>0</v>
      </c>
      <c r="L50" s="36">
        <v>0</v>
      </c>
      <c r="M50" s="39">
        <v>0</v>
      </c>
    </row>
    <row r="51" spans="1:13" x14ac:dyDescent="0.35">
      <c r="A51" s="39">
        <v>9</v>
      </c>
      <c r="B51" s="36" t="s">
        <v>34</v>
      </c>
      <c r="C51" s="36" t="s">
        <v>51</v>
      </c>
      <c r="D51" s="36">
        <v>4</v>
      </c>
      <c r="E51" s="37">
        <f t="shared" si="4"/>
        <v>1.5267175572519083E-2</v>
      </c>
      <c r="F51" s="36">
        <v>0</v>
      </c>
      <c r="G51" s="36">
        <v>0</v>
      </c>
      <c r="H51" s="36">
        <v>4</v>
      </c>
      <c r="I51" s="38">
        <f t="shared" si="5"/>
        <v>1</v>
      </c>
      <c r="J51" s="36">
        <v>0</v>
      </c>
      <c r="K51" s="38">
        <f t="shared" si="3"/>
        <v>0</v>
      </c>
      <c r="L51" s="36">
        <v>0</v>
      </c>
      <c r="M51" s="39">
        <v>1</v>
      </c>
    </row>
    <row r="52" spans="1:13" x14ac:dyDescent="0.35">
      <c r="A52" s="39">
        <v>3</v>
      </c>
      <c r="B52" s="36" t="s">
        <v>34</v>
      </c>
      <c r="C52" s="36" t="s">
        <v>54</v>
      </c>
      <c r="D52" s="36">
        <v>2</v>
      </c>
      <c r="E52" s="37">
        <f t="shared" si="4"/>
        <v>7.6335877862595417E-3</v>
      </c>
      <c r="F52" s="36">
        <v>0</v>
      </c>
      <c r="G52" s="36">
        <v>0</v>
      </c>
      <c r="H52" s="36">
        <v>2</v>
      </c>
      <c r="I52" s="38">
        <f t="shared" si="5"/>
        <v>1</v>
      </c>
      <c r="J52" s="36">
        <v>0</v>
      </c>
      <c r="K52" s="38">
        <f t="shared" si="3"/>
        <v>0</v>
      </c>
      <c r="L52" s="36">
        <v>0</v>
      </c>
      <c r="M52" s="39">
        <v>1</v>
      </c>
    </row>
    <row r="53" spans="1:13" x14ac:dyDescent="0.35">
      <c r="A53" s="39">
        <v>45</v>
      </c>
      <c r="B53" s="36" t="s">
        <v>36</v>
      </c>
      <c r="C53" s="36" t="s">
        <v>51</v>
      </c>
      <c r="D53" s="36">
        <v>50</v>
      </c>
      <c r="E53" s="37">
        <f t="shared" si="4"/>
        <v>0.19083969465648856</v>
      </c>
      <c r="F53" s="36">
        <v>4</v>
      </c>
      <c r="G53" s="36">
        <v>0</v>
      </c>
      <c r="H53" s="36">
        <v>50</v>
      </c>
      <c r="I53" s="38">
        <f t="shared" si="5"/>
        <v>1</v>
      </c>
      <c r="J53" s="36">
        <v>0</v>
      </c>
      <c r="K53" s="38">
        <f t="shared" si="3"/>
        <v>0</v>
      </c>
      <c r="L53" s="36">
        <v>0</v>
      </c>
      <c r="M53" s="39">
        <v>2</v>
      </c>
    </row>
    <row r="54" spans="1:13" x14ac:dyDescent="0.35">
      <c r="A54" s="39">
        <v>1</v>
      </c>
      <c r="B54" s="36" t="s">
        <v>36</v>
      </c>
      <c r="C54" s="36" t="s">
        <v>51</v>
      </c>
      <c r="D54" s="36">
        <v>1</v>
      </c>
      <c r="E54" s="37">
        <f t="shared" si="4"/>
        <v>3.8167938931297708E-3</v>
      </c>
      <c r="F54" s="36">
        <v>0</v>
      </c>
      <c r="G54" s="36">
        <v>0</v>
      </c>
      <c r="H54" s="36">
        <v>1</v>
      </c>
      <c r="I54" s="38">
        <f t="shared" si="5"/>
        <v>1</v>
      </c>
      <c r="J54" s="36">
        <v>0</v>
      </c>
      <c r="K54" s="38">
        <f t="shared" ref="K54:K70" si="6">J54/D54</f>
        <v>0</v>
      </c>
      <c r="L54" s="36">
        <v>1</v>
      </c>
      <c r="M54" s="39">
        <v>2</v>
      </c>
    </row>
    <row r="55" spans="1:13" x14ac:dyDescent="0.35">
      <c r="A55" s="39">
        <v>19</v>
      </c>
      <c r="B55" s="36" t="s">
        <v>36</v>
      </c>
      <c r="C55" s="36" t="s">
        <v>51</v>
      </c>
      <c r="D55" s="36">
        <v>13</v>
      </c>
      <c r="E55" s="37">
        <f t="shared" si="4"/>
        <v>4.9618320610687022E-2</v>
      </c>
      <c r="F55" s="36">
        <v>0</v>
      </c>
      <c r="G55" s="36">
        <v>0</v>
      </c>
      <c r="H55" s="36">
        <v>13</v>
      </c>
      <c r="I55" s="38">
        <f t="shared" si="5"/>
        <v>1</v>
      </c>
      <c r="J55" s="36">
        <v>13</v>
      </c>
      <c r="K55" s="38">
        <f t="shared" si="6"/>
        <v>1</v>
      </c>
      <c r="L55" s="36">
        <v>0</v>
      </c>
      <c r="M55" s="39">
        <v>0</v>
      </c>
    </row>
    <row r="56" spans="1:13" x14ac:dyDescent="0.35">
      <c r="A56" s="39">
        <v>1</v>
      </c>
      <c r="B56" s="36" t="s">
        <v>36</v>
      </c>
      <c r="C56" s="36" t="s">
        <v>51</v>
      </c>
      <c r="D56" s="36">
        <v>1</v>
      </c>
      <c r="E56" s="37">
        <f t="shared" si="4"/>
        <v>3.8167938931297708E-3</v>
      </c>
      <c r="F56" s="36">
        <v>0</v>
      </c>
      <c r="G56" s="36">
        <v>0</v>
      </c>
      <c r="H56" s="36">
        <v>1</v>
      </c>
      <c r="I56" s="38">
        <f t="shared" si="5"/>
        <v>1</v>
      </c>
      <c r="J56" s="36">
        <v>1</v>
      </c>
      <c r="K56" s="38">
        <f t="shared" si="6"/>
        <v>1</v>
      </c>
      <c r="L56" s="36">
        <v>1</v>
      </c>
      <c r="M56" s="39">
        <v>0</v>
      </c>
    </row>
    <row r="57" spans="1:13" x14ac:dyDescent="0.35">
      <c r="A57" s="39">
        <v>5</v>
      </c>
      <c r="B57" s="36" t="s">
        <v>36</v>
      </c>
      <c r="C57" s="36" t="s">
        <v>56</v>
      </c>
      <c r="D57" s="36">
        <v>4</v>
      </c>
      <c r="E57" s="37">
        <f t="shared" si="4"/>
        <v>1.5267175572519083E-2</v>
      </c>
      <c r="F57" s="36">
        <v>0</v>
      </c>
      <c r="G57" s="36">
        <v>0</v>
      </c>
      <c r="H57" s="36">
        <v>4</v>
      </c>
      <c r="I57" s="38">
        <f t="shared" si="5"/>
        <v>1</v>
      </c>
      <c r="J57" s="36">
        <v>0</v>
      </c>
      <c r="K57" s="38">
        <f t="shared" si="6"/>
        <v>0</v>
      </c>
      <c r="L57" s="36">
        <v>0</v>
      </c>
      <c r="M57" s="39">
        <v>0</v>
      </c>
    </row>
    <row r="58" spans="1:13" x14ac:dyDescent="0.35">
      <c r="A58" s="39">
        <v>18</v>
      </c>
      <c r="B58" s="36" t="s">
        <v>36</v>
      </c>
      <c r="C58" s="36" t="s">
        <v>52</v>
      </c>
      <c r="D58" s="36">
        <v>25</v>
      </c>
      <c r="E58" s="37">
        <f t="shared" si="4"/>
        <v>9.5419847328244281E-2</v>
      </c>
      <c r="F58" s="36">
        <v>1</v>
      </c>
      <c r="G58" s="36">
        <v>0</v>
      </c>
      <c r="H58" s="36">
        <v>25</v>
      </c>
      <c r="I58" s="38">
        <f t="shared" si="5"/>
        <v>1</v>
      </c>
      <c r="J58" s="36">
        <v>0</v>
      </c>
      <c r="K58" s="38">
        <f t="shared" si="6"/>
        <v>0</v>
      </c>
      <c r="L58" s="36">
        <v>0</v>
      </c>
      <c r="M58" s="39">
        <v>0</v>
      </c>
    </row>
    <row r="59" spans="1:13" x14ac:dyDescent="0.35">
      <c r="A59" s="39">
        <v>11</v>
      </c>
      <c r="B59" s="36" t="s">
        <v>36</v>
      </c>
      <c r="C59" s="36" t="s">
        <v>52</v>
      </c>
      <c r="D59" s="36">
        <v>8</v>
      </c>
      <c r="E59" s="37">
        <f t="shared" si="4"/>
        <v>3.0534351145038167E-2</v>
      </c>
      <c r="F59" s="36">
        <v>0</v>
      </c>
      <c r="G59" s="36">
        <v>0</v>
      </c>
      <c r="H59" s="36">
        <v>8</v>
      </c>
      <c r="I59" s="38">
        <f t="shared" si="5"/>
        <v>1</v>
      </c>
      <c r="J59" s="36">
        <v>8</v>
      </c>
      <c r="K59" s="38">
        <f t="shared" si="6"/>
        <v>1</v>
      </c>
      <c r="L59" s="36">
        <v>0</v>
      </c>
      <c r="M59" s="39">
        <v>0</v>
      </c>
    </row>
    <row r="60" spans="1:13" x14ac:dyDescent="0.35">
      <c r="A60" s="39">
        <v>1</v>
      </c>
      <c r="B60" s="36" t="s">
        <v>36</v>
      </c>
      <c r="C60" s="36" t="s">
        <v>52</v>
      </c>
      <c r="D60" s="36">
        <v>1</v>
      </c>
      <c r="E60" s="37">
        <f t="shared" si="4"/>
        <v>3.8167938931297708E-3</v>
      </c>
      <c r="F60" s="36">
        <v>0</v>
      </c>
      <c r="G60" s="36">
        <v>0</v>
      </c>
      <c r="H60" s="36">
        <v>1</v>
      </c>
      <c r="I60" s="38">
        <f t="shared" si="5"/>
        <v>1</v>
      </c>
      <c r="J60" s="36">
        <v>1</v>
      </c>
      <c r="K60" s="38">
        <f t="shared" si="6"/>
        <v>1</v>
      </c>
      <c r="L60" s="36">
        <v>1</v>
      </c>
      <c r="M60" s="39">
        <v>0</v>
      </c>
    </row>
    <row r="61" spans="1:13" x14ac:dyDescent="0.35">
      <c r="A61" s="39">
        <v>6</v>
      </c>
      <c r="B61" s="36" t="s">
        <v>36</v>
      </c>
      <c r="C61" s="36" t="s">
        <v>53</v>
      </c>
      <c r="D61" s="36">
        <v>15</v>
      </c>
      <c r="E61" s="37">
        <f t="shared" si="4"/>
        <v>5.7251908396946563E-2</v>
      </c>
      <c r="F61" s="36">
        <v>0</v>
      </c>
      <c r="G61" s="36">
        <v>0</v>
      </c>
      <c r="H61" s="36">
        <v>15</v>
      </c>
      <c r="I61" s="38">
        <f t="shared" si="5"/>
        <v>1</v>
      </c>
      <c r="J61" s="36">
        <v>0</v>
      </c>
      <c r="K61" s="38">
        <f t="shared" si="6"/>
        <v>0</v>
      </c>
      <c r="L61" s="36">
        <v>0</v>
      </c>
      <c r="M61" s="39">
        <v>0</v>
      </c>
    </row>
    <row r="62" spans="1:13" x14ac:dyDescent="0.35">
      <c r="A62" s="39">
        <v>6</v>
      </c>
      <c r="B62" s="36" t="s">
        <v>36</v>
      </c>
      <c r="C62" s="36" t="s">
        <v>55</v>
      </c>
      <c r="D62" s="36">
        <v>10</v>
      </c>
      <c r="E62" s="37">
        <f t="shared" si="4"/>
        <v>3.8167938931297711E-2</v>
      </c>
      <c r="F62" s="36">
        <v>0</v>
      </c>
      <c r="G62" s="36">
        <v>0</v>
      </c>
      <c r="H62" s="36">
        <v>10</v>
      </c>
      <c r="I62" s="38">
        <f t="shared" si="5"/>
        <v>1</v>
      </c>
      <c r="J62" s="36">
        <v>0</v>
      </c>
      <c r="K62" s="38">
        <f t="shared" si="6"/>
        <v>0</v>
      </c>
      <c r="L62" s="36">
        <v>0</v>
      </c>
      <c r="M62" s="39">
        <v>0</v>
      </c>
    </row>
    <row r="63" spans="1:13" x14ac:dyDescent="0.35">
      <c r="A63" s="39">
        <v>8</v>
      </c>
      <c r="B63" s="36" t="s">
        <v>36</v>
      </c>
      <c r="C63" s="36" t="s">
        <v>54</v>
      </c>
      <c r="D63" s="36">
        <v>8</v>
      </c>
      <c r="E63" s="37">
        <f t="shared" si="4"/>
        <v>3.0534351145038167E-2</v>
      </c>
      <c r="F63" s="36">
        <v>1</v>
      </c>
      <c r="G63" s="36">
        <v>0</v>
      </c>
      <c r="H63" s="36">
        <v>8</v>
      </c>
      <c r="I63" s="38">
        <f t="shared" si="5"/>
        <v>1</v>
      </c>
      <c r="J63" s="36">
        <v>0</v>
      </c>
      <c r="K63" s="38">
        <f t="shared" si="6"/>
        <v>0</v>
      </c>
      <c r="L63" s="36">
        <v>0</v>
      </c>
      <c r="M63" s="39">
        <v>0</v>
      </c>
    </row>
    <row r="64" spans="1:13" x14ac:dyDescent="0.35">
      <c r="A64" s="39">
        <v>7</v>
      </c>
      <c r="B64" s="36" t="s">
        <v>36</v>
      </c>
      <c r="C64" s="36" t="s">
        <v>54</v>
      </c>
      <c r="D64" s="36">
        <v>4</v>
      </c>
      <c r="E64" s="37">
        <f t="shared" si="4"/>
        <v>1.5267175572519083E-2</v>
      </c>
      <c r="F64" s="36">
        <v>0</v>
      </c>
      <c r="G64" s="36">
        <v>0</v>
      </c>
      <c r="H64" s="36">
        <v>4</v>
      </c>
      <c r="I64" s="38">
        <f t="shared" si="5"/>
        <v>1</v>
      </c>
      <c r="J64" s="36">
        <v>4</v>
      </c>
      <c r="K64" s="38">
        <f t="shared" si="6"/>
        <v>1</v>
      </c>
      <c r="L64" s="36">
        <v>0</v>
      </c>
      <c r="M64" s="39">
        <v>0</v>
      </c>
    </row>
    <row r="65" spans="1:13" x14ac:dyDescent="0.35">
      <c r="A65" s="39">
        <v>1</v>
      </c>
      <c r="B65" s="36" t="s">
        <v>36</v>
      </c>
      <c r="C65" s="36" t="s">
        <v>54</v>
      </c>
      <c r="D65" s="36">
        <v>1</v>
      </c>
      <c r="E65" s="37">
        <f t="shared" si="4"/>
        <v>3.8167938931297708E-3</v>
      </c>
      <c r="F65" s="36">
        <v>0</v>
      </c>
      <c r="G65" s="36">
        <v>0</v>
      </c>
      <c r="H65" s="36">
        <v>1</v>
      </c>
      <c r="I65" s="38">
        <f t="shared" si="5"/>
        <v>1</v>
      </c>
      <c r="J65" s="36">
        <v>1</v>
      </c>
      <c r="K65" s="38">
        <f t="shared" si="6"/>
        <v>1</v>
      </c>
      <c r="L65" s="36">
        <v>1</v>
      </c>
      <c r="M65" s="39">
        <v>0</v>
      </c>
    </row>
    <row r="66" spans="1:13" x14ac:dyDescent="0.35">
      <c r="A66" s="39">
        <v>2</v>
      </c>
      <c r="B66" s="36" t="s">
        <v>37</v>
      </c>
      <c r="C66" s="36" t="s">
        <v>51</v>
      </c>
      <c r="D66" s="36">
        <v>3</v>
      </c>
      <c r="E66" s="37">
        <f t="shared" si="4"/>
        <v>1.1450381679389313E-2</v>
      </c>
      <c r="F66" s="36">
        <v>0</v>
      </c>
      <c r="G66" s="36">
        <v>0</v>
      </c>
      <c r="H66" s="36">
        <v>3</v>
      </c>
      <c r="I66" s="38">
        <f t="shared" si="5"/>
        <v>1</v>
      </c>
      <c r="J66" s="36">
        <v>0</v>
      </c>
      <c r="K66" s="38">
        <f t="shared" si="6"/>
        <v>0</v>
      </c>
      <c r="L66" s="36">
        <v>0</v>
      </c>
      <c r="M66" s="39">
        <v>0</v>
      </c>
    </row>
    <row r="67" spans="1:13" x14ac:dyDescent="0.35">
      <c r="A67" s="39">
        <v>1</v>
      </c>
      <c r="B67" s="36" t="s">
        <v>37</v>
      </c>
      <c r="C67" s="36" t="s">
        <v>52</v>
      </c>
      <c r="D67" s="36">
        <v>1</v>
      </c>
      <c r="E67" s="37">
        <f t="shared" si="4"/>
        <v>3.8167938931297708E-3</v>
      </c>
      <c r="F67" s="36">
        <v>0</v>
      </c>
      <c r="G67" s="36">
        <v>0</v>
      </c>
      <c r="H67" s="36">
        <v>1</v>
      </c>
      <c r="I67" s="38">
        <f t="shared" si="5"/>
        <v>1</v>
      </c>
      <c r="J67" s="36">
        <v>0</v>
      </c>
      <c r="K67" s="38">
        <f t="shared" si="6"/>
        <v>0</v>
      </c>
      <c r="L67" s="36">
        <v>0</v>
      </c>
      <c r="M67" s="39">
        <v>0</v>
      </c>
    </row>
    <row r="68" spans="1:13" x14ac:dyDescent="0.35">
      <c r="A68" s="39">
        <v>1</v>
      </c>
      <c r="B68" s="36" t="s">
        <v>37</v>
      </c>
      <c r="C68" s="36" t="s">
        <v>54</v>
      </c>
      <c r="D68" s="36">
        <v>1</v>
      </c>
      <c r="E68" s="37">
        <f t="shared" ref="E68:E69" si="7">D68/262</f>
        <v>3.8167938931297708E-3</v>
      </c>
      <c r="F68" s="36">
        <v>0</v>
      </c>
      <c r="G68" s="36">
        <v>0</v>
      </c>
      <c r="H68" s="36">
        <v>1</v>
      </c>
      <c r="I68" s="38">
        <f t="shared" ref="I68:I70" si="8">H68/D68</f>
        <v>1</v>
      </c>
      <c r="J68" s="36">
        <v>0</v>
      </c>
      <c r="K68" s="38">
        <f t="shared" si="6"/>
        <v>0</v>
      </c>
      <c r="L68" s="36">
        <v>0</v>
      </c>
      <c r="M68" s="39">
        <v>0</v>
      </c>
    </row>
    <row r="69" spans="1:13" x14ac:dyDescent="0.35">
      <c r="A69" s="39">
        <v>1</v>
      </c>
      <c r="B69" s="36" t="s">
        <v>38</v>
      </c>
      <c r="C69" s="36" t="s">
        <v>51</v>
      </c>
      <c r="D69" s="36">
        <v>1</v>
      </c>
      <c r="E69" s="37">
        <f t="shared" si="7"/>
        <v>3.8167938931297708E-3</v>
      </c>
      <c r="F69" s="36">
        <v>0</v>
      </c>
      <c r="G69" s="36">
        <v>0</v>
      </c>
      <c r="H69" s="36">
        <v>1</v>
      </c>
      <c r="I69" s="38">
        <f t="shared" si="8"/>
        <v>1</v>
      </c>
      <c r="J69" s="36">
        <v>0</v>
      </c>
      <c r="K69" s="38">
        <f t="shared" si="6"/>
        <v>0</v>
      </c>
      <c r="L69" s="36">
        <v>0</v>
      </c>
      <c r="M69" s="39">
        <v>0</v>
      </c>
    </row>
    <row r="70" spans="1:13" x14ac:dyDescent="0.35">
      <c r="A70" s="8"/>
      <c r="B70" s="8"/>
      <c r="C70" s="8" t="s">
        <v>39</v>
      </c>
      <c r="D70" s="8">
        <f>SUM(D4:D69)</f>
        <v>262</v>
      </c>
      <c r="E70" s="34">
        <v>1</v>
      </c>
      <c r="F70" s="8">
        <f>SUM(F4:F69)</f>
        <v>15</v>
      </c>
      <c r="G70" s="8">
        <v>0</v>
      </c>
      <c r="H70" s="8">
        <f>SUM(H4:H69)</f>
        <v>262</v>
      </c>
      <c r="I70" s="9">
        <f t="shared" si="8"/>
        <v>1</v>
      </c>
      <c r="J70" s="8">
        <f>SUM(J4:J69)</f>
        <v>45</v>
      </c>
      <c r="K70" s="9">
        <f t="shared" si="6"/>
        <v>0.1717557251908397</v>
      </c>
      <c r="L70" s="8">
        <f>SUM(L4:L69)</f>
        <v>8</v>
      </c>
      <c r="M70" s="8">
        <f>SUM(M4:M69)</f>
        <v>12</v>
      </c>
    </row>
    <row r="72" spans="1:13" ht="35.25" customHeight="1" x14ac:dyDescent="0.35">
      <c r="A72" s="49" t="s">
        <v>57</v>
      </c>
      <c r="B72" s="49"/>
      <c r="C72" s="49"/>
      <c r="D72" s="49"/>
      <c r="E72" s="49"/>
      <c r="F72" s="49"/>
      <c r="G72" s="49"/>
      <c r="H72" s="49"/>
      <c r="I72" s="49"/>
      <c r="J72" s="49"/>
      <c r="K72" s="49"/>
      <c r="L72" s="49"/>
      <c r="M72" s="19"/>
    </row>
  </sheetData>
  <autoFilter ref="A3:M70" xr:uid="{00000000-0009-0000-0000-000001000000}"/>
  <mergeCells count="3">
    <mergeCell ref="A1:M1"/>
    <mergeCell ref="A2:M2"/>
    <mergeCell ref="A72:L7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4"/>
  <sheetViews>
    <sheetView topLeftCell="A46" workbookViewId="0">
      <selection activeCell="V26" sqref="V26"/>
    </sheetView>
  </sheetViews>
  <sheetFormatPr defaultColWidth="9.1796875" defaultRowHeight="14.5" x14ac:dyDescent="0.35"/>
  <cols>
    <col min="1" max="1" width="9.1796875" style="1"/>
    <col min="2" max="2" width="12" style="1" bestFit="1" customWidth="1"/>
    <col min="3" max="3" width="24.1796875" style="1" bestFit="1" customWidth="1"/>
    <col min="4" max="5" width="13.7265625" style="1" customWidth="1"/>
    <col min="6" max="11" width="9.1796875" style="1" customWidth="1"/>
    <col min="12" max="12" width="11.81640625" style="1" customWidth="1"/>
    <col min="13" max="16384" width="9.1796875" style="1"/>
  </cols>
  <sheetData>
    <row r="1" spans="1:13" ht="36.75" customHeight="1" thickBot="1" x14ac:dyDescent="0.4">
      <c r="A1" s="53" t="s">
        <v>0</v>
      </c>
      <c r="B1" s="53"/>
      <c r="C1" s="53"/>
      <c r="D1" s="53"/>
      <c r="E1" s="53"/>
      <c r="F1" s="53"/>
      <c r="G1" s="53"/>
      <c r="H1" s="53"/>
      <c r="I1" s="53"/>
      <c r="J1" s="53"/>
      <c r="K1" s="53"/>
      <c r="L1" s="53"/>
      <c r="M1" s="53"/>
    </row>
    <row r="2" spans="1:13" ht="15" thickBot="1" x14ac:dyDescent="0.4">
      <c r="A2" s="50" t="s">
        <v>58</v>
      </c>
      <c r="B2" s="51"/>
      <c r="C2" s="51"/>
      <c r="D2" s="51"/>
      <c r="E2" s="51"/>
      <c r="F2" s="51"/>
      <c r="G2" s="51"/>
      <c r="H2" s="51"/>
      <c r="I2" s="51"/>
      <c r="J2" s="51"/>
      <c r="K2" s="51"/>
      <c r="L2" s="51"/>
      <c r="M2" s="52"/>
    </row>
    <row r="3" spans="1:13" ht="87" x14ac:dyDescent="0.35">
      <c r="A3" s="14" t="s">
        <v>44</v>
      </c>
      <c r="B3" s="3" t="s">
        <v>59</v>
      </c>
      <c r="C3" s="3" t="s">
        <v>45</v>
      </c>
      <c r="D3" s="3" t="s">
        <v>46</v>
      </c>
      <c r="E3" s="17" t="s">
        <v>6</v>
      </c>
      <c r="F3" s="3" t="s">
        <v>7</v>
      </c>
      <c r="G3" s="3" t="s">
        <v>60</v>
      </c>
      <c r="H3" s="3" t="s">
        <v>61</v>
      </c>
      <c r="I3" s="14" t="s">
        <v>48</v>
      </c>
      <c r="J3" s="3" t="s">
        <v>62</v>
      </c>
      <c r="K3" s="14" t="s">
        <v>12</v>
      </c>
      <c r="L3" s="3" t="s">
        <v>13</v>
      </c>
      <c r="M3" s="3" t="s">
        <v>63</v>
      </c>
    </row>
    <row r="4" spans="1:13" ht="15" customHeight="1" x14ac:dyDescent="0.35">
      <c r="A4" s="39">
        <v>49</v>
      </c>
      <c r="B4" s="36" t="s">
        <v>64</v>
      </c>
      <c r="C4" s="36" t="s">
        <v>51</v>
      </c>
      <c r="D4" s="36">
        <v>26</v>
      </c>
      <c r="E4" s="37">
        <f>D4/1541</f>
        <v>1.6872160934458143E-2</v>
      </c>
      <c r="F4" s="36">
        <v>0</v>
      </c>
      <c r="G4" s="36">
        <v>0</v>
      </c>
      <c r="H4" s="36">
        <v>26</v>
      </c>
      <c r="I4" s="38">
        <f>H4/D4</f>
        <v>1</v>
      </c>
      <c r="J4" s="36">
        <v>0</v>
      </c>
      <c r="K4" s="38">
        <f>J4/D4</f>
        <v>0</v>
      </c>
      <c r="L4" s="36">
        <v>0</v>
      </c>
      <c r="M4" s="36">
        <v>0</v>
      </c>
    </row>
    <row r="5" spans="1:13" ht="15" customHeight="1" x14ac:dyDescent="0.35">
      <c r="A5" s="39">
        <v>1</v>
      </c>
      <c r="B5" s="36" t="s">
        <v>64</v>
      </c>
      <c r="C5" s="36" t="s">
        <v>51</v>
      </c>
      <c r="D5" s="36">
        <v>1</v>
      </c>
      <c r="E5" s="37">
        <f t="shared" ref="E5:E68" si="0">D5/1541</f>
        <v>6.4892926670992858E-4</v>
      </c>
      <c r="F5" s="36">
        <v>0</v>
      </c>
      <c r="G5" s="36">
        <v>0</v>
      </c>
      <c r="H5" s="36">
        <v>1</v>
      </c>
      <c r="I5" s="38">
        <f t="shared" ref="I5:I63" si="1">H5/D5</f>
        <v>1</v>
      </c>
      <c r="J5" s="36">
        <v>0</v>
      </c>
      <c r="K5" s="38">
        <f t="shared" ref="K5:K63" si="2">J5/D5</f>
        <v>0</v>
      </c>
      <c r="L5" s="36">
        <v>1</v>
      </c>
      <c r="M5" s="36">
        <v>0</v>
      </c>
    </row>
    <row r="6" spans="1:13" ht="15" customHeight="1" x14ac:dyDescent="0.35">
      <c r="A6" s="39">
        <v>10</v>
      </c>
      <c r="B6" s="36" t="s">
        <v>64</v>
      </c>
      <c r="C6" s="36" t="s">
        <v>51</v>
      </c>
      <c r="D6" s="36">
        <v>11</v>
      </c>
      <c r="E6" s="37">
        <f t="shared" si="0"/>
        <v>7.138221933809215E-3</v>
      </c>
      <c r="F6" s="36">
        <v>0</v>
      </c>
      <c r="G6" s="36">
        <v>0</v>
      </c>
      <c r="H6" s="36">
        <v>11</v>
      </c>
      <c r="I6" s="38">
        <f t="shared" si="1"/>
        <v>1</v>
      </c>
      <c r="J6" s="36">
        <v>11</v>
      </c>
      <c r="K6" s="38">
        <f t="shared" si="2"/>
        <v>1</v>
      </c>
      <c r="L6" s="36">
        <v>0</v>
      </c>
      <c r="M6" s="36">
        <v>0</v>
      </c>
    </row>
    <row r="7" spans="1:13" ht="15" customHeight="1" x14ac:dyDescent="0.35">
      <c r="A7" s="39">
        <v>4</v>
      </c>
      <c r="B7" s="36" t="s">
        <v>64</v>
      </c>
      <c r="C7" s="36" t="s">
        <v>51</v>
      </c>
      <c r="D7" s="36">
        <v>1</v>
      </c>
      <c r="E7" s="37">
        <f t="shared" si="0"/>
        <v>6.4892926670992858E-4</v>
      </c>
      <c r="F7" s="36">
        <v>0</v>
      </c>
      <c r="G7" s="36">
        <v>0</v>
      </c>
      <c r="H7" s="36">
        <v>1</v>
      </c>
      <c r="I7" s="38">
        <f t="shared" si="1"/>
        <v>1</v>
      </c>
      <c r="J7" s="36">
        <v>1</v>
      </c>
      <c r="K7" s="38">
        <f t="shared" si="2"/>
        <v>1</v>
      </c>
      <c r="L7" s="36">
        <v>1</v>
      </c>
      <c r="M7" s="36">
        <v>0</v>
      </c>
    </row>
    <row r="8" spans="1:13" ht="15" customHeight="1" x14ac:dyDescent="0.35">
      <c r="A8" s="39">
        <v>15</v>
      </c>
      <c r="B8" s="36" t="s">
        <v>64</v>
      </c>
      <c r="C8" s="36" t="s">
        <v>52</v>
      </c>
      <c r="D8" s="36">
        <v>9</v>
      </c>
      <c r="E8" s="37">
        <f t="shared" si="0"/>
        <v>5.8403634003893574E-3</v>
      </c>
      <c r="F8" s="36">
        <v>0</v>
      </c>
      <c r="G8" s="36">
        <v>0</v>
      </c>
      <c r="H8" s="36">
        <v>9</v>
      </c>
      <c r="I8" s="38">
        <f t="shared" si="1"/>
        <v>1</v>
      </c>
      <c r="J8" s="36">
        <v>0</v>
      </c>
      <c r="K8" s="38">
        <f t="shared" si="2"/>
        <v>0</v>
      </c>
      <c r="L8" s="36">
        <v>0</v>
      </c>
      <c r="M8" s="36">
        <v>0</v>
      </c>
    </row>
    <row r="9" spans="1:13" ht="15" customHeight="1" x14ac:dyDescent="0.35">
      <c r="A9" s="39">
        <v>7</v>
      </c>
      <c r="B9" s="36" t="s">
        <v>64</v>
      </c>
      <c r="C9" s="36" t="s">
        <v>52</v>
      </c>
      <c r="D9" s="36">
        <v>8</v>
      </c>
      <c r="E9" s="37">
        <f t="shared" si="0"/>
        <v>5.1914341336794286E-3</v>
      </c>
      <c r="F9" s="36">
        <v>0</v>
      </c>
      <c r="G9" s="36">
        <v>0</v>
      </c>
      <c r="H9" s="36">
        <v>8</v>
      </c>
      <c r="I9" s="38">
        <f t="shared" si="1"/>
        <v>1</v>
      </c>
      <c r="J9" s="36">
        <v>8</v>
      </c>
      <c r="K9" s="38">
        <f t="shared" si="2"/>
        <v>1</v>
      </c>
      <c r="L9" s="36">
        <v>0</v>
      </c>
      <c r="M9" s="36">
        <v>0</v>
      </c>
    </row>
    <row r="10" spans="1:13" ht="15" customHeight="1" x14ac:dyDescent="0.35">
      <c r="A10" s="39">
        <v>12</v>
      </c>
      <c r="B10" s="36" t="s">
        <v>64</v>
      </c>
      <c r="C10" s="36" t="s">
        <v>54</v>
      </c>
      <c r="D10" s="36">
        <v>9</v>
      </c>
      <c r="E10" s="37">
        <f t="shared" si="0"/>
        <v>5.8403634003893574E-3</v>
      </c>
      <c r="F10" s="36">
        <v>0</v>
      </c>
      <c r="G10" s="36">
        <v>0</v>
      </c>
      <c r="H10" s="36">
        <v>9</v>
      </c>
      <c r="I10" s="38">
        <f t="shared" si="1"/>
        <v>1</v>
      </c>
      <c r="J10" s="36">
        <v>0</v>
      </c>
      <c r="K10" s="38">
        <f t="shared" si="2"/>
        <v>0</v>
      </c>
      <c r="L10" s="36">
        <v>0</v>
      </c>
      <c r="M10" s="36">
        <v>0</v>
      </c>
    </row>
    <row r="11" spans="1:13" ht="15" customHeight="1" x14ac:dyDescent="0.35">
      <c r="A11" s="39">
        <v>1</v>
      </c>
      <c r="B11" s="36" t="s">
        <v>64</v>
      </c>
      <c r="C11" s="36" t="s">
        <v>54</v>
      </c>
      <c r="D11" s="36">
        <v>1</v>
      </c>
      <c r="E11" s="37">
        <f t="shared" si="0"/>
        <v>6.4892926670992858E-4</v>
      </c>
      <c r="F11" s="36">
        <v>0</v>
      </c>
      <c r="G11" s="36">
        <v>0</v>
      </c>
      <c r="H11" s="36">
        <v>1</v>
      </c>
      <c r="I11" s="38">
        <f t="shared" si="1"/>
        <v>1</v>
      </c>
      <c r="J11" s="36">
        <v>1</v>
      </c>
      <c r="K11" s="38">
        <f t="shared" si="2"/>
        <v>1</v>
      </c>
      <c r="L11" s="36">
        <v>0</v>
      </c>
      <c r="M11" s="36">
        <v>0</v>
      </c>
    </row>
    <row r="12" spans="1:13" ht="15" customHeight="1" x14ac:dyDescent="0.35">
      <c r="A12" s="39">
        <v>50</v>
      </c>
      <c r="B12" s="36" t="s">
        <v>65</v>
      </c>
      <c r="C12" s="36" t="s">
        <v>51</v>
      </c>
      <c r="D12" s="36">
        <v>25</v>
      </c>
      <c r="E12" s="37">
        <f t="shared" si="0"/>
        <v>1.6223231667748216E-2</v>
      </c>
      <c r="F12" s="36">
        <v>6</v>
      </c>
      <c r="G12" s="36">
        <v>0</v>
      </c>
      <c r="H12" s="36">
        <v>25</v>
      </c>
      <c r="I12" s="38">
        <f t="shared" si="1"/>
        <v>1</v>
      </c>
      <c r="J12" s="36">
        <v>0</v>
      </c>
      <c r="K12" s="38">
        <f t="shared" si="2"/>
        <v>0</v>
      </c>
      <c r="L12" s="36">
        <v>0</v>
      </c>
      <c r="M12" s="36">
        <v>0</v>
      </c>
    </row>
    <row r="13" spans="1:13" ht="15" customHeight="1" x14ac:dyDescent="0.35">
      <c r="A13" s="39">
        <v>3</v>
      </c>
      <c r="B13" s="36" t="s">
        <v>65</v>
      </c>
      <c r="C13" s="36" t="s">
        <v>51</v>
      </c>
      <c r="D13" s="36">
        <v>3</v>
      </c>
      <c r="E13" s="37">
        <f t="shared" si="0"/>
        <v>1.9467878001297859E-3</v>
      </c>
      <c r="F13" s="36">
        <v>0</v>
      </c>
      <c r="G13" s="36">
        <v>0</v>
      </c>
      <c r="H13" s="36">
        <v>3</v>
      </c>
      <c r="I13" s="38">
        <f t="shared" si="1"/>
        <v>1</v>
      </c>
      <c r="J13" s="36">
        <v>0</v>
      </c>
      <c r="K13" s="38">
        <f t="shared" si="2"/>
        <v>0</v>
      </c>
      <c r="L13" s="36">
        <v>1</v>
      </c>
      <c r="M13" s="36">
        <v>0</v>
      </c>
    </row>
    <row r="14" spans="1:13" ht="15" customHeight="1" x14ac:dyDescent="0.35">
      <c r="A14" s="39">
        <v>13</v>
      </c>
      <c r="B14" s="36" t="s">
        <v>65</v>
      </c>
      <c r="C14" s="36" t="s">
        <v>51</v>
      </c>
      <c r="D14" s="36">
        <v>9</v>
      </c>
      <c r="E14" s="37">
        <f t="shared" si="0"/>
        <v>5.8403634003893574E-3</v>
      </c>
      <c r="F14" s="36">
        <v>0</v>
      </c>
      <c r="G14" s="36">
        <v>0</v>
      </c>
      <c r="H14" s="36">
        <v>9</v>
      </c>
      <c r="I14" s="38">
        <f t="shared" si="1"/>
        <v>1</v>
      </c>
      <c r="J14" s="36">
        <v>9</v>
      </c>
      <c r="K14" s="38">
        <f t="shared" si="2"/>
        <v>1</v>
      </c>
      <c r="L14" s="36">
        <v>0</v>
      </c>
      <c r="M14" s="36">
        <v>0</v>
      </c>
    </row>
    <row r="15" spans="1:13" ht="15" customHeight="1" x14ac:dyDescent="0.35">
      <c r="A15" s="39">
        <v>5</v>
      </c>
      <c r="B15" s="36" t="s">
        <v>65</v>
      </c>
      <c r="C15" s="36" t="s">
        <v>52</v>
      </c>
      <c r="D15" s="36">
        <v>5</v>
      </c>
      <c r="E15" s="37">
        <f t="shared" si="0"/>
        <v>3.2446463335496431E-3</v>
      </c>
      <c r="F15" s="36">
        <v>4</v>
      </c>
      <c r="G15" s="36">
        <v>0</v>
      </c>
      <c r="H15" s="36">
        <v>5</v>
      </c>
      <c r="I15" s="38">
        <f t="shared" si="1"/>
        <v>1</v>
      </c>
      <c r="J15" s="36">
        <v>0</v>
      </c>
      <c r="K15" s="38">
        <f t="shared" si="2"/>
        <v>0</v>
      </c>
      <c r="L15" s="36">
        <v>0</v>
      </c>
      <c r="M15" s="36">
        <v>0</v>
      </c>
    </row>
    <row r="16" spans="1:13" ht="15" customHeight="1" x14ac:dyDescent="0.35">
      <c r="A16" s="39">
        <v>1</v>
      </c>
      <c r="B16" s="36" t="s">
        <v>65</v>
      </c>
      <c r="C16" s="36" t="s">
        <v>52</v>
      </c>
      <c r="D16" s="36">
        <v>1</v>
      </c>
      <c r="E16" s="37">
        <f t="shared" si="0"/>
        <v>6.4892926670992858E-4</v>
      </c>
      <c r="F16" s="36">
        <v>0</v>
      </c>
      <c r="G16" s="36">
        <v>0</v>
      </c>
      <c r="H16" s="36">
        <v>1</v>
      </c>
      <c r="I16" s="38">
        <f t="shared" si="1"/>
        <v>1</v>
      </c>
      <c r="J16" s="36">
        <v>0</v>
      </c>
      <c r="K16" s="38">
        <f t="shared" si="2"/>
        <v>0</v>
      </c>
      <c r="L16" s="36">
        <v>1</v>
      </c>
      <c r="M16" s="36">
        <v>0</v>
      </c>
    </row>
    <row r="17" spans="1:13" ht="15" customHeight="1" x14ac:dyDescent="0.35">
      <c r="A17" s="39">
        <v>11</v>
      </c>
      <c r="B17" s="36" t="s">
        <v>65</v>
      </c>
      <c r="C17" s="36" t="s">
        <v>52</v>
      </c>
      <c r="D17" s="36">
        <v>7</v>
      </c>
      <c r="E17" s="37">
        <f t="shared" si="0"/>
        <v>4.5425048669695007E-3</v>
      </c>
      <c r="F17" s="36">
        <v>0</v>
      </c>
      <c r="G17" s="36">
        <v>0</v>
      </c>
      <c r="H17" s="36">
        <v>7</v>
      </c>
      <c r="I17" s="38">
        <f t="shared" si="1"/>
        <v>1</v>
      </c>
      <c r="J17" s="36">
        <v>7</v>
      </c>
      <c r="K17" s="38">
        <f t="shared" si="2"/>
        <v>1</v>
      </c>
      <c r="L17" s="36">
        <v>0</v>
      </c>
      <c r="M17" s="36">
        <v>0</v>
      </c>
    </row>
    <row r="18" spans="1:13" ht="15" customHeight="1" x14ac:dyDescent="0.35">
      <c r="A18" s="39">
        <v>1</v>
      </c>
      <c r="B18" s="36" t="s">
        <v>65</v>
      </c>
      <c r="C18" s="36" t="s">
        <v>53</v>
      </c>
      <c r="D18" s="36">
        <v>1</v>
      </c>
      <c r="E18" s="37">
        <f t="shared" si="0"/>
        <v>6.4892926670992858E-4</v>
      </c>
      <c r="F18" s="36">
        <v>1</v>
      </c>
      <c r="G18" s="36">
        <v>0</v>
      </c>
      <c r="H18" s="36">
        <v>1</v>
      </c>
      <c r="I18" s="38">
        <f t="shared" si="1"/>
        <v>1</v>
      </c>
      <c r="J18" s="36">
        <v>0</v>
      </c>
      <c r="K18" s="38">
        <f t="shared" si="2"/>
        <v>0</v>
      </c>
      <c r="L18" s="36">
        <v>0</v>
      </c>
      <c r="M18" s="36">
        <v>0</v>
      </c>
    </row>
    <row r="19" spans="1:13" ht="15" customHeight="1" x14ac:dyDescent="0.35">
      <c r="A19" s="39">
        <v>1</v>
      </c>
      <c r="B19" s="36" t="s">
        <v>65</v>
      </c>
      <c r="C19" s="36" t="s">
        <v>53</v>
      </c>
      <c r="D19" s="36">
        <v>1</v>
      </c>
      <c r="E19" s="37">
        <f t="shared" si="0"/>
        <v>6.4892926670992858E-4</v>
      </c>
      <c r="F19" s="36">
        <v>1</v>
      </c>
      <c r="G19" s="36">
        <v>0</v>
      </c>
      <c r="H19" s="36">
        <v>1</v>
      </c>
      <c r="I19" s="38">
        <f t="shared" si="1"/>
        <v>1</v>
      </c>
      <c r="J19" s="36">
        <v>0</v>
      </c>
      <c r="K19" s="38">
        <f t="shared" si="2"/>
        <v>0</v>
      </c>
      <c r="L19" s="36">
        <v>1</v>
      </c>
      <c r="M19" s="36">
        <v>0</v>
      </c>
    </row>
    <row r="20" spans="1:13" ht="15" customHeight="1" x14ac:dyDescent="0.35">
      <c r="A20" s="39">
        <v>21</v>
      </c>
      <c r="B20" s="36" t="s">
        <v>65</v>
      </c>
      <c r="C20" s="36" t="s">
        <v>54</v>
      </c>
      <c r="D20" s="36">
        <v>12</v>
      </c>
      <c r="E20" s="37">
        <f t="shared" si="0"/>
        <v>7.7871512005191438E-3</v>
      </c>
      <c r="F20" s="36">
        <v>4</v>
      </c>
      <c r="G20" s="36">
        <v>0</v>
      </c>
      <c r="H20" s="36">
        <v>12</v>
      </c>
      <c r="I20" s="38">
        <f t="shared" si="1"/>
        <v>1</v>
      </c>
      <c r="J20" s="36">
        <v>0</v>
      </c>
      <c r="K20" s="38">
        <f>J20/D20</f>
        <v>0</v>
      </c>
      <c r="L20" s="36">
        <v>0</v>
      </c>
      <c r="M20" s="36">
        <v>0</v>
      </c>
    </row>
    <row r="21" spans="1:13" ht="15" customHeight="1" x14ac:dyDescent="0.35">
      <c r="A21" s="39">
        <v>2</v>
      </c>
      <c r="B21" s="36" t="s">
        <v>65</v>
      </c>
      <c r="C21" s="36" t="s">
        <v>54</v>
      </c>
      <c r="D21" s="36">
        <v>2</v>
      </c>
      <c r="E21" s="37">
        <f t="shared" si="0"/>
        <v>1.2978585334198572E-3</v>
      </c>
      <c r="F21" s="36">
        <v>0</v>
      </c>
      <c r="G21" s="36">
        <v>0</v>
      </c>
      <c r="H21" s="36">
        <v>2</v>
      </c>
      <c r="I21" s="38">
        <f t="shared" si="1"/>
        <v>1</v>
      </c>
      <c r="J21" s="36">
        <v>2</v>
      </c>
      <c r="K21" s="38">
        <f t="shared" si="2"/>
        <v>1</v>
      </c>
      <c r="L21" s="36">
        <v>0</v>
      </c>
      <c r="M21" s="36">
        <v>0</v>
      </c>
    </row>
    <row r="22" spans="1:13" ht="15" customHeight="1" x14ac:dyDescent="0.35">
      <c r="A22" s="39">
        <v>3</v>
      </c>
      <c r="B22" s="36" t="s">
        <v>66</v>
      </c>
      <c r="C22" s="36" t="s">
        <v>51</v>
      </c>
      <c r="D22" s="36">
        <v>3</v>
      </c>
      <c r="E22" s="37">
        <f t="shared" si="0"/>
        <v>1.9467878001297859E-3</v>
      </c>
      <c r="F22" s="36">
        <v>0</v>
      </c>
      <c r="G22" s="36">
        <v>0</v>
      </c>
      <c r="H22" s="36">
        <v>3</v>
      </c>
      <c r="I22" s="38">
        <f t="shared" si="1"/>
        <v>1</v>
      </c>
      <c r="J22" s="36">
        <v>0</v>
      </c>
      <c r="K22" s="38">
        <f t="shared" si="2"/>
        <v>0</v>
      </c>
      <c r="L22" s="36">
        <v>0</v>
      </c>
      <c r="M22" s="36">
        <v>0</v>
      </c>
    </row>
    <row r="23" spans="1:13" ht="15" customHeight="1" x14ac:dyDescent="0.35">
      <c r="A23" s="39">
        <v>2</v>
      </c>
      <c r="B23" s="36" t="s">
        <v>66</v>
      </c>
      <c r="C23" s="36" t="s">
        <v>52</v>
      </c>
      <c r="D23" s="36">
        <v>2</v>
      </c>
      <c r="E23" s="37">
        <f t="shared" si="0"/>
        <v>1.2978585334198572E-3</v>
      </c>
      <c r="F23" s="36">
        <v>0</v>
      </c>
      <c r="G23" s="36">
        <v>0</v>
      </c>
      <c r="H23" s="36">
        <v>2</v>
      </c>
      <c r="I23" s="38">
        <f t="shared" si="1"/>
        <v>1</v>
      </c>
      <c r="J23" s="36">
        <v>0</v>
      </c>
      <c r="K23" s="38">
        <f t="shared" si="2"/>
        <v>0</v>
      </c>
      <c r="L23" s="36">
        <v>0</v>
      </c>
      <c r="M23" s="36">
        <v>0</v>
      </c>
    </row>
    <row r="24" spans="1:13" ht="15" customHeight="1" x14ac:dyDescent="0.35">
      <c r="A24" s="39">
        <v>52</v>
      </c>
      <c r="B24" s="36" t="s">
        <v>67</v>
      </c>
      <c r="C24" s="36" t="s">
        <v>51</v>
      </c>
      <c r="D24" s="36">
        <v>30</v>
      </c>
      <c r="E24" s="37">
        <f t="shared" si="0"/>
        <v>1.9467878001297859E-2</v>
      </c>
      <c r="F24" s="36">
        <v>0</v>
      </c>
      <c r="G24" s="36">
        <v>0</v>
      </c>
      <c r="H24" s="36">
        <v>30</v>
      </c>
      <c r="I24" s="38">
        <f t="shared" si="1"/>
        <v>1</v>
      </c>
      <c r="J24" s="36">
        <v>0</v>
      </c>
      <c r="K24" s="38">
        <f t="shared" si="2"/>
        <v>0</v>
      </c>
      <c r="L24" s="36">
        <v>0</v>
      </c>
      <c r="M24" s="36">
        <v>0</v>
      </c>
    </row>
    <row r="25" spans="1:13" ht="15" customHeight="1" x14ac:dyDescent="0.35">
      <c r="A25" s="39">
        <v>3</v>
      </c>
      <c r="B25" s="36" t="s">
        <v>67</v>
      </c>
      <c r="C25" s="36" t="s">
        <v>51</v>
      </c>
      <c r="D25" s="36">
        <v>3</v>
      </c>
      <c r="E25" s="37">
        <f t="shared" si="0"/>
        <v>1.9467878001297859E-3</v>
      </c>
      <c r="F25" s="36">
        <v>0</v>
      </c>
      <c r="G25" s="36">
        <v>0</v>
      </c>
      <c r="H25" s="36">
        <v>3</v>
      </c>
      <c r="I25" s="38">
        <f t="shared" si="1"/>
        <v>1</v>
      </c>
      <c r="J25" s="36">
        <v>0</v>
      </c>
      <c r="K25" s="38">
        <f t="shared" si="2"/>
        <v>0</v>
      </c>
      <c r="L25" s="36">
        <v>1</v>
      </c>
      <c r="M25" s="36">
        <v>0</v>
      </c>
    </row>
    <row r="26" spans="1:13" ht="15" customHeight="1" x14ac:dyDescent="0.35">
      <c r="A26" s="39">
        <v>12</v>
      </c>
      <c r="B26" s="36" t="s">
        <v>67</v>
      </c>
      <c r="C26" s="36" t="s">
        <v>51</v>
      </c>
      <c r="D26" s="36">
        <v>12</v>
      </c>
      <c r="E26" s="37">
        <f t="shared" si="0"/>
        <v>7.7871512005191438E-3</v>
      </c>
      <c r="F26" s="36">
        <v>7</v>
      </c>
      <c r="G26" s="36">
        <v>0</v>
      </c>
      <c r="H26" s="36">
        <v>12</v>
      </c>
      <c r="I26" s="38">
        <f t="shared" si="1"/>
        <v>1</v>
      </c>
      <c r="J26" s="36">
        <v>12</v>
      </c>
      <c r="K26" s="38">
        <f t="shared" si="2"/>
        <v>1</v>
      </c>
      <c r="L26" s="36">
        <v>0</v>
      </c>
      <c r="M26" s="36">
        <v>0</v>
      </c>
    </row>
    <row r="27" spans="1:13" ht="15" customHeight="1" x14ac:dyDescent="0.35">
      <c r="A27" s="39">
        <v>15</v>
      </c>
      <c r="B27" s="36" t="s">
        <v>67</v>
      </c>
      <c r="C27" s="36" t="s">
        <v>52</v>
      </c>
      <c r="D27" s="36">
        <v>13</v>
      </c>
      <c r="E27" s="37">
        <f t="shared" si="0"/>
        <v>8.4360804672290717E-3</v>
      </c>
      <c r="F27" s="36">
        <v>0</v>
      </c>
      <c r="G27" s="36">
        <v>0</v>
      </c>
      <c r="H27" s="36">
        <v>13</v>
      </c>
      <c r="I27" s="38">
        <f t="shared" si="1"/>
        <v>1</v>
      </c>
      <c r="J27" s="36">
        <v>0</v>
      </c>
      <c r="K27" s="38">
        <f t="shared" si="2"/>
        <v>0</v>
      </c>
      <c r="L27" s="36">
        <v>0</v>
      </c>
      <c r="M27" s="36">
        <v>0</v>
      </c>
    </row>
    <row r="28" spans="1:13" ht="15" customHeight="1" x14ac:dyDescent="0.35">
      <c r="A28" s="39">
        <v>2</v>
      </c>
      <c r="B28" s="36" t="s">
        <v>67</v>
      </c>
      <c r="C28" s="36" t="s">
        <v>52</v>
      </c>
      <c r="D28" s="36">
        <v>2</v>
      </c>
      <c r="E28" s="37">
        <f t="shared" si="0"/>
        <v>1.2978585334198572E-3</v>
      </c>
      <c r="F28" s="36">
        <v>0</v>
      </c>
      <c r="G28" s="36">
        <v>0</v>
      </c>
      <c r="H28" s="36">
        <v>2</v>
      </c>
      <c r="I28" s="38">
        <f t="shared" si="1"/>
        <v>1</v>
      </c>
      <c r="J28" s="36">
        <v>0</v>
      </c>
      <c r="K28" s="38">
        <f t="shared" si="2"/>
        <v>0</v>
      </c>
      <c r="L28" s="36">
        <v>1</v>
      </c>
      <c r="M28" s="36">
        <v>0</v>
      </c>
    </row>
    <row r="29" spans="1:13" ht="15" customHeight="1" x14ac:dyDescent="0.35">
      <c r="A29" s="39">
        <v>10</v>
      </c>
      <c r="B29" s="36" t="s">
        <v>67</v>
      </c>
      <c r="C29" s="36" t="s">
        <v>52</v>
      </c>
      <c r="D29" s="36">
        <v>10</v>
      </c>
      <c r="E29" s="37">
        <f t="shared" si="0"/>
        <v>6.4892926670992862E-3</v>
      </c>
      <c r="F29" s="36">
        <v>0</v>
      </c>
      <c r="G29" s="36">
        <v>0</v>
      </c>
      <c r="H29" s="36">
        <v>10</v>
      </c>
      <c r="I29" s="38">
        <f t="shared" si="1"/>
        <v>1</v>
      </c>
      <c r="J29" s="36">
        <v>10</v>
      </c>
      <c r="K29" s="38">
        <f t="shared" si="2"/>
        <v>1</v>
      </c>
      <c r="L29" s="36">
        <v>1</v>
      </c>
      <c r="M29" s="36">
        <v>0</v>
      </c>
    </row>
    <row r="30" spans="1:13" ht="15" customHeight="1" x14ac:dyDescent="0.35">
      <c r="A30" s="39">
        <v>14</v>
      </c>
      <c r="B30" s="36" t="s">
        <v>67</v>
      </c>
      <c r="C30" s="36" t="s">
        <v>54</v>
      </c>
      <c r="D30" s="36">
        <v>11</v>
      </c>
      <c r="E30" s="37">
        <f t="shared" si="0"/>
        <v>7.138221933809215E-3</v>
      </c>
      <c r="F30" s="36">
        <v>0</v>
      </c>
      <c r="G30" s="36">
        <v>0</v>
      </c>
      <c r="H30" s="36">
        <v>11</v>
      </c>
      <c r="I30" s="38">
        <f t="shared" si="1"/>
        <v>1</v>
      </c>
      <c r="J30" s="36">
        <v>11</v>
      </c>
      <c r="K30" s="38">
        <f t="shared" si="2"/>
        <v>1</v>
      </c>
      <c r="L30" s="36">
        <v>0</v>
      </c>
      <c r="M30" s="36">
        <v>0</v>
      </c>
    </row>
    <row r="31" spans="1:13" ht="15" customHeight="1" x14ac:dyDescent="0.35">
      <c r="A31" s="39">
        <v>2</v>
      </c>
      <c r="B31" s="36" t="s">
        <v>67</v>
      </c>
      <c r="C31" s="36" t="s">
        <v>54</v>
      </c>
      <c r="D31" s="36">
        <v>2</v>
      </c>
      <c r="E31" s="37">
        <f t="shared" si="0"/>
        <v>1.2978585334198572E-3</v>
      </c>
      <c r="F31" s="36">
        <v>0</v>
      </c>
      <c r="G31" s="36">
        <v>0</v>
      </c>
      <c r="H31" s="36">
        <v>2</v>
      </c>
      <c r="I31" s="38">
        <f t="shared" si="1"/>
        <v>1</v>
      </c>
      <c r="J31" s="36">
        <v>0</v>
      </c>
      <c r="K31" s="38">
        <f t="shared" si="2"/>
        <v>0</v>
      </c>
      <c r="L31" s="36">
        <v>1</v>
      </c>
      <c r="M31" s="36">
        <v>0</v>
      </c>
    </row>
    <row r="32" spans="1:13" ht="15" customHeight="1" x14ac:dyDescent="0.35">
      <c r="A32" s="39">
        <v>2</v>
      </c>
      <c r="B32" s="36" t="s">
        <v>67</v>
      </c>
      <c r="C32" s="36" t="s">
        <v>54</v>
      </c>
      <c r="D32" s="36">
        <v>2</v>
      </c>
      <c r="E32" s="37">
        <f t="shared" si="0"/>
        <v>1.2978585334198572E-3</v>
      </c>
      <c r="F32" s="36">
        <v>0</v>
      </c>
      <c r="G32" s="36">
        <v>0</v>
      </c>
      <c r="H32" s="36">
        <v>2</v>
      </c>
      <c r="I32" s="38">
        <f t="shared" si="1"/>
        <v>1</v>
      </c>
      <c r="J32" s="36">
        <v>2</v>
      </c>
      <c r="K32" s="38">
        <f t="shared" si="2"/>
        <v>1</v>
      </c>
      <c r="L32" s="36">
        <v>0</v>
      </c>
      <c r="M32" s="36">
        <v>0</v>
      </c>
    </row>
    <row r="33" spans="1:13" ht="15" customHeight="1" x14ac:dyDescent="0.35">
      <c r="A33" s="39">
        <v>4</v>
      </c>
      <c r="B33" s="36" t="s">
        <v>68</v>
      </c>
      <c r="C33" s="36" t="s">
        <v>51</v>
      </c>
      <c r="D33" s="36">
        <v>5</v>
      </c>
      <c r="E33" s="37">
        <f t="shared" si="0"/>
        <v>3.2446463335496431E-3</v>
      </c>
      <c r="F33" s="36">
        <v>0</v>
      </c>
      <c r="G33" s="36">
        <v>0</v>
      </c>
      <c r="H33" s="36">
        <v>5</v>
      </c>
      <c r="I33" s="38">
        <f t="shared" si="1"/>
        <v>1</v>
      </c>
      <c r="J33" s="36">
        <v>0</v>
      </c>
      <c r="K33" s="38">
        <f t="shared" si="2"/>
        <v>0</v>
      </c>
      <c r="L33" s="36">
        <v>0</v>
      </c>
      <c r="M33" s="36">
        <v>0</v>
      </c>
    </row>
    <row r="34" spans="1:13" ht="15" customHeight="1" x14ac:dyDescent="0.35">
      <c r="A34" s="39">
        <v>2</v>
      </c>
      <c r="B34" s="36" t="s">
        <v>68</v>
      </c>
      <c r="C34" s="36" t="s">
        <v>51</v>
      </c>
      <c r="D34" s="36">
        <v>1</v>
      </c>
      <c r="E34" s="37">
        <f t="shared" si="0"/>
        <v>6.4892926670992858E-4</v>
      </c>
      <c r="F34" s="36">
        <v>0</v>
      </c>
      <c r="G34" s="36">
        <v>0</v>
      </c>
      <c r="H34" s="36">
        <v>1</v>
      </c>
      <c r="I34" s="38">
        <f t="shared" si="1"/>
        <v>1</v>
      </c>
      <c r="J34" s="36">
        <v>1</v>
      </c>
      <c r="K34" s="38">
        <f t="shared" si="2"/>
        <v>1</v>
      </c>
      <c r="L34" s="36">
        <v>0</v>
      </c>
      <c r="M34" s="36">
        <v>0</v>
      </c>
    </row>
    <row r="35" spans="1:13" ht="15" customHeight="1" x14ac:dyDescent="0.35">
      <c r="A35" s="39">
        <v>2</v>
      </c>
      <c r="B35" s="36" t="s">
        <v>68</v>
      </c>
      <c r="C35" s="36" t="s">
        <v>52</v>
      </c>
      <c r="D35" s="36">
        <v>2</v>
      </c>
      <c r="E35" s="37">
        <f t="shared" si="0"/>
        <v>1.2978585334198572E-3</v>
      </c>
      <c r="F35" s="36">
        <v>0</v>
      </c>
      <c r="G35" s="36">
        <v>0</v>
      </c>
      <c r="H35" s="36">
        <v>2</v>
      </c>
      <c r="I35" s="38">
        <f t="shared" si="1"/>
        <v>1</v>
      </c>
      <c r="J35" s="36">
        <v>0</v>
      </c>
      <c r="K35" s="38">
        <f t="shared" si="2"/>
        <v>0</v>
      </c>
      <c r="L35" s="36">
        <v>0</v>
      </c>
      <c r="M35" s="36">
        <v>0</v>
      </c>
    </row>
    <row r="36" spans="1:13" ht="15" customHeight="1" x14ac:dyDescent="0.35">
      <c r="A36" s="39">
        <v>1</v>
      </c>
      <c r="B36" s="36" t="s">
        <v>69</v>
      </c>
      <c r="C36" s="36" t="s">
        <v>51</v>
      </c>
      <c r="D36" s="36">
        <v>1</v>
      </c>
      <c r="E36" s="37">
        <f t="shared" si="0"/>
        <v>6.4892926670992858E-4</v>
      </c>
      <c r="F36" s="36">
        <v>0</v>
      </c>
      <c r="G36" s="36">
        <v>0</v>
      </c>
      <c r="H36" s="36">
        <v>1</v>
      </c>
      <c r="I36" s="38">
        <f t="shared" si="1"/>
        <v>1</v>
      </c>
      <c r="J36" s="36">
        <v>0</v>
      </c>
      <c r="K36" s="38">
        <f t="shared" si="2"/>
        <v>0</v>
      </c>
      <c r="L36" s="36">
        <v>0</v>
      </c>
      <c r="M36" s="36">
        <v>0</v>
      </c>
    </row>
    <row r="37" spans="1:13" ht="15" customHeight="1" x14ac:dyDescent="0.35">
      <c r="A37" s="39">
        <v>1</v>
      </c>
      <c r="B37" s="36" t="s">
        <v>70</v>
      </c>
      <c r="C37" s="36" t="s">
        <v>51</v>
      </c>
      <c r="D37" s="36">
        <v>1</v>
      </c>
      <c r="E37" s="37">
        <f t="shared" si="0"/>
        <v>6.4892926670992858E-4</v>
      </c>
      <c r="F37" s="36">
        <v>1</v>
      </c>
      <c r="G37" s="36">
        <v>0</v>
      </c>
      <c r="H37" s="36">
        <v>1</v>
      </c>
      <c r="I37" s="38">
        <f t="shared" si="1"/>
        <v>1</v>
      </c>
      <c r="J37" s="36">
        <v>0</v>
      </c>
      <c r="K37" s="38">
        <f t="shared" si="2"/>
        <v>0</v>
      </c>
      <c r="L37" s="36">
        <v>0</v>
      </c>
      <c r="M37" s="36">
        <v>0</v>
      </c>
    </row>
    <row r="38" spans="1:13" ht="15" customHeight="1" x14ac:dyDescent="0.35">
      <c r="A38" s="39">
        <v>1</v>
      </c>
      <c r="B38" s="36" t="s">
        <v>70</v>
      </c>
      <c r="C38" s="36" t="s">
        <v>51</v>
      </c>
      <c r="D38" s="36">
        <v>1</v>
      </c>
      <c r="E38" s="37">
        <f t="shared" si="0"/>
        <v>6.4892926670992858E-4</v>
      </c>
      <c r="F38" s="36">
        <v>0</v>
      </c>
      <c r="G38" s="36">
        <v>0</v>
      </c>
      <c r="H38" s="36">
        <v>1</v>
      </c>
      <c r="I38" s="38">
        <f t="shared" si="1"/>
        <v>1</v>
      </c>
      <c r="J38" s="36">
        <v>1</v>
      </c>
      <c r="K38" s="38">
        <f t="shared" si="2"/>
        <v>1</v>
      </c>
      <c r="L38" s="36">
        <v>0</v>
      </c>
      <c r="M38" s="36">
        <v>0</v>
      </c>
    </row>
    <row r="39" spans="1:13" ht="15" customHeight="1" x14ac:dyDescent="0.35">
      <c r="A39" s="39">
        <v>1</v>
      </c>
      <c r="B39" s="36" t="s">
        <v>70</v>
      </c>
      <c r="C39" s="36" t="s">
        <v>52</v>
      </c>
      <c r="D39" s="36">
        <v>1</v>
      </c>
      <c r="E39" s="37">
        <f t="shared" si="0"/>
        <v>6.4892926670992858E-4</v>
      </c>
      <c r="F39" s="36">
        <v>1</v>
      </c>
      <c r="G39" s="36">
        <v>0</v>
      </c>
      <c r="H39" s="36">
        <v>1</v>
      </c>
      <c r="I39" s="38">
        <f t="shared" si="1"/>
        <v>1</v>
      </c>
      <c r="J39" s="36">
        <v>0</v>
      </c>
      <c r="K39" s="38">
        <f t="shared" si="2"/>
        <v>0</v>
      </c>
      <c r="L39" s="36">
        <v>0</v>
      </c>
      <c r="M39" s="36">
        <v>0</v>
      </c>
    </row>
    <row r="40" spans="1:13" ht="15" customHeight="1" x14ac:dyDescent="0.35">
      <c r="A40" s="39">
        <v>1</v>
      </c>
      <c r="B40" s="36" t="s">
        <v>70</v>
      </c>
      <c r="C40" s="36" t="s">
        <v>52</v>
      </c>
      <c r="D40" s="36">
        <v>1</v>
      </c>
      <c r="E40" s="37">
        <f t="shared" si="0"/>
        <v>6.4892926670992858E-4</v>
      </c>
      <c r="F40" s="36">
        <v>0</v>
      </c>
      <c r="G40" s="36">
        <v>0</v>
      </c>
      <c r="H40" s="36">
        <v>1</v>
      </c>
      <c r="I40" s="38">
        <f t="shared" si="1"/>
        <v>1</v>
      </c>
      <c r="J40" s="36">
        <v>1</v>
      </c>
      <c r="K40" s="38">
        <f t="shared" si="2"/>
        <v>1</v>
      </c>
      <c r="L40" s="36">
        <v>0</v>
      </c>
      <c r="M40" s="36">
        <v>0</v>
      </c>
    </row>
    <row r="41" spans="1:13" ht="15" customHeight="1" x14ac:dyDescent="0.35">
      <c r="A41" s="39">
        <v>5</v>
      </c>
      <c r="B41" s="36" t="s">
        <v>71</v>
      </c>
      <c r="C41" s="36" t="s">
        <v>51</v>
      </c>
      <c r="D41" s="36">
        <v>4</v>
      </c>
      <c r="E41" s="37">
        <f t="shared" si="0"/>
        <v>2.5957170668397143E-3</v>
      </c>
      <c r="F41" s="36">
        <v>3</v>
      </c>
      <c r="G41" s="36">
        <v>0</v>
      </c>
      <c r="H41" s="36">
        <v>4</v>
      </c>
      <c r="I41" s="38">
        <f t="shared" si="1"/>
        <v>1</v>
      </c>
      <c r="J41" s="36">
        <v>0</v>
      </c>
      <c r="K41" s="38">
        <f t="shared" si="2"/>
        <v>0</v>
      </c>
      <c r="L41" s="36">
        <v>0</v>
      </c>
      <c r="M41" s="36">
        <v>0</v>
      </c>
    </row>
    <row r="42" spans="1:13" ht="15" customHeight="1" x14ac:dyDescent="0.35">
      <c r="A42" s="39">
        <v>1</v>
      </c>
      <c r="B42" s="36" t="s">
        <v>71</v>
      </c>
      <c r="C42" s="36" t="s">
        <v>51</v>
      </c>
      <c r="D42" s="36">
        <v>1</v>
      </c>
      <c r="E42" s="37">
        <f t="shared" si="0"/>
        <v>6.4892926670992858E-4</v>
      </c>
      <c r="F42" s="36">
        <v>0</v>
      </c>
      <c r="G42" s="36">
        <v>0</v>
      </c>
      <c r="H42" s="36">
        <v>1</v>
      </c>
      <c r="I42" s="38">
        <f t="shared" si="1"/>
        <v>1</v>
      </c>
      <c r="J42" s="36">
        <v>1</v>
      </c>
      <c r="K42" s="38">
        <f t="shared" si="2"/>
        <v>1</v>
      </c>
      <c r="L42" s="36">
        <v>0</v>
      </c>
      <c r="M42" s="36">
        <v>0</v>
      </c>
    </row>
    <row r="43" spans="1:13" ht="15" customHeight="1" x14ac:dyDescent="0.35">
      <c r="A43" s="39">
        <v>2</v>
      </c>
      <c r="B43" s="36" t="s">
        <v>71</v>
      </c>
      <c r="C43" s="36" t="s">
        <v>52</v>
      </c>
      <c r="D43" s="36">
        <v>2</v>
      </c>
      <c r="E43" s="37">
        <f t="shared" si="0"/>
        <v>1.2978585334198572E-3</v>
      </c>
      <c r="F43" s="36">
        <v>0</v>
      </c>
      <c r="G43" s="36">
        <v>0</v>
      </c>
      <c r="H43" s="36">
        <v>2</v>
      </c>
      <c r="I43" s="38">
        <f t="shared" si="1"/>
        <v>1</v>
      </c>
      <c r="J43" s="36">
        <v>0</v>
      </c>
      <c r="K43" s="38">
        <f t="shared" si="2"/>
        <v>0</v>
      </c>
      <c r="L43" s="36">
        <v>0</v>
      </c>
      <c r="M43" s="36">
        <v>0</v>
      </c>
    </row>
    <row r="44" spans="1:13" ht="15" customHeight="1" x14ac:dyDescent="0.35">
      <c r="A44" s="39">
        <v>1</v>
      </c>
      <c r="B44" s="36" t="s">
        <v>71</v>
      </c>
      <c r="C44" s="36" t="s">
        <v>52</v>
      </c>
      <c r="D44" s="36">
        <v>1</v>
      </c>
      <c r="E44" s="37">
        <f t="shared" si="0"/>
        <v>6.4892926670992858E-4</v>
      </c>
      <c r="F44" s="36">
        <v>0</v>
      </c>
      <c r="G44" s="36">
        <v>0</v>
      </c>
      <c r="H44" s="36">
        <v>1</v>
      </c>
      <c r="I44" s="38">
        <f t="shared" si="1"/>
        <v>1</v>
      </c>
      <c r="J44" s="36">
        <v>1</v>
      </c>
      <c r="K44" s="38">
        <f t="shared" si="2"/>
        <v>1</v>
      </c>
      <c r="L44" s="36">
        <v>0</v>
      </c>
      <c r="M44" s="36">
        <v>0</v>
      </c>
    </row>
    <row r="45" spans="1:13" ht="15" customHeight="1" x14ac:dyDescent="0.35">
      <c r="A45" s="39">
        <v>2</v>
      </c>
      <c r="B45" s="36" t="s">
        <v>71</v>
      </c>
      <c r="C45" s="36" t="s">
        <v>54</v>
      </c>
      <c r="D45" s="36">
        <v>1</v>
      </c>
      <c r="E45" s="37">
        <f t="shared" si="0"/>
        <v>6.4892926670992858E-4</v>
      </c>
      <c r="F45" s="36">
        <v>0</v>
      </c>
      <c r="G45" s="36">
        <v>0</v>
      </c>
      <c r="H45" s="36">
        <v>1</v>
      </c>
      <c r="I45" s="38">
        <f t="shared" si="1"/>
        <v>1</v>
      </c>
      <c r="J45" s="36">
        <v>0</v>
      </c>
      <c r="K45" s="38">
        <f t="shared" si="2"/>
        <v>0</v>
      </c>
      <c r="L45" s="36">
        <v>0</v>
      </c>
      <c r="M45" s="36">
        <v>0</v>
      </c>
    </row>
    <row r="46" spans="1:13" ht="15" customHeight="1" x14ac:dyDescent="0.35">
      <c r="A46" s="39">
        <v>112</v>
      </c>
      <c r="B46" s="36" t="s">
        <v>72</v>
      </c>
      <c r="C46" s="36" t="s">
        <v>51</v>
      </c>
      <c r="D46" s="36">
        <v>41</v>
      </c>
      <c r="E46" s="37">
        <f t="shared" si="0"/>
        <v>2.6606099935107073E-2</v>
      </c>
      <c r="F46" s="36">
        <v>0</v>
      </c>
      <c r="G46" s="36">
        <v>0</v>
      </c>
      <c r="H46" s="36">
        <v>41</v>
      </c>
      <c r="I46" s="38">
        <f t="shared" si="1"/>
        <v>1</v>
      </c>
      <c r="J46" s="36">
        <v>0</v>
      </c>
      <c r="K46" s="38">
        <f t="shared" si="2"/>
        <v>0</v>
      </c>
      <c r="L46" s="36">
        <v>0</v>
      </c>
      <c r="M46" s="36">
        <v>0</v>
      </c>
    </row>
    <row r="47" spans="1:13" ht="15" customHeight="1" x14ac:dyDescent="0.35">
      <c r="A47" s="39">
        <v>2</v>
      </c>
      <c r="B47" s="36" t="s">
        <v>72</v>
      </c>
      <c r="C47" s="36" t="s">
        <v>51</v>
      </c>
      <c r="D47" s="36">
        <v>2</v>
      </c>
      <c r="E47" s="37">
        <f t="shared" si="0"/>
        <v>1.2978585334198572E-3</v>
      </c>
      <c r="F47" s="36">
        <v>1</v>
      </c>
      <c r="G47" s="36">
        <v>0</v>
      </c>
      <c r="H47" s="36">
        <v>2</v>
      </c>
      <c r="I47" s="38">
        <f t="shared" si="1"/>
        <v>1</v>
      </c>
      <c r="J47" s="36">
        <v>0</v>
      </c>
      <c r="K47" s="38">
        <f t="shared" si="2"/>
        <v>0</v>
      </c>
      <c r="L47" s="36">
        <v>2</v>
      </c>
      <c r="M47" s="36">
        <v>0</v>
      </c>
    </row>
    <row r="48" spans="1:13" ht="15" customHeight="1" x14ac:dyDescent="0.35">
      <c r="A48" s="39">
        <v>12</v>
      </c>
      <c r="B48" s="36" t="s">
        <v>72</v>
      </c>
      <c r="C48" s="36" t="s">
        <v>51</v>
      </c>
      <c r="D48" s="36">
        <v>10</v>
      </c>
      <c r="E48" s="37">
        <f t="shared" si="0"/>
        <v>6.4892926670992862E-3</v>
      </c>
      <c r="F48" s="36">
        <v>0</v>
      </c>
      <c r="G48" s="36">
        <v>0</v>
      </c>
      <c r="H48" s="36">
        <v>10</v>
      </c>
      <c r="I48" s="38">
        <f t="shared" si="1"/>
        <v>1</v>
      </c>
      <c r="J48" s="36">
        <v>10</v>
      </c>
      <c r="K48" s="38">
        <f t="shared" si="2"/>
        <v>1</v>
      </c>
      <c r="L48" s="36">
        <v>0</v>
      </c>
      <c r="M48" s="36">
        <v>0</v>
      </c>
    </row>
    <row r="49" spans="1:13" ht="15" customHeight="1" x14ac:dyDescent="0.35">
      <c r="A49" s="39">
        <v>2</v>
      </c>
      <c r="B49" s="36" t="s">
        <v>72</v>
      </c>
      <c r="C49" s="36" t="s">
        <v>51</v>
      </c>
      <c r="D49" s="36">
        <v>1</v>
      </c>
      <c r="E49" s="37">
        <f t="shared" si="0"/>
        <v>6.4892926670992858E-4</v>
      </c>
      <c r="F49" s="36">
        <v>0</v>
      </c>
      <c r="G49" s="36">
        <v>0</v>
      </c>
      <c r="H49" s="36">
        <v>1</v>
      </c>
      <c r="I49" s="38">
        <f t="shared" si="1"/>
        <v>1</v>
      </c>
      <c r="J49" s="36">
        <v>1</v>
      </c>
      <c r="K49" s="38">
        <f t="shared" si="2"/>
        <v>1</v>
      </c>
      <c r="L49" s="36">
        <v>1</v>
      </c>
      <c r="M49" s="36">
        <v>0</v>
      </c>
    </row>
    <row r="50" spans="1:13" ht="15" customHeight="1" x14ac:dyDescent="0.35">
      <c r="A50" s="39">
        <v>19</v>
      </c>
      <c r="B50" s="36" t="s">
        <v>72</v>
      </c>
      <c r="C50" s="36" t="s">
        <v>52</v>
      </c>
      <c r="D50" s="36">
        <v>11</v>
      </c>
      <c r="E50" s="37">
        <f t="shared" si="0"/>
        <v>7.138221933809215E-3</v>
      </c>
      <c r="F50" s="36">
        <v>0</v>
      </c>
      <c r="G50" s="36">
        <v>0</v>
      </c>
      <c r="H50" s="36">
        <v>11</v>
      </c>
      <c r="I50" s="38">
        <f t="shared" si="1"/>
        <v>1</v>
      </c>
      <c r="J50" s="36">
        <v>0</v>
      </c>
      <c r="K50" s="38">
        <f t="shared" si="2"/>
        <v>0</v>
      </c>
      <c r="L50" s="36">
        <v>0</v>
      </c>
      <c r="M50" s="36">
        <v>0</v>
      </c>
    </row>
    <row r="51" spans="1:13" ht="15" customHeight="1" x14ac:dyDescent="0.35">
      <c r="A51" s="39">
        <v>1</v>
      </c>
      <c r="B51" s="36" t="s">
        <v>72</v>
      </c>
      <c r="C51" s="36" t="s">
        <v>52</v>
      </c>
      <c r="D51" s="36">
        <v>1</v>
      </c>
      <c r="E51" s="37">
        <f t="shared" si="0"/>
        <v>6.4892926670992858E-4</v>
      </c>
      <c r="F51" s="36">
        <v>0</v>
      </c>
      <c r="G51" s="36">
        <v>0</v>
      </c>
      <c r="H51" s="36">
        <v>1</v>
      </c>
      <c r="I51" s="38">
        <f t="shared" si="1"/>
        <v>1</v>
      </c>
      <c r="J51" s="36">
        <v>0</v>
      </c>
      <c r="K51" s="38">
        <f t="shared" si="2"/>
        <v>0</v>
      </c>
      <c r="L51" s="36">
        <v>1</v>
      </c>
      <c r="M51" s="36">
        <v>0</v>
      </c>
    </row>
    <row r="52" spans="1:13" ht="15" customHeight="1" x14ac:dyDescent="0.35">
      <c r="A52" s="39">
        <v>4</v>
      </c>
      <c r="B52" s="36" t="s">
        <v>72</v>
      </c>
      <c r="C52" s="36" t="s">
        <v>52</v>
      </c>
      <c r="D52" s="36">
        <v>4</v>
      </c>
      <c r="E52" s="37">
        <f t="shared" si="0"/>
        <v>2.5957170668397143E-3</v>
      </c>
      <c r="F52" s="36">
        <v>0</v>
      </c>
      <c r="G52" s="36">
        <v>0</v>
      </c>
      <c r="H52" s="36">
        <v>4</v>
      </c>
      <c r="I52" s="38">
        <f t="shared" si="1"/>
        <v>1</v>
      </c>
      <c r="J52" s="36">
        <v>4</v>
      </c>
      <c r="K52" s="38">
        <f t="shared" si="2"/>
        <v>1</v>
      </c>
      <c r="L52" s="36">
        <v>0</v>
      </c>
      <c r="M52" s="36">
        <v>0</v>
      </c>
    </row>
    <row r="53" spans="1:13" ht="15" customHeight="1" x14ac:dyDescent="0.35">
      <c r="A53" s="39">
        <v>1</v>
      </c>
      <c r="B53" s="36" t="s">
        <v>72</v>
      </c>
      <c r="C53" s="36" t="s">
        <v>53</v>
      </c>
      <c r="D53" s="36">
        <v>1</v>
      </c>
      <c r="E53" s="37">
        <f t="shared" si="0"/>
        <v>6.4892926670992858E-4</v>
      </c>
      <c r="F53" s="36">
        <v>0</v>
      </c>
      <c r="G53" s="36">
        <v>0</v>
      </c>
      <c r="H53" s="36">
        <v>1</v>
      </c>
      <c r="I53" s="38">
        <f t="shared" si="1"/>
        <v>1</v>
      </c>
      <c r="J53" s="36">
        <v>0</v>
      </c>
      <c r="K53" s="38">
        <f t="shared" si="2"/>
        <v>0</v>
      </c>
      <c r="L53" s="36">
        <v>1</v>
      </c>
      <c r="M53" s="36">
        <v>0</v>
      </c>
    </row>
    <row r="54" spans="1:13" ht="15" customHeight="1" x14ac:dyDescent="0.35">
      <c r="A54" s="39">
        <v>17</v>
      </c>
      <c r="B54" s="36" t="s">
        <v>72</v>
      </c>
      <c r="C54" s="36" t="s">
        <v>54</v>
      </c>
      <c r="D54" s="36">
        <v>12</v>
      </c>
      <c r="E54" s="37">
        <f t="shared" si="0"/>
        <v>7.7871512005191438E-3</v>
      </c>
      <c r="F54" s="36">
        <v>3</v>
      </c>
      <c r="G54" s="36">
        <v>0</v>
      </c>
      <c r="H54" s="36">
        <v>12</v>
      </c>
      <c r="I54" s="38">
        <f t="shared" si="1"/>
        <v>1</v>
      </c>
      <c r="J54" s="36">
        <v>0</v>
      </c>
      <c r="K54" s="38">
        <f t="shared" si="2"/>
        <v>0</v>
      </c>
      <c r="L54" s="36">
        <v>0</v>
      </c>
      <c r="M54" s="36">
        <v>0</v>
      </c>
    </row>
    <row r="55" spans="1:13" ht="15" customHeight="1" x14ac:dyDescent="0.35">
      <c r="A55" s="39">
        <v>2</v>
      </c>
      <c r="B55" s="36" t="s">
        <v>72</v>
      </c>
      <c r="C55" s="36" t="s">
        <v>54</v>
      </c>
      <c r="D55" s="36">
        <v>2</v>
      </c>
      <c r="E55" s="37">
        <f t="shared" si="0"/>
        <v>1.2978585334198572E-3</v>
      </c>
      <c r="F55" s="36">
        <v>0</v>
      </c>
      <c r="G55" s="36">
        <v>0</v>
      </c>
      <c r="H55" s="36">
        <v>2</v>
      </c>
      <c r="I55" s="38">
        <f t="shared" si="1"/>
        <v>1</v>
      </c>
      <c r="J55" s="36">
        <v>2</v>
      </c>
      <c r="K55" s="38">
        <f t="shared" si="2"/>
        <v>1</v>
      </c>
      <c r="L55" s="36">
        <v>0</v>
      </c>
      <c r="M55" s="36">
        <v>0</v>
      </c>
    </row>
    <row r="56" spans="1:13" ht="15" customHeight="1" x14ac:dyDescent="0.35">
      <c r="A56" s="39">
        <v>17</v>
      </c>
      <c r="B56" s="36" t="s">
        <v>73</v>
      </c>
      <c r="C56" s="36" t="s">
        <v>51</v>
      </c>
      <c r="D56" s="36">
        <v>12</v>
      </c>
      <c r="E56" s="37">
        <f t="shared" si="0"/>
        <v>7.7871512005191438E-3</v>
      </c>
      <c r="F56" s="36">
        <v>0</v>
      </c>
      <c r="G56" s="36">
        <v>0</v>
      </c>
      <c r="H56" s="36">
        <v>12</v>
      </c>
      <c r="I56" s="38">
        <f t="shared" si="1"/>
        <v>1</v>
      </c>
      <c r="J56" s="36">
        <v>0</v>
      </c>
      <c r="K56" s="38">
        <f t="shared" si="2"/>
        <v>0</v>
      </c>
      <c r="L56" s="36">
        <v>0</v>
      </c>
      <c r="M56" s="36">
        <v>0</v>
      </c>
    </row>
    <row r="57" spans="1:13" ht="15" customHeight="1" x14ac:dyDescent="0.35">
      <c r="A57" s="39">
        <v>1</v>
      </c>
      <c r="B57" s="36" t="s">
        <v>73</v>
      </c>
      <c r="C57" s="36" t="s">
        <v>51</v>
      </c>
      <c r="D57" s="36">
        <v>1</v>
      </c>
      <c r="E57" s="37">
        <f t="shared" si="0"/>
        <v>6.4892926670992858E-4</v>
      </c>
      <c r="F57" s="36">
        <v>2</v>
      </c>
      <c r="G57" s="36">
        <v>0</v>
      </c>
      <c r="H57" s="36">
        <v>1</v>
      </c>
      <c r="I57" s="38">
        <f t="shared" si="1"/>
        <v>1</v>
      </c>
      <c r="J57" s="36">
        <v>0</v>
      </c>
      <c r="K57" s="38">
        <f t="shared" si="2"/>
        <v>0</v>
      </c>
      <c r="L57" s="36">
        <v>1</v>
      </c>
      <c r="M57" s="36">
        <v>0</v>
      </c>
    </row>
    <row r="58" spans="1:13" ht="15" customHeight="1" x14ac:dyDescent="0.35">
      <c r="A58" s="39">
        <v>2</v>
      </c>
      <c r="B58" s="36" t="s">
        <v>73</v>
      </c>
      <c r="C58" s="36" t="s">
        <v>51</v>
      </c>
      <c r="D58" s="36">
        <v>2</v>
      </c>
      <c r="E58" s="37">
        <f t="shared" si="0"/>
        <v>1.2978585334198572E-3</v>
      </c>
      <c r="F58" s="36">
        <v>0</v>
      </c>
      <c r="G58" s="36">
        <v>0</v>
      </c>
      <c r="H58" s="36">
        <v>2</v>
      </c>
      <c r="I58" s="38">
        <f t="shared" si="1"/>
        <v>1</v>
      </c>
      <c r="J58" s="36">
        <v>2</v>
      </c>
      <c r="K58" s="38">
        <f t="shared" si="2"/>
        <v>1</v>
      </c>
      <c r="L58" s="36">
        <v>0</v>
      </c>
      <c r="M58" s="36">
        <v>0</v>
      </c>
    </row>
    <row r="59" spans="1:13" ht="15" customHeight="1" x14ac:dyDescent="0.35">
      <c r="A59" s="39">
        <v>1</v>
      </c>
      <c r="B59" s="36" t="s">
        <v>73</v>
      </c>
      <c r="C59" s="36" t="s">
        <v>56</v>
      </c>
      <c r="D59" s="36">
        <v>1</v>
      </c>
      <c r="E59" s="37">
        <f t="shared" si="0"/>
        <v>6.4892926670992858E-4</v>
      </c>
      <c r="F59" s="36">
        <v>0</v>
      </c>
      <c r="G59" s="36">
        <v>0</v>
      </c>
      <c r="H59" s="36">
        <v>1</v>
      </c>
      <c r="I59" s="38">
        <f t="shared" si="1"/>
        <v>1</v>
      </c>
      <c r="J59" s="36">
        <v>0</v>
      </c>
      <c r="K59" s="38">
        <f t="shared" si="2"/>
        <v>0</v>
      </c>
      <c r="L59" s="36">
        <v>0</v>
      </c>
      <c r="M59" s="36">
        <v>0</v>
      </c>
    </row>
    <row r="60" spans="1:13" ht="15" customHeight="1" x14ac:dyDescent="0.35">
      <c r="A60" s="39">
        <v>6</v>
      </c>
      <c r="B60" s="36" t="s">
        <v>73</v>
      </c>
      <c r="C60" s="36" t="s">
        <v>52</v>
      </c>
      <c r="D60" s="36">
        <v>6</v>
      </c>
      <c r="E60" s="37">
        <f t="shared" si="0"/>
        <v>3.8935756002595719E-3</v>
      </c>
      <c r="F60" s="36">
        <v>0</v>
      </c>
      <c r="G60" s="36">
        <v>0</v>
      </c>
      <c r="H60" s="36">
        <v>6</v>
      </c>
      <c r="I60" s="38">
        <f t="shared" si="1"/>
        <v>1</v>
      </c>
      <c r="J60" s="36">
        <v>0</v>
      </c>
      <c r="K60" s="38">
        <f t="shared" si="2"/>
        <v>0</v>
      </c>
      <c r="L60" s="36">
        <v>0</v>
      </c>
      <c r="M60" s="36">
        <v>0</v>
      </c>
    </row>
    <row r="61" spans="1:13" ht="15" customHeight="1" x14ac:dyDescent="0.35">
      <c r="A61" s="39">
        <v>1</v>
      </c>
      <c r="B61" s="36" t="s">
        <v>73</v>
      </c>
      <c r="C61" s="36" t="s">
        <v>52</v>
      </c>
      <c r="D61" s="36">
        <v>1</v>
      </c>
      <c r="E61" s="37">
        <f t="shared" si="0"/>
        <v>6.4892926670992858E-4</v>
      </c>
      <c r="F61" s="36">
        <v>0</v>
      </c>
      <c r="G61" s="36">
        <v>0</v>
      </c>
      <c r="H61" s="36">
        <v>1</v>
      </c>
      <c r="I61" s="38">
        <f t="shared" si="1"/>
        <v>1</v>
      </c>
      <c r="J61" s="36">
        <v>0</v>
      </c>
      <c r="K61" s="38">
        <f t="shared" si="2"/>
        <v>0</v>
      </c>
      <c r="L61" s="36">
        <v>1</v>
      </c>
      <c r="M61" s="36">
        <v>0</v>
      </c>
    </row>
    <row r="62" spans="1:13" ht="15" customHeight="1" x14ac:dyDescent="0.35">
      <c r="A62" s="39">
        <v>2</v>
      </c>
      <c r="B62" s="36" t="s">
        <v>73</v>
      </c>
      <c r="C62" s="36" t="s">
        <v>52</v>
      </c>
      <c r="D62" s="36">
        <v>2</v>
      </c>
      <c r="E62" s="37">
        <f t="shared" si="0"/>
        <v>1.2978585334198572E-3</v>
      </c>
      <c r="F62" s="36">
        <v>5</v>
      </c>
      <c r="G62" s="36">
        <v>0</v>
      </c>
      <c r="H62" s="36">
        <v>2</v>
      </c>
      <c r="I62" s="38">
        <f t="shared" si="1"/>
        <v>1</v>
      </c>
      <c r="J62" s="36">
        <v>2</v>
      </c>
      <c r="K62" s="38">
        <f t="shared" si="2"/>
        <v>1</v>
      </c>
      <c r="L62" s="36">
        <v>0</v>
      </c>
      <c r="M62" s="36">
        <v>0</v>
      </c>
    </row>
    <row r="63" spans="1:13" ht="15" customHeight="1" x14ac:dyDescent="0.35">
      <c r="A63" s="39">
        <v>3</v>
      </c>
      <c r="B63" s="36" t="s">
        <v>73</v>
      </c>
      <c r="C63" s="36" t="s">
        <v>53</v>
      </c>
      <c r="D63" s="36">
        <v>3</v>
      </c>
      <c r="E63" s="37">
        <f t="shared" si="0"/>
        <v>1.9467878001297859E-3</v>
      </c>
      <c r="F63" s="36">
        <v>0</v>
      </c>
      <c r="G63" s="36">
        <v>0</v>
      </c>
      <c r="H63" s="36">
        <v>3</v>
      </c>
      <c r="I63" s="38">
        <f t="shared" si="1"/>
        <v>1</v>
      </c>
      <c r="J63" s="36">
        <v>0</v>
      </c>
      <c r="K63" s="38">
        <f t="shared" si="2"/>
        <v>0</v>
      </c>
      <c r="L63" s="36">
        <v>0</v>
      </c>
      <c r="M63" s="36">
        <v>0</v>
      </c>
    </row>
    <row r="64" spans="1:13" ht="15" customHeight="1" x14ac:dyDescent="0.35">
      <c r="A64" s="39">
        <v>1</v>
      </c>
      <c r="B64" s="36" t="s">
        <v>73</v>
      </c>
      <c r="C64" s="36" t="s">
        <v>53</v>
      </c>
      <c r="D64" s="36">
        <v>1</v>
      </c>
      <c r="E64" s="37">
        <f t="shared" si="0"/>
        <v>6.4892926670992858E-4</v>
      </c>
      <c r="F64" s="36">
        <v>0</v>
      </c>
      <c r="G64" s="36">
        <v>0</v>
      </c>
      <c r="H64" s="36">
        <v>1</v>
      </c>
      <c r="I64" s="38">
        <f t="shared" ref="I64:I125" si="3">H64/D64</f>
        <v>1</v>
      </c>
      <c r="J64" s="36">
        <v>0</v>
      </c>
      <c r="K64" s="38">
        <f t="shared" ref="K64:K125" si="4">J64/D64</f>
        <v>0</v>
      </c>
      <c r="L64" s="36">
        <v>1</v>
      </c>
      <c r="M64" s="36">
        <v>0</v>
      </c>
    </row>
    <row r="65" spans="1:13" ht="15" customHeight="1" x14ac:dyDescent="0.35">
      <c r="A65" s="39">
        <v>1</v>
      </c>
      <c r="B65" s="36" t="s">
        <v>73</v>
      </c>
      <c r="C65" s="36" t="s">
        <v>55</v>
      </c>
      <c r="D65" s="36">
        <v>1</v>
      </c>
      <c r="E65" s="37">
        <f t="shared" si="0"/>
        <v>6.4892926670992858E-4</v>
      </c>
      <c r="F65" s="36">
        <v>0</v>
      </c>
      <c r="G65" s="36">
        <v>0</v>
      </c>
      <c r="H65" s="36">
        <v>1</v>
      </c>
      <c r="I65" s="38">
        <f t="shared" si="3"/>
        <v>1</v>
      </c>
      <c r="J65" s="36">
        <v>0</v>
      </c>
      <c r="K65" s="38">
        <f t="shared" si="4"/>
        <v>0</v>
      </c>
      <c r="L65" s="36">
        <v>0</v>
      </c>
      <c r="M65" s="36">
        <v>0</v>
      </c>
    </row>
    <row r="66" spans="1:13" ht="15" customHeight="1" x14ac:dyDescent="0.35">
      <c r="A66" s="39">
        <v>3</v>
      </c>
      <c r="B66" s="36" t="s">
        <v>73</v>
      </c>
      <c r="C66" s="36" t="s">
        <v>54</v>
      </c>
      <c r="D66" s="36">
        <v>2</v>
      </c>
      <c r="E66" s="37">
        <f t="shared" si="0"/>
        <v>1.2978585334198572E-3</v>
      </c>
      <c r="F66" s="36">
        <v>2</v>
      </c>
      <c r="G66" s="36">
        <v>0</v>
      </c>
      <c r="H66" s="36">
        <v>2</v>
      </c>
      <c r="I66" s="38">
        <f t="shared" si="3"/>
        <v>1</v>
      </c>
      <c r="J66" s="36">
        <v>0</v>
      </c>
      <c r="K66" s="38">
        <f t="shared" si="4"/>
        <v>0</v>
      </c>
      <c r="L66" s="36">
        <v>0</v>
      </c>
      <c r="M66" s="36">
        <v>0</v>
      </c>
    </row>
    <row r="67" spans="1:13" ht="15" customHeight="1" x14ac:dyDescent="0.35">
      <c r="A67" s="39">
        <v>2</v>
      </c>
      <c r="B67" s="36" t="s">
        <v>74</v>
      </c>
      <c r="C67" s="36" t="s">
        <v>51</v>
      </c>
      <c r="D67" s="36">
        <v>1</v>
      </c>
      <c r="E67" s="37">
        <f t="shared" si="0"/>
        <v>6.4892926670992858E-4</v>
      </c>
      <c r="F67" s="36">
        <v>0</v>
      </c>
      <c r="G67" s="36">
        <v>0</v>
      </c>
      <c r="H67" s="36">
        <v>1</v>
      </c>
      <c r="I67" s="38">
        <f t="shared" si="3"/>
        <v>1</v>
      </c>
      <c r="J67" s="36">
        <v>0</v>
      </c>
      <c r="K67" s="38">
        <f t="shared" si="4"/>
        <v>0</v>
      </c>
      <c r="L67" s="36">
        <v>0</v>
      </c>
      <c r="M67" s="36">
        <v>0</v>
      </c>
    </row>
    <row r="68" spans="1:13" ht="15" customHeight="1" x14ac:dyDescent="0.35">
      <c r="A68" s="39">
        <v>126</v>
      </c>
      <c r="B68" s="36" t="s">
        <v>75</v>
      </c>
      <c r="C68" s="36" t="s">
        <v>51</v>
      </c>
      <c r="D68" s="36">
        <v>111</v>
      </c>
      <c r="E68" s="37">
        <f t="shared" si="0"/>
        <v>7.2031148604802073E-2</v>
      </c>
      <c r="F68" s="36">
        <v>0</v>
      </c>
      <c r="G68" s="36">
        <v>0</v>
      </c>
      <c r="H68" s="36">
        <v>111</v>
      </c>
      <c r="I68" s="38">
        <f t="shared" si="3"/>
        <v>1</v>
      </c>
      <c r="J68" s="36">
        <v>0</v>
      </c>
      <c r="K68" s="38">
        <f t="shared" si="4"/>
        <v>0</v>
      </c>
      <c r="L68" s="36">
        <v>0</v>
      </c>
      <c r="M68" s="36">
        <v>0</v>
      </c>
    </row>
    <row r="69" spans="1:13" ht="15" customHeight="1" x14ac:dyDescent="0.35">
      <c r="A69" s="39">
        <v>7</v>
      </c>
      <c r="B69" s="36" t="s">
        <v>75</v>
      </c>
      <c r="C69" s="36" t="s">
        <v>51</v>
      </c>
      <c r="D69" s="36">
        <v>3</v>
      </c>
      <c r="E69" s="37">
        <f t="shared" ref="E69:E132" si="5">D69/1541</f>
        <v>1.9467878001297859E-3</v>
      </c>
      <c r="F69" s="36">
        <v>0</v>
      </c>
      <c r="G69" s="36">
        <v>0</v>
      </c>
      <c r="H69" s="36">
        <v>3</v>
      </c>
      <c r="I69" s="38">
        <f t="shared" si="3"/>
        <v>1</v>
      </c>
      <c r="J69" s="36">
        <v>0</v>
      </c>
      <c r="K69" s="38">
        <f t="shared" si="4"/>
        <v>0</v>
      </c>
      <c r="L69" s="36">
        <v>1</v>
      </c>
      <c r="M69" s="36">
        <v>0</v>
      </c>
    </row>
    <row r="70" spans="1:13" ht="15" customHeight="1" x14ac:dyDescent="0.35">
      <c r="A70" s="39">
        <v>48</v>
      </c>
      <c r="B70" s="36" t="s">
        <v>75</v>
      </c>
      <c r="C70" s="36" t="s">
        <v>51</v>
      </c>
      <c r="D70" s="36">
        <v>32</v>
      </c>
      <c r="E70" s="37">
        <f t="shared" si="5"/>
        <v>2.0765736534717714E-2</v>
      </c>
      <c r="F70" s="36">
        <v>0</v>
      </c>
      <c r="G70" s="36">
        <v>0</v>
      </c>
      <c r="H70" s="36">
        <v>32</v>
      </c>
      <c r="I70" s="38">
        <f t="shared" si="3"/>
        <v>1</v>
      </c>
      <c r="J70" s="36">
        <v>32</v>
      </c>
      <c r="K70" s="38">
        <f t="shared" si="4"/>
        <v>1</v>
      </c>
      <c r="L70" s="36">
        <v>0</v>
      </c>
      <c r="M70" s="36">
        <v>0</v>
      </c>
    </row>
    <row r="71" spans="1:13" ht="15" customHeight="1" x14ac:dyDescent="0.35">
      <c r="A71" s="39">
        <v>1</v>
      </c>
      <c r="B71" s="36" t="s">
        <v>75</v>
      </c>
      <c r="C71" s="36" t="s">
        <v>56</v>
      </c>
      <c r="D71" s="36">
        <v>1</v>
      </c>
      <c r="E71" s="37">
        <f t="shared" si="5"/>
        <v>6.4892926670992858E-4</v>
      </c>
      <c r="F71" s="36">
        <v>0</v>
      </c>
      <c r="G71" s="36">
        <v>0</v>
      </c>
      <c r="H71" s="36">
        <v>1</v>
      </c>
      <c r="I71" s="38">
        <f t="shared" si="3"/>
        <v>1</v>
      </c>
      <c r="J71" s="36">
        <v>0</v>
      </c>
      <c r="K71" s="38">
        <f t="shared" si="4"/>
        <v>0</v>
      </c>
      <c r="L71" s="36">
        <v>0</v>
      </c>
      <c r="M71" s="36">
        <v>0</v>
      </c>
    </row>
    <row r="72" spans="1:13" ht="15" customHeight="1" x14ac:dyDescent="0.35">
      <c r="A72" s="39">
        <v>62</v>
      </c>
      <c r="B72" s="36" t="s">
        <v>75</v>
      </c>
      <c r="C72" s="36" t="s">
        <v>52</v>
      </c>
      <c r="D72" s="36">
        <v>69</v>
      </c>
      <c r="E72" s="37">
        <f t="shared" si="5"/>
        <v>4.4776119402985072E-2</v>
      </c>
      <c r="F72" s="36">
        <v>0</v>
      </c>
      <c r="G72" s="36">
        <v>0</v>
      </c>
      <c r="H72" s="36">
        <v>69</v>
      </c>
      <c r="I72" s="38">
        <f t="shared" si="3"/>
        <v>1</v>
      </c>
      <c r="J72" s="36">
        <v>0</v>
      </c>
      <c r="K72" s="38">
        <f t="shared" si="4"/>
        <v>0</v>
      </c>
      <c r="L72" s="36">
        <v>0</v>
      </c>
      <c r="M72" s="36">
        <v>0</v>
      </c>
    </row>
    <row r="73" spans="1:13" ht="15" customHeight="1" x14ac:dyDescent="0.35">
      <c r="A73" s="39">
        <v>1</v>
      </c>
      <c r="B73" s="36" t="s">
        <v>75</v>
      </c>
      <c r="C73" s="36" t="s">
        <v>52</v>
      </c>
      <c r="D73" s="36">
        <v>1</v>
      </c>
      <c r="E73" s="37">
        <f t="shared" si="5"/>
        <v>6.4892926670992858E-4</v>
      </c>
      <c r="F73" s="36">
        <v>0</v>
      </c>
      <c r="G73" s="36">
        <v>0</v>
      </c>
      <c r="H73" s="36">
        <v>1</v>
      </c>
      <c r="I73" s="38">
        <f t="shared" si="3"/>
        <v>1</v>
      </c>
      <c r="J73" s="36">
        <v>0</v>
      </c>
      <c r="K73" s="38">
        <f t="shared" si="4"/>
        <v>0</v>
      </c>
      <c r="L73" s="36">
        <v>1</v>
      </c>
      <c r="M73" s="36">
        <v>0</v>
      </c>
    </row>
    <row r="74" spans="1:13" ht="15" customHeight="1" x14ac:dyDescent="0.35">
      <c r="A74" s="39">
        <v>21</v>
      </c>
      <c r="B74" s="36" t="s">
        <v>75</v>
      </c>
      <c r="C74" s="36" t="s">
        <v>52</v>
      </c>
      <c r="D74" s="36">
        <v>19</v>
      </c>
      <c r="E74" s="37">
        <f t="shared" si="5"/>
        <v>1.2329656067488644E-2</v>
      </c>
      <c r="F74" s="36">
        <v>0</v>
      </c>
      <c r="G74" s="36">
        <v>0</v>
      </c>
      <c r="H74" s="36">
        <v>19</v>
      </c>
      <c r="I74" s="38">
        <f t="shared" si="3"/>
        <v>1</v>
      </c>
      <c r="J74" s="36">
        <v>19</v>
      </c>
      <c r="K74" s="38">
        <f t="shared" si="4"/>
        <v>1</v>
      </c>
      <c r="L74" s="36">
        <v>0</v>
      </c>
      <c r="M74" s="36">
        <v>0</v>
      </c>
    </row>
    <row r="75" spans="1:13" ht="15" customHeight="1" x14ac:dyDescent="0.35">
      <c r="A75" s="39">
        <v>8</v>
      </c>
      <c r="B75" s="36" t="s">
        <v>75</v>
      </c>
      <c r="C75" s="36" t="s">
        <v>53</v>
      </c>
      <c r="D75" s="36">
        <v>7</v>
      </c>
      <c r="E75" s="37">
        <f t="shared" si="5"/>
        <v>4.5425048669695007E-3</v>
      </c>
      <c r="F75" s="36">
        <v>0</v>
      </c>
      <c r="G75" s="36">
        <v>0</v>
      </c>
      <c r="H75" s="36">
        <v>7</v>
      </c>
      <c r="I75" s="38">
        <f t="shared" si="3"/>
        <v>1</v>
      </c>
      <c r="J75" s="36">
        <v>0</v>
      </c>
      <c r="K75" s="38">
        <f t="shared" si="4"/>
        <v>0</v>
      </c>
      <c r="L75" s="36">
        <v>0</v>
      </c>
      <c r="M75" s="36">
        <v>0</v>
      </c>
    </row>
    <row r="76" spans="1:13" ht="15" customHeight="1" x14ac:dyDescent="0.35">
      <c r="A76" s="39">
        <v>3</v>
      </c>
      <c r="B76" s="36" t="s">
        <v>75</v>
      </c>
      <c r="C76" s="36" t="s">
        <v>53</v>
      </c>
      <c r="D76" s="36">
        <v>2</v>
      </c>
      <c r="E76" s="37">
        <f t="shared" si="5"/>
        <v>1.2978585334198572E-3</v>
      </c>
      <c r="F76" s="36">
        <v>0</v>
      </c>
      <c r="G76" s="36">
        <v>0</v>
      </c>
      <c r="H76" s="36">
        <v>2</v>
      </c>
      <c r="I76" s="38">
        <f t="shared" si="3"/>
        <v>1</v>
      </c>
      <c r="J76" s="36">
        <v>2</v>
      </c>
      <c r="K76" s="38">
        <f t="shared" si="4"/>
        <v>1</v>
      </c>
      <c r="L76" s="36">
        <v>0</v>
      </c>
      <c r="M76" s="36">
        <v>0</v>
      </c>
    </row>
    <row r="77" spans="1:13" ht="15" customHeight="1" x14ac:dyDescent="0.35">
      <c r="A77" s="39">
        <v>7</v>
      </c>
      <c r="B77" s="36" t="s">
        <v>75</v>
      </c>
      <c r="C77" s="36" t="s">
        <v>55</v>
      </c>
      <c r="D77" s="36">
        <v>4</v>
      </c>
      <c r="E77" s="37">
        <f t="shared" si="5"/>
        <v>2.5957170668397143E-3</v>
      </c>
      <c r="F77" s="36">
        <v>0</v>
      </c>
      <c r="G77" s="36">
        <v>0</v>
      </c>
      <c r="H77" s="36">
        <v>4</v>
      </c>
      <c r="I77" s="38">
        <f t="shared" si="3"/>
        <v>1</v>
      </c>
      <c r="J77" s="36">
        <v>0</v>
      </c>
      <c r="K77" s="38">
        <f t="shared" si="4"/>
        <v>0</v>
      </c>
      <c r="L77" s="36">
        <v>0</v>
      </c>
      <c r="M77" s="36">
        <v>0</v>
      </c>
    </row>
    <row r="78" spans="1:13" ht="15" customHeight="1" x14ac:dyDescent="0.35">
      <c r="A78" s="39">
        <v>27</v>
      </c>
      <c r="B78" s="36" t="s">
        <v>75</v>
      </c>
      <c r="C78" s="36" t="s">
        <v>54</v>
      </c>
      <c r="D78" s="36">
        <v>26</v>
      </c>
      <c r="E78" s="37">
        <f t="shared" si="5"/>
        <v>1.6872160934458143E-2</v>
      </c>
      <c r="F78" s="36">
        <v>0</v>
      </c>
      <c r="G78" s="36">
        <v>0</v>
      </c>
      <c r="H78" s="36">
        <v>26</v>
      </c>
      <c r="I78" s="38">
        <f t="shared" si="3"/>
        <v>1</v>
      </c>
      <c r="J78" s="36">
        <v>0</v>
      </c>
      <c r="K78" s="38">
        <f t="shared" si="4"/>
        <v>0</v>
      </c>
      <c r="L78" s="36">
        <v>0</v>
      </c>
      <c r="M78" s="36">
        <v>0</v>
      </c>
    </row>
    <row r="79" spans="1:13" ht="15" customHeight="1" x14ac:dyDescent="0.35">
      <c r="A79" s="39">
        <v>10</v>
      </c>
      <c r="B79" s="36" t="s">
        <v>75</v>
      </c>
      <c r="C79" s="36" t="s">
        <v>54</v>
      </c>
      <c r="D79" s="36">
        <v>9</v>
      </c>
      <c r="E79" s="37">
        <f t="shared" si="5"/>
        <v>5.8403634003893574E-3</v>
      </c>
      <c r="F79" s="36">
        <v>0</v>
      </c>
      <c r="G79" s="36">
        <v>0</v>
      </c>
      <c r="H79" s="36">
        <v>9</v>
      </c>
      <c r="I79" s="38">
        <f t="shared" si="3"/>
        <v>1</v>
      </c>
      <c r="J79" s="36">
        <v>9</v>
      </c>
      <c r="K79" s="38">
        <f t="shared" si="4"/>
        <v>1</v>
      </c>
      <c r="L79" s="36">
        <v>0</v>
      </c>
      <c r="M79" s="36">
        <v>0</v>
      </c>
    </row>
    <row r="80" spans="1:13" ht="15" customHeight="1" x14ac:dyDescent="0.35">
      <c r="A80" s="39">
        <v>2</v>
      </c>
      <c r="B80" s="36" t="s">
        <v>76</v>
      </c>
      <c r="C80" s="36" t="s">
        <v>51</v>
      </c>
      <c r="D80" s="36">
        <v>2</v>
      </c>
      <c r="E80" s="37">
        <f t="shared" si="5"/>
        <v>1.2978585334198572E-3</v>
      </c>
      <c r="F80" s="36">
        <v>0</v>
      </c>
      <c r="G80" s="36">
        <v>0</v>
      </c>
      <c r="H80" s="36">
        <v>2</v>
      </c>
      <c r="I80" s="38">
        <f t="shared" si="3"/>
        <v>1</v>
      </c>
      <c r="J80" s="36">
        <v>0</v>
      </c>
      <c r="K80" s="38">
        <f t="shared" si="4"/>
        <v>0</v>
      </c>
      <c r="L80" s="36">
        <v>0</v>
      </c>
      <c r="M80" s="36">
        <v>0</v>
      </c>
    </row>
    <row r="81" spans="1:13" ht="15" customHeight="1" x14ac:dyDescent="0.35">
      <c r="A81" s="39">
        <v>3</v>
      </c>
      <c r="B81" s="36" t="s">
        <v>77</v>
      </c>
      <c r="C81" s="36" t="s">
        <v>51</v>
      </c>
      <c r="D81" s="36">
        <v>3</v>
      </c>
      <c r="E81" s="37">
        <f t="shared" si="5"/>
        <v>1.9467878001297859E-3</v>
      </c>
      <c r="F81" s="36">
        <v>0</v>
      </c>
      <c r="G81" s="36">
        <v>0</v>
      </c>
      <c r="H81" s="36">
        <v>3</v>
      </c>
      <c r="I81" s="38">
        <f t="shared" si="3"/>
        <v>1</v>
      </c>
      <c r="J81" s="36">
        <v>0</v>
      </c>
      <c r="K81" s="38">
        <f t="shared" si="4"/>
        <v>0</v>
      </c>
      <c r="L81" s="36">
        <v>0</v>
      </c>
      <c r="M81" s="36">
        <v>0</v>
      </c>
    </row>
    <row r="82" spans="1:13" ht="15" customHeight="1" x14ac:dyDescent="0.35">
      <c r="A82" s="39">
        <v>2</v>
      </c>
      <c r="B82" s="36" t="s">
        <v>77</v>
      </c>
      <c r="C82" s="36" t="s">
        <v>52</v>
      </c>
      <c r="D82" s="36">
        <v>2</v>
      </c>
      <c r="E82" s="37">
        <f t="shared" si="5"/>
        <v>1.2978585334198572E-3</v>
      </c>
      <c r="F82" s="36">
        <v>0</v>
      </c>
      <c r="G82" s="36">
        <v>0</v>
      </c>
      <c r="H82" s="36">
        <v>2</v>
      </c>
      <c r="I82" s="38">
        <f t="shared" si="3"/>
        <v>1</v>
      </c>
      <c r="J82" s="36">
        <v>0</v>
      </c>
      <c r="K82" s="38">
        <f t="shared" si="4"/>
        <v>0</v>
      </c>
      <c r="L82" s="36">
        <v>0</v>
      </c>
      <c r="M82" s="36">
        <v>0</v>
      </c>
    </row>
    <row r="83" spans="1:13" ht="15" customHeight="1" x14ac:dyDescent="0.35">
      <c r="A83" s="39">
        <v>2</v>
      </c>
      <c r="B83" s="36" t="s">
        <v>78</v>
      </c>
      <c r="C83" s="36" t="s">
        <v>51</v>
      </c>
      <c r="D83" s="36">
        <v>2</v>
      </c>
      <c r="E83" s="37">
        <f t="shared" si="5"/>
        <v>1.2978585334198572E-3</v>
      </c>
      <c r="F83" s="36">
        <v>0</v>
      </c>
      <c r="G83" s="36">
        <v>0</v>
      </c>
      <c r="H83" s="36">
        <v>2</v>
      </c>
      <c r="I83" s="38">
        <f t="shared" si="3"/>
        <v>1</v>
      </c>
      <c r="J83" s="36">
        <v>0</v>
      </c>
      <c r="K83" s="38">
        <f t="shared" si="4"/>
        <v>0</v>
      </c>
      <c r="L83" s="36">
        <v>0</v>
      </c>
      <c r="M83" s="36">
        <v>0</v>
      </c>
    </row>
    <row r="84" spans="1:13" ht="15" customHeight="1" x14ac:dyDescent="0.35">
      <c r="A84" s="39">
        <v>2</v>
      </c>
      <c r="B84" s="36" t="s">
        <v>78</v>
      </c>
      <c r="C84" s="36" t="s">
        <v>52</v>
      </c>
      <c r="D84" s="36">
        <v>2</v>
      </c>
      <c r="E84" s="37">
        <f t="shared" si="5"/>
        <v>1.2978585334198572E-3</v>
      </c>
      <c r="F84" s="36">
        <v>0</v>
      </c>
      <c r="G84" s="36">
        <v>0</v>
      </c>
      <c r="H84" s="36">
        <v>2</v>
      </c>
      <c r="I84" s="38">
        <f t="shared" si="3"/>
        <v>1</v>
      </c>
      <c r="J84" s="36">
        <v>0</v>
      </c>
      <c r="K84" s="38">
        <f t="shared" si="4"/>
        <v>0</v>
      </c>
      <c r="L84" s="36">
        <v>0</v>
      </c>
      <c r="M84" s="36">
        <v>0</v>
      </c>
    </row>
    <row r="85" spans="1:13" ht="15" customHeight="1" x14ac:dyDescent="0.35">
      <c r="A85" s="39">
        <v>2</v>
      </c>
      <c r="B85" s="36" t="s">
        <v>79</v>
      </c>
      <c r="C85" s="36" t="s">
        <v>51</v>
      </c>
      <c r="D85" s="36">
        <v>2</v>
      </c>
      <c r="E85" s="37">
        <f t="shared" si="5"/>
        <v>1.2978585334198572E-3</v>
      </c>
      <c r="F85" s="36">
        <v>7</v>
      </c>
      <c r="G85" s="36">
        <v>0</v>
      </c>
      <c r="H85" s="36">
        <v>2</v>
      </c>
      <c r="I85" s="38">
        <f t="shared" si="3"/>
        <v>1</v>
      </c>
      <c r="J85" s="36">
        <v>0</v>
      </c>
      <c r="K85" s="38">
        <f t="shared" si="4"/>
        <v>0</v>
      </c>
      <c r="L85" s="36">
        <v>0</v>
      </c>
      <c r="M85" s="36">
        <v>0</v>
      </c>
    </row>
    <row r="86" spans="1:13" ht="15" customHeight="1" x14ac:dyDescent="0.35">
      <c r="A86" s="39">
        <v>1</v>
      </c>
      <c r="B86" s="36" t="s">
        <v>79</v>
      </c>
      <c r="C86" s="36" t="s">
        <v>54</v>
      </c>
      <c r="D86" s="36">
        <v>1</v>
      </c>
      <c r="E86" s="37">
        <f t="shared" si="5"/>
        <v>6.4892926670992858E-4</v>
      </c>
      <c r="F86" s="36">
        <v>0</v>
      </c>
      <c r="G86" s="36">
        <v>0</v>
      </c>
      <c r="H86" s="36">
        <v>1</v>
      </c>
      <c r="I86" s="38">
        <f t="shared" si="3"/>
        <v>1</v>
      </c>
      <c r="J86" s="36">
        <v>0</v>
      </c>
      <c r="K86" s="38">
        <f t="shared" si="4"/>
        <v>0</v>
      </c>
      <c r="L86" s="36">
        <v>0</v>
      </c>
      <c r="M86" s="36">
        <v>0</v>
      </c>
    </row>
    <row r="87" spans="1:13" ht="15" customHeight="1" x14ac:dyDescent="0.35">
      <c r="A87" s="39">
        <v>2</v>
      </c>
      <c r="B87" s="36" t="s">
        <v>80</v>
      </c>
      <c r="C87" s="36" t="s">
        <v>51</v>
      </c>
      <c r="D87" s="36">
        <v>1</v>
      </c>
      <c r="E87" s="37">
        <f t="shared" si="5"/>
        <v>6.4892926670992858E-4</v>
      </c>
      <c r="F87" s="36">
        <v>0</v>
      </c>
      <c r="G87" s="36">
        <v>0</v>
      </c>
      <c r="H87" s="36">
        <v>1</v>
      </c>
      <c r="I87" s="38">
        <f t="shared" si="3"/>
        <v>1</v>
      </c>
      <c r="J87" s="36">
        <v>0</v>
      </c>
      <c r="K87" s="38">
        <f t="shared" si="4"/>
        <v>0</v>
      </c>
      <c r="L87" s="36">
        <v>0</v>
      </c>
      <c r="M87" s="36">
        <v>0</v>
      </c>
    </row>
    <row r="88" spans="1:13" ht="15" customHeight="1" x14ac:dyDescent="0.35">
      <c r="A88" s="39">
        <v>2</v>
      </c>
      <c r="B88" s="36" t="s">
        <v>80</v>
      </c>
      <c r="C88" s="36" t="s">
        <v>54</v>
      </c>
      <c r="D88" s="36">
        <v>1</v>
      </c>
      <c r="E88" s="37">
        <f t="shared" si="5"/>
        <v>6.4892926670992858E-4</v>
      </c>
      <c r="F88" s="36">
        <v>0</v>
      </c>
      <c r="G88" s="36">
        <v>0</v>
      </c>
      <c r="H88" s="36">
        <v>1</v>
      </c>
      <c r="I88" s="38">
        <f t="shared" si="3"/>
        <v>1</v>
      </c>
      <c r="J88" s="36">
        <v>0</v>
      </c>
      <c r="K88" s="38">
        <f t="shared" si="4"/>
        <v>0</v>
      </c>
      <c r="L88" s="36">
        <v>0</v>
      </c>
      <c r="M88" s="36">
        <v>0</v>
      </c>
    </row>
    <row r="89" spans="1:13" ht="15" customHeight="1" x14ac:dyDescent="0.35">
      <c r="A89" s="39">
        <v>1</v>
      </c>
      <c r="B89" s="36" t="s">
        <v>81</v>
      </c>
      <c r="C89" s="36" t="s">
        <v>51</v>
      </c>
      <c r="D89" s="36">
        <v>1</v>
      </c>
      <c r="E89" s="37">
        <f t="shared" si="5"/>
        <v>6.4892926670992858E-4</v>
      </c>
      <c r="F89" s="36">
        <v>0</v>
      </c>
      <c r="G89" s="36">
        <v>0</v>
      </c>
      <c r="H89" s="36">
        <v>1</v>
      </c>
      <c r="I89" s="38">
        <f t="shared" si="3"/>
        <v>1</v>
      </c>
      <c r="J89" s="36">
        <v>0</v>
      </c>
      <c r="K89" s="38">
        <f t="shared" si="4"/>
        <v>0</v>
      </c>
      <c r="L89" s="36">
        <v>0</v>
      </c>
      <c r="M89" s="36">
        <v>0</v>
      </c>
    </row>
    <row r="90" spans="1:13" ht="15" customHeight="1" x14ac:dyDescent="0.35">
      <c r="A90" s="39">
        <v>1</v>
      </c>
      <c r="B90" s="36" t="s">
        <v>81</v>
      </c>
      <c r="C90" s="36" t="s">
        <v>52</v>
      </c>
      <c r="D90" s="36">
        <v>1</v>
      </c>
      <c r="E90" s="37">
        <f t="shared" si="5"/>
        <v>6.4892926670992858E-4</v>
      </c>
      <c r="F90" s="36">
        <v>4</v>
      </c>
      <c r="G90" s="36">
        <v>0</v>
      </c>
      <c r="H90" s="36">
        <v>1</v>
      </c>
      <c r="I90" s="38">
        <f t="shared" si="3"/>
        <v>1</v>
      </c>
      <c r="J90" s="36">
        <v>0</v>
      </c>
      <c r="K90" s="38">
        <f t="shared" si="4"/>
        <v>0</v>
      </c>
      <c r="L90" s="36">
        <v>0</v>
      </c>
      <c r="M90" s="36">
        <v>0</v>
      </c>
    </row>
    <row r="91" spans="1:13" ht="15" customHeight="1" x14ac:dyDescent="0.35">
      <c r="A91" s="39">
        <v>1</v>
      </c>
      <c r="B91" s="36" t="s">
        <v>81</v>
      </c>
      <c r="C91" s="36" t="s">
        <v>54</v>
      </c>
      <c r="D91" s="36">
        <v>1</v>
      </c>
      <c r="E91" s="37">
        <f t="shared" si="5"/>
        <v>6.4892926670992858E-4</v>
      </c>
      <c r="F91" s="36">
        <v>1</v>
      </c>
      <c r="G91" s="36">
        <v>0</v>
      </c>
      <c r="H91" s="36">
        <v>1</v>
      </c>
      <c r="I91" s="38">
        <f t="shared" si="3"/>
        <v>1</v>
      </c>
      <c r="J91" s="36">
        <v>0</v>
      </c>
      <c r="K91" s="38">
        <f t="shared" si="4"/>
        <v>0</v>
      </c>
      <c r="L91" s="36">
        <v>0</v>
      </c>
      <c r="M91" s="36">
        <v>0</v>
      </c>
    </row>
    <row r="92" spans="1:13" ht="15" customHeight="1" x14ac:dyDescent="0.35">
      <c r="A92" s="39">
        <v>1</v>
      </c>
      <c r="B92" s="36" t="s">
        <v>82</v>
      </c>
      <c r="C92" s="36" t="s">
        <v>51</v>
      </c>
      <c r="D92" s="36">
        <v>1</v>
      </c>
      <c r="E92" s="37">
        <f t="shared" si="5"/>
        <v>6.4892926670992858E-4</v>
      </c>
      <c r="F92" s="36">
        <v>0</v>
      </c>
      <c r="G92" s="36">
        <v>0</v>
      </c>
      <c r="H92" s="36">
        <v>1</v>
      </c>
      <c r="I92" s="38">
        <f t="shared" si="3"/>
        <v>1</v>
      </c>
      <c r="J92" s="36">
        <v>0</v>
      </c>
      <c r="K92" s="38">
        <f t="shared" si="4"/>
        <v>0</v>
      </c>
      <c r="L92" s="36">
        <v>0</v>
      </c>
      <c r="M92" s="36">
        <v>0</v>
      </c>
    </row>
    <row r="93" spans="1:13" ht="15" customHeight="1" x14ac:dyDescent="0.35">
      <c r="A93" s="39">
        <v>68</v>
      </c>
      <c r="B93" s="36" t="s">
        <v>83</v>
      </c>
      <c r="C93" s="36" t="s">
        <v>51</v>
      </c>
      <c r="D93" s="36">
        <v>72</v>
      </c>
      <c r="E93" s="37">
        <f t="shared" si="5"/>
        <v>4.6722907203114859E-2</v>
      </c>
      <c r="F93" s="36">
        <v>0</v>
      </c>
      <c r="G93" s="36">
        <v>0</v>
      </c>
      <c r="H93" s="36">
        <v>72</v>
      </c>
      <c r="I93" s="38">
        <f t="shared" si="3"/>
        <v>1</v>
      </c>
      <c r="J93" s="36">
        <v>0</v>
      </c>
      <c r="K93" s="38">
        <f t="shared" si="4"/>
        <v>0</v>
      </c>
      <c r="L93" s="36">
        <v>0</v>
      </c>
      <c r="M93" s="36">
        <v>0</v>
      </c>
    </row>
    <row r="94" spans="1:13" ht="15" customHeight="1" x14ac:dyDescent="0.35">
      <c r="A94" s="39">
        <v>3</v>
      </c>
      <c r="B94" s="36" t="s">
        <v>83</v>
      </c>
      <c r="C94" s="36" t="s">
        <v>51</v>
      </c>
      <c r="D94" s="36">
        <v>4</v>
      </c>
      <c r="E94" s="37">
        <f t="shared" si="5"/>
        <v>2.5957170668397143E-3</v>
      </c>
      <c r="F94" s="36">
        <v>2</v>
      </c>
      <c r="G94" s="36">
        <v>0</v>
      </c>
      <c r="H94" s="36">
        <v>4</v>
      </c>
      <c r="I94" s="38">
        <f t="shared" si="3"/>
        <v>1</v>
      </c>
      <c r="J94" s="36">
        <v>0</v>
      </c>
      <c r="K94" s="38">
        <f t="shared" si="4"/>
        <v>0</v>
      </c>
      <c r="L94" s="36">
        <v>4</v>
      </c>
      <c r="M94" s="36">
        <v>0</v>
      </c>
    </row>
    <row r="95" spans="1:13" ht="15" customHeight="1" x14ac:dyDescent="0.35">
      <c r="A95" s="39">
        <v>17</v>
      </c>
      <c r="B95" s="36" t="s">
        <v>83</v>
      </c>
      <c r="C95" s="36" t="s">
        <v>51</v>
      </c>
      <c r="D95" s="36">
        <v>20</v>
      </c>
      <c r="E95" s="37">
        <f t="shared" si="5"/>
        <v>1.2978585334198572E-2</v>
      </c>
      <c r="F95" s="36">
        <v>1</v>
      </c>
      <c r="G95" s="36">
        <v>0</v>
      </c>
      <c r="H95" s="36">
        <v>20</v>
      </c>
      <c r="I95" s="38">
        <f t="shared" si="3"/>
        <v>1</v>
      </c>
      <c r="J95" s="36">
        <v>20</v>
      </c>
      <c r="K95" s="38">
        <f t="shared" si="4"/>
        <v>1</v>
      </c>
      <c r="L95" s="36">
        <v>0</v>
      </c>
      <c r="M95" s="36">
        <v>0</v>
      </c>
    </row>
    <row r="96" spans="1:13" ht="15" customHeight="1" x14ac:dyDescent="0.35">
      <c r="A96" s="39">
        <v>34</v>
      </c>
      <c r="B96" s="36" t="s">
        <v>83</v>
      </c>
      <c r="C96" s="36" t="s">
        <v>52</v>
      </c>
      <c r="D96" s="36">
        <v>28</v>
      </c>
      <c r="E96" s="37">
        <f t="shared" si="5"/>
        <v>1.8170019467878003E-2</v>
      </c>
      <c r="F96" s="36">
        <v>0</v>
      </c>
      <c r="G96" s="36">
        <v>0</v>
      </c>
      <c r="H96" s="36">
        <v>28</v>
      </c>
      <c r="I96" s="38">
        <f t="shared" si="3"/>
        <v>1</v>
      </c>
      <c r="J96" s="36">
        <v>28</v>
      </c>
      <c r="K96" s="38">
        <f t="shared" si="4"/>
        <v>1</v>
      </c>
      <c r="L96" s="36">
        <v>0</v>
      </c>
      <c r="M96" s="36">
        <v>0</v>
      </c>
    </row>
    <row r="97" spans="1:13" ht="15" customHeight="1" x14ac:dyDescent="0.35">
      <c r="A97" s="39">
        <v>1</v>
      </c>
      <c r="B97" s="36" t="s">
        <v>83</v>
      </c>
      <c r="C97" s="36" t="s">
        <v>52</v>
      </c>
      <c r="D97" s="36">
        <v>1</v>
      </c>
      <c r="E97" s="37">
        <f t="shared" si="5"/>
        <v>6.4892926670992858E-4</v>
      </c>
      <c r="F97" s="36">
        <v>0</v>
      </c>
      <c r="G97" s="36">
        <v>0</v>
      </c>
      <c r="H97" s="36">
        <v>1</v>
      </c>
      <c r="I97" s="38">
        <f t="shared" si="3"/>
        <v>1</v>
      </c>
      <c r="J97" s="36">
        <v>0</v>
      </c>
      <c r="K97" s="38">
        <f t="shared" si="4"/>
        <v>0</v>
      </c>
      <c r="L97" s="36">
        <v>1</v>
      </c>
      <c r="M97" s="36">
        <v>0</v>
      </c>
    </row>
    <row r="98" spans="1:13" ht="15" customHeight="1" x14ac:dyDescent="0.35">
      <c r="A98" s="39">
        <v>14</v>
      </c>
      <c r="B98" s="36" t="s">
        <v>83</v>
      </c>
      <c r="C98" s="36" t="s">
        <v>52</v>
      </c>
      <c r="D98" s="36">
        <v>15</v>
      </c>
      <c r="E98" s="37">
        <f t="shared" si="5"/>
        <v>9.7339390006489293E-3</v>
      </c>
      <c r="F98" s="36">
        <v>0</v>
      </c>
      <c r="G98" s="36">
        <v>0</v>
      </c>
      <c r="H98" s="36">
        <v>15</v>
      </c>
      <c r="I98" s="38">
        <f t="shared" si="3"/>
        <v>1</v>
      </c>
      <c r="J98" s="36">
        <v>15</v>
      </c>
      <c r="K98" s="38">
        <f t="shared" si="4"/>
        <v>1</v>
      </c>
      <c r="L98" s="36">
        <v>0</v>
      </c>
      <c r="M98" s="36">
        <v>0</v>
      </c>
    </row>
    <row r="99" spans="1:13" ht="15" customHeight="1" x14ac:dyDescent="0.35">
      <c r="A99" s="39">
        <v>1</v>
      </c>
      <c r="B99" s="36" t="s">
        <v>83</v>
      </c>
      <c r="C99" s="36" t="s">
        <v>53</v>
      </c>
      <c r="D99" s="36">
        <v>2</v>
      </c>
      <c r="E99" s="37">
        <f t="shared" si="5"/>
        <v>1.2978585334198572E-3</v>
      </c>
      <c r="F99" s="36">
        <v>1</v>
      </c>
      <c r="G99" s="36">
        <v>0</v>
      </c>
      <c r="H99" s="36">
        <v>2</v>
      </c>
      <c r="I99" s="38">
        <f t="shared" si="3"/>
        <v>1</v>
      </c>
      <c r="J99" s="36">
        <v>0</v>
      </c>
      <c r="K99" s="38">
        <f t="shared" si="4"/>
        <v>0</v>
      </c>
      <c r="L99" s="36">
        <v>0</v>
      </c>
      <c r="M99" s="36">
        <v>0</v>
      </c>
    </row>
    <row r="100" spans="1:13" ht="15" customHeight="1" x14ac:dyDescent="0.35">
      <c r="A100" s="39">
        <v>1</v>
      </c>
      <c r="B100" s="36" t="s">
        <v>83</v>
      </c>
      <c r="C100" s="36" t="s">
        <v>53</v>
      </c>
      <c r="D100" s="36">
        <v>1</v>
      </c>
      <c r="E100" s="37">
        <f t="shared" si="5"/>
        <v>6.4892926670992858E-4</v>
      </c>
      <c r="F100" s="36">
        <v>6</v>
      </c>
      <c r="G100" s="36">
        <v>0</v>
      </c>
      <c r="H100" s="36">
        <v>1</v>
      </c>
      <c r="I100" s="38">
        <f t="shared" si="3"/>
        <v>1</v>
      </c>
      <c r="J100" s="36">
        <v>0</v>
      </c>
      <c r="K100" s="38">
        <f t="shared" si="4"/>
        <v>0</v>
      </c>
      <c r="L100" s="36">
        <v>1</v>
      </c>
      <c r="M100" s="36">
        <v>0</v>
      </c>
    </row>
    <row r="101" spans="1:13" ht="15" customHeight="1" x14ac:dyDescent="0.35">
      <c r="A101" s="39">
        <v>1</v>
      </c>
      <c r="B101" s="36" t="s">
        <v>83</v>
      </c>
      <c r="C101" s="36" t="s">
        <v>53</v>
      </c>
      <c r="D101" s="36">
        <v>1</v>
      </c>
      <c r="E101" s="37">
        <f t="shared" si="5"/>
        <v>6.4892926670992858E-4</v>
      </c>
      <c r="F101" s="36">
        <v>0</v>
      </c>
      <c r="G101" s="36">
        <v>0</v>
      </c>
      <c r="H101" s="36">
        <v>1</v>
      </c>
      <c r="I101" s="38">
        <f t="shared" si="3"/>
        <v>1</v>
      </c>
      <c r="J101" s="36">
        <v>1</v>
      </c>
      <c r="K101" s="38">
        <f t="shared" si="4"/>
        <v>1</v>
      </c>
      <c r="L101" s="36">
        <v>0</v>
      </c>
      <c r="M101" s="36">
        <v>0</v>
      </c>
    </row>
    <row r="102" spans="1:13" ht="15" customHeight="1" x14ac:dyDescent="0.35">
      <c r="A102" s="39">
        <v>17</v>
      </c>
      <c r="B102" s="36" t="s">
        <v>83</v>
      </c>
      <c r="C102" s="36" t="s">
        <v>54</v>
      </c>
      <c r="D102" s="36">
        <v>18</v>
      </c>
      <c r="E102" s="37">
        <f t="shared" si="5"/>
        <v>1.1680726800778715E-2</v>
      </c>
      <c r="F102" s="36">
        <v>0</v>
      </c>
      <c r="G102" s="36">
        <v>0</v>
      </c>
      <c r="H102" s="36">
        <v>18</v>
      </c>
      <c r="I102" s="38">
        <f t="shared" si="3"/>
        <v>1</v>
      </c>
      <c r="J102" s="36">
        <v>0</v>
      </c>
      <c r="K102" s="38">
        <f t="shared" si="4"/>
        <v>0</v>
      </c>
      <c r="L102" s="36">
        <v>0</v>
      </c>
      <c r="M102" s="36">
        <v>0</v>
      </c>
    </row>
    <row r="103" spans="1:13" ht="15" customHeight="1" x14ac:dyDescent="0.35">
      <c r="A103" s="39">
        <v>4</v>
      </c>
      <c r="B103" s="36" t="s">
        <v>83</v>
      </c>
      <c r="C103" s="36" t="s">
        <v>54</v>
      </c>
      <c r="D103" s="36">
        <v>4</v>
      </c>
      <c r="E103" s="37">
        <f t="shared" si="5"/>
        <v>2.5957170668397143E-3</v>
      </c>
      <c r="F103" s="36">
        <v>21</v>
      </c>
      <c r="G103" s="36">
        <v>0</v>
      </c>
      <c r="H103" s="36">
        <v>4</v>
      </c>
      <c r="I103" s="38">
        <f t="shared" si="3"/>
        <v>1</v>
      </c>
      <c r="J103" s="36">
        <v>4</v>
      </c>
      <c r="K103" s="38">
        <f t="shared" si="4"/>
        <v>1</v>
      </c>
      <c r="L103" s="36">
        <v>0</v>
      </c>
      <c r="M103" s="36">
        <v>0</v>
      </c>
    </row>
    <row r="104" spans="1:13" ht="15" customHeight="1" x14ac:dyDescent="0.35">
      <c r="A104" s="39">
        <v>1</v>
      </c>
      <c r="B104" s="36" t="s">
        <v>84</v>
      </c>
      <c r="C104" s="36" t="s">
        <v>51</v>
      </c>
      <c r="D104" s="36">
        <v>1</v>
      </c>
      <c r="E104" s="37">
        <f t="shared" si="5"/>
        <v>6.4892926670992858E-4</v>
      </c>
      <c r="F104" s="36">
        <v>0</v>
      </c>
      <c r="G104" s="36">
        <v>0</v>
      </c>
      <c r="H104" s="36">
        <v>1</v>
      </c>
      <c r="I104" s="38">
        <f t="shared" si="3"/>
        <v>1</v>
      </c>
      <c r="J104" s="36">
        <v>0</v>
      </c>
      <c r="K104" s="38">
        <f t="shared" si="4"/>
        <v>0</v>
      </c>
      <c r="L104" s="36">
        <v>0</v>
      </c>
      <c r="M104" s="36">
        <v>0</v>
      </c>
    </row>
    <row r="105" spans="1:13" ht="15" customHeight="1" x14ac:dyDescent="0.35">
      <c r="A105" s="39">
        <v>2</v>
      </c>
      <c r="B105" s="36" t="s">
        <v>85</v>
      </c>
      <c r="C105" s="36" t="s">
        <v>51</v>
      </c>
      <c r="D105" s="36">
        <v>2</v>
      </c>
      <c r="E105" s="37">
        <f t="shared" si="5"/>
        <v>1.2978585334198572E-3</v>
      </c>
      <c r="F105" s="36">
        <v>0</v>
      </c>
      <c r="G105" s="36">
        <v>0</v>
      </c>
      <c r="H105" s="36">
        <v>2</v>
      </c>
      <c r="I105" s="38">
        <f t="shared" si="3"/>
        <v>1</v>
      </c>
      <c r="J105" s="36">
        <v>0</v>
      </c>
      <c r="K105" s="38">
        <f t="shared" si="4"/>
        <v>0</v>
      </c>
      <c r="L105" s="36">
        <v>0</v>
      </c>
      <c r="M105" s="36">
        <v>0</v>
      </c>
    </row>
    <row r="106" spans="1:13" ht="15" customHeight="1" x14ac:dyDescent="0.35">
      <c r="A106" s="39">
        <v>1</v>
      </c>
      <c r="B106" s="36" t="s">
        <v>85</v>
      </c>
      <c r="C106" s="36" t="s">
        <v>54</v>
      </c>
      <c r="D106" s="36">
        <v>1</v>
      </c>
      <c r="E106" s="37">
        <f t="shared" si="5"/>
        <v>6.4892926670992858E-4</v>
      </c>
      <c r="F106" s="36">
        <v>2</v>
      </c>
      <c r="G106" s="36">
        <v>0</v>
      </c>
      <c r="H106" s="36">
        <v>1</v>
      </c>
      <c r="I106" s="38">
        <f t="shared" si="3"/>
        <v>1</v>
      </c>
      <c r="J106" s="36">
        <v>0</v>
      </c>
      <c r="K106" s="38">
        <f t="shared" si="4"/>
        <v>0</v>
      </c>
      <c r="L106" s="36">
        <v>0</v>
      </c>
      <c r="M106" s="36">
        <v>0</v>
      </c>
    </row>
    <row r="107" spans="1:13" ht="15" customHeight="1" x14ac:dyDescent="0.35">
      <c r="A107" s="39">
        <v>8</v>
      </c>
      <c r="B107" s="36" t="s">
        <v>86</v>
      </c>
      <c r="C107" s="36" t="s">
        <v>51</v>
      </c>
      <c r="D107" s="36">
        <v>5</v>
      </c>
      <c r="E107" s="37">
        <f t="shared" si="5"/>
        <v>3.2446463335496431E-3</v>
      </c>
      <c r="F107" s="36">
        <v>0</v>
      </c>
      <c r="G107" s="36">
        <v>0</v>
      </c>
      <c r="H107" s="36">
        <v>5</v>
      </c>
      <c r="I107" s="38">
        <f t="shared" si="3"/>
        <v>1</v>
      </c>
      <c r="J107" s="36">
        <v>0</v>
      </c>
      <c r="K107" s="38">
        <f t="shared" si="4"/>
        <v>0</v>
      </c>
      <c r="L107" s="36">
        <v>0</v>
      </c>
      <c r="M107" s="36">
        <v>0</v>
      </c>
    </row>
    <row r="108" spans="1:13" ht="15" customHeight="1" x14ac:dyDescent="0.35">
      <c r="A108" s="39">
        <v>1</v>
      </c>
      <c r="B108" s="36" t="s">
        <v>86</v>
      </c>
      <c r="C108" s="36" t="s">
        <v>51</v>
      </c>
      <c r="D108" s="36">
        <v>1</v>
      </c>
      <c r="E108" s="37">
        <f t="shared" si="5"/>
        <v>6.4892926670992858E-4</v>
      </c>
      <c r="F108" s="36">
        <v>0</v>
      </c>
      <c r="G108" s="36">
        <v>0</v>
      </c>
      <c r="H108" s="36">
        <v>1</v>
      </c>
      <c r="I108" s="38">
        <f t="shared" si="3"/>
        <v>1</v>
      </c>
      <c r="J108" s="36">
        <v>1</v>
      </c>
      <c r="K108" s="38">
        <f t="shared" si="4"/>
        <v>1</v>
      </c>
      <c r="L108" s="36">
        <v>0</v>
      </c>
      <c r="M108" s="36">
        <v>0</v>
      </c>
    </row>
    <row r="109" spans="1:13" ht="15" customHeight="1" x14ac:dyDescent="0.35">
      <c r="A109" s="39">
        <v>3</v>
      </c>
      <c r="B109" s="36" t="s">
        <v>86</v>
      </c>
      <c r="C109" s="36" t="s">
        <v>52</v>
      </c>
      <c r="D109" s="36">
        <v>3</v>
      </c>
      <c r="E109" s="37">
        <f t="shared" si="5"/>
        <v>1.9467878001297859E-3</v>
      </c>
      <c r="F109" s="36">
        <v>0</v>
      </c>
      <c r="G109" s="36">
        <v>0</v>
      </c>
      <c r="H109" s="36">
        <v>3</v>
      </c>
      <c r="I109" s="38">
        <f t="shared" si="3"/>
        <v>1</v>
      </c>
      <c r="J109" s="36">
        <v>0</v>
      </c>
      <c r="K109" s="38">
        <f t="shared" si="4"/>
        <v>0</v>
      </c>
      <c r="L109" s="36">
        <v>0</v>
      </c>
      <c r="M109" s="36">
        <v>0</v>
      </c>
    </row>
    <row r="110" spans="1:13" ht="15" customHeight="1" x14ac:dyDescent="0.35">
      <c r="A110" s="39">
        <v>1</v>
      </c>
      <c r="B110" s="36" t="s">
        <v>86</v>
      </c>
      <c r="C110" s="36" t="s">
        <v>52</v>
      </c>
      <c r="D110" s="36">
        <v>1</v>
      </c>
      <c r="E110" s="37">
        <f t="shared" si="5"/>
        <v>6.4892926670992858E-4</v>
      </c>
      <c r="F110" s="36">
        <v>0</v>
      </c>
      <c r="G110" s="36">
        <v>0</v>
      </c>
      <c r="H110" s="36">
        <v>1</v>
      </c>
      <c r="I110" s="38">
        <f t="shared" si="3"/>
        <v>1</v>
      </c>
      <c r="J110" s="36">
        <v>1</v>
      </c>
      <c r="K110" s="38">
        <f t="shared" si="4"/>
        <v>1</v>
      </c>
      <c r="L110" s="36">
        <v>0</v>
      </c>
      <c r="M110" s="36">
        <v>0</v>
      </c>
    </row>
    <row r="111" spans="1:13" ht="15" customHeight="1" x14ac:dyDescent="0.35">
      <c r="A111" s="39">
        <v>61</v>
      </c>
      <c r="B111" s="36" t="s">
        <v>87</v>
      </c>
      <c r="C111" s="36" t="s">
        <v>51</v>
      </c>
      <c r="D111" s="36">
        <v>138</v>
      </c>
      <c r="E111" s="37">
        <f t="shared" si="5"/>
        <v>8.9552238805970144E-2</v>
      </c>
      <c r="F111" s="36">
        <v>0</v>
      </c>
      <c r="G111" s="36">
        <v>0</v>
      </c>
      <c r="H111" s="36">
        <v>138</v>
      </c>
      <c r="I111" s="38">
        <f t="shared" si="3"/>
        <v>1</v>
      </c>
      <c r="J111" s="36">
        <v>0</v>
      </c>
      <c r="K111" s="38">
        <f t="shared" si="4"/>
        <v>0</v>
      </c>
      <c r="L111" s="36">
        <v>0</v>
      </c>
      <c r="M111" s="36">
        <v>0</v>
      </c>
    </row>
    <row r="112" spans="1:13" ht="15" customHeight="1" x14ac:dyDescent="0.35">
      <c r="A112" s="39">
        <v>20</v>
      </c>
      <c r="B112" s="36" t="s">
        <v>87</v>
      </c>
      <c r="C112" s="36" t="s">
        <v>51</v>
      </c>
      <c r="D112" s="36">
        <v>11</v>
      </c>
      <c r="E112" s="37">
        <f t="shared" si="5"/>
        <v>7.138221933809215E-3</v>
      </c>
      <c r="F112" s="36">
        <v>0</v>
      </c>
      <c r="G112" s="36">
        <v>0</v>
      </c>
      <c r="H112" s="36">
        <v>11</v>
      </c>
      <c r="I112" s="38">
        <f t="shared" si="3"/>
        <v>1</v>
      </c>
      <c r="J112" s="36">
        <v>0</v>
      </c>
      <c r="K112" s="38">
        <f t="shared" si="4"/>
        <v>0</v>
      </c>
      <c r="L112" s="36">
        <v>11</v>
      </c>
      <c r="M112" s="36">
        <v>0</v>
      </c>
    </row>
    <row r="113" spans="1:13" ht="15" customHeight="1" x14ac:dyDescent="0.35">
      <c r="A113" s="39">
        <v>29</v>
      </c>
      <c r="B113" s="36" t="s">
        <v>87</v>
      </c>
      <c r="C113" s="36" t="s">
        <v>51</v>
      </c>
      <c r="D113" s="36">
        <v>40</v>
      </c>
      <c r="E113" s="37">
        <f t="shared" si="5"/>
        <v>2.5957170668397145E-2</v>
      </c>
      <c r="F113" s="36">
        <v>1</v>
      </c>
      <c r="G113" s="36">
        <v>0</v>
      </c>
      <c r="H113" s="36">
        <v>40</v>
      </c>
      <c r="I113" s="38">
        <f t="shared" si="3"/>
        <v>1</v>
      </c>
      <c r="J113" s="36">
        <v>40</v>
      </c>
      <c r="K113" s="38">
        <f t="shared" si="4"/>
        <v>1</v>
      </c>
      <c r="L113" s="36">
        <v>0</v>
      </c>
      <c r="M113" s="36">
        <v>0</v>
      </c>
    </row>
    <row r="114" spans="1:13" ht="15" customHeight="1" x14ac:dyDescent="0.35">
      <c r="A114" s="39">
        <v>30</v>
      </c>
      <c r="B114" s="36" t="s">
        <v>87</v>
      </c>
      <c r="C114" s="36" t="s">
        <v>52</v>
      </c>
      <c r="D114" s="36">
        <v>67</v>
      </c>
      <c r="E114" s="37">
        <f t="shared" si="5"/>
        <v>4.3478260869565216E-2</v>
      </c>
      <c r="F114" s="36">
        <v>0</v>
      </c>
      <c r="G114" s="36">
        <v>0</v>
      </c>
      <c r="H114" s="36">
        <v>67</v>
      </c>
      <c r="I114" s="38">
        <f t="shared" si="3"/>
        <v>1</v>
      </c>
      <c r="J114" s="36">
        <v>0</v>
      </c>
      <c r="K114" s="38">
        <f t="shared" si="4"/>
        <v>0</v>
      </c>
      <c r="L114" s="36">
        <v>0</v>
      </c>
      <c r="M114" s="36">
        <v>0</v>
      </c>
    </row>
    <row r="115" spans="1:13" ht="15" customHeight="1" x14ac:dyDescent="0.35">
      <c r="A115" s="39">
        <v>11</v>
      </c>
      <c r="B115" s="36" t="s">
        <v>87</v>
      </c>
      <c r="C115" s="36" t="s">
        <v>52</v>
      </c>
      <c r="D115" s="36">
        <v>7</v>
      </c>
      <c r="E115" s="37">
        <f t="shared" si="5"/>
        <v>4.5425048669695007E-3</v>
      </c>
      <c r="F115" s="36">
        <v>1</v>
      </c>
      <c r="G115" s="36">
        <v>0</v>
      </c>
      <c r="H115" s="36">
        <v>7</v>
      </c>
      <c r="I115" s="38">
        <f t="shared" si="3"/>
        <v>1</v>
      </c>
      <c r="J115" s="36">
        <v>0</v>
      </c>
      <c r="K115" s="38">
        <f t="shared" si="4"/>
        <v>0</v>
      </c>
      <c r="L115" s="36">
        <v>7</v>
      </c>
      <c r="M115" s="36">
        <v>0</v>
      </c>
    </row>
    <row r="116" spans="1:13" ht="15" customHeight="1" x14ac:dyDescent="0.35">
      <c r="A116" s="39">
        <v>23</v>
      </c>
      <c r="B116" s="36" t="s">
        <v>87</v>
      </c>
      <c r="C116" s="36" t="s">
        <v>52</v>
      </c>
      <c r="D116" s="36">
        <v>26</v>
      </c>
      <c r="E116" s="37">
        <f t="shared" si="5"/>
        <v>1.6872160934458143E-2</v>
      </c>
      <c r="F116" s="36">
        <v>0</v>
      </c>
      <c r="G116" s="36">
        <v>0</v>
      </c>
      <c r="H116" s="36">
        <v>26</v>
      </c>
      <c r="I116" s="38">
        <f t="shared" si="3"/>
        <v>1</v>
      </c>
      <c r="J116" s="36">
        <v>26</v>
      </c>
      <c r="K116" s="38">
        <f t="shared" si="4"/>
        <v>1</v>
      </c>
      <c r="L116" s="36">
        <v>0</v>
      </c>
      <c r="M116" s="36">
        <v>0</v>
      </c>
    </row>
    <row r="117" spans="1:13" ht="15" customHeight="1" x14ac:dyDescent="0.35">
      <c r="A117" s="39">
        <v>8</v>
      </c>
      <c r="B117" s="36" t="s">
        <v>87</v>
      </c>
      <c r="C117" s="36" t="s">
        <v>53</v>
      </c>
      <c r="D117" s="36">
        <v>4</v>
      </c>
      <c r="E117" s="37">
        <f t="shared" si="5"/>
        <v>2.5957170668397143E-3</v>
      </c>
      <c r="F117" s="36">
        <v>0</v>
      </c>
      <c r="G117" s="36">
        <v>0</v>
      </c>
      <c r="H117" s="36">
        <v>4</v>
      </c>
      <c r="I117" s="38">
        <f t="shared" si="3"/>
        <v>1</v>
      </c>
      <c r="J117" s="36">
        <v>0</v>
      </c>
      <c r="K117" s="38">
        <f t="shared" si="4"/>
        <v>0</v>
      </c>
      <c r="L117" s="36">
        <v>0</v>
      </c>
      <c r="M117" s="36">
        <v>0</v>
      </c>
    </row>
    <row r="118" spans="1:13" ht="15" customHeight="1" x14ac:dyDescent="0.35">
      <c r="A118" s="39">
        <v>7</v>
      </c>
      <c r="B118" s="36" t="s">
        <v>87</v>
      </c>
      <c r="C118" s="36" t="s">
        <v>53</v>
      </c>
      <c r="D118" s="36">
        <v>2</v>
      </c>
      <c r="E118" s="37">
        <f t="shared" si="5"/>
        <v>1.2978585334198572E-3</v>
      </c>
      <c r="F118" s="36">
        <v>0</v>
      </c>
      <c r="G118" s="36">
        <v>0</v>
      </c>
      <c r="H118" s="36">
        <v>2</v>
      </c>
      <c r="I118" s="38">
        <f t="shared" si="3"/>
        <v>1</v>
      </c>
      <c r="J118" s="36">
        <v>0</v>
      </c>
      <c r="K118" s="38">
        <f t="shared" si="4"/>
        <v>0</v>
      </c>
      <c r="L118" s="36">
        <v>2</v>
      </c>
      <c r="M118" s="36">
        <v>0</v>
      </c>
    </row>
    <row r="119" spans="1:13" ht="15" customHeight="1" x14ac:dyDescent="0.35">
      <c r="A119" s="39">
        <v>8</v>
      </c>
      <c r="B119" s="36" t="s">
        <v>87</v>
      </c>
      <c r="C119" s="36" t="s">
        <v>53</v>
      </c>
      <c r="D119" s="36">
        <v>3</v>
      </c>
      <c r="E119" s="37">
        <f t="shared" si="5"/>
        <v>1.9467878001297859E-3</v>
      </c>
      <c r="F119" s="36">
        <v>0</v>
      </c>
      <c r="G119" s="36">
        <v>0</v>
      </c>
      <c r="H119" s="36">
        <v>3</v>
      </c>
      <c r="I119" s="38">
        <f t="shared" si="3"/>
        <v>1</v>
      </c>
      <c r="J119" s="36">
        <v>3</v>
      </c>
      <c r="K119" s="38">
        <f t="shared" si="4"/>
        <v>1</v>
      </c>
      <c r="L119" s="36">
        <v>0</v>
      </c>
      <c r="M119" s="36">
        <v>0</v>
      </c>
    </row>
    <row r="120" spans="1:13" ht="15" customHeight="1" x14ac:dyDescent="0.35">
      <c r="A120" s="39">
        <v>4</v>
      </c>
      <c r="B120" s="36" t="s">
        <v>87</v>
      </c>
      <c r="C120" s="36" t="s">
        <v>55</v>
      </c>
      <c r="D120" s="36">
        <v>1</v>
      </c>
      <c r="E120" s="37">
        <f t="shared" si="5"/>
        <v>6.4892926670992858E-4</v>
      </c>
      <c r="F120" s="36">
        <v>1</v>
      </c>
      <c r="G120" s="36">
        <v>0</v>
      </c>
      <c r="H120" s="36">
        <v>1</v>
      </c>
      <c r="I120" s="38">
        <f t="shared" si="3"/>
        <v>1</v>
      </c>
      <c r="J120" s="36">
        <v>0</v>
      </c>
      <c r="K120" s="38">
        <f t="shared" si="4"/>
        <v>0</v>
      </c>
      <c r="L120" s="36">
        <v>0</v>
      </c>
      <c r="M120" s="36">
        <v>0</v>
      </c>
    </row>
    <row r="121" spans="1:13" ht="15" customHeight="1" x14ac:dyDescent="0.35">
      <c r="A121" s="39">
        <v>22</v>
      </c>
      <c r="B121" s="36" t="s">
        <v>87</v>
      </c>
      <c r="C121" s="36" t="s">
        <v>54</v>
      </c>
      <c r="D121" s="36">
        <v>24</v>
      </c>
      <c r="E121" s="37">
        <f t="shared" si="5"/>
        <v>1.5574302401038288E-2</v>
      </c>
      <c r="F121" s="36">
        <v>0</v>
      </c>
      <c r="G121" s="36">
        <v>0</v>
      </c>
      <c r="H121" s="36">
        <v>24</v>
      </c>
      <c r="I121" s="38">
        <f t="shared" si="3"/>
        <v>1</v>
      </c>
      <c r="J121" s="36">
        <v>0</v>
      </c>
      <c r="K121" s="38">
        <f t="shared" si="4"/>
        <v>0</v>
      </c>
      <c r="L121" s="36">
        <v>0</v>
      </c>
      <c r="M121" s="36">
        <v>0</v>
      </c>
    </row>
    <row r="122" spans="1:13" ht="15" customHeight="1" x14ac:dyDescent="0.35">
      <c r="A122" s="39">
        <v>10</v>
      </c>
      <c r="B122" s="36" t="s">
        <v>87</v>
      </c>
      <c r="C122" s="36" t="s">
        <v>54</v>
      </c>
      <c r="D122" s="36">
        <v>4</v>
      </c>
      <c r="E122" s="37">
        <f t="shared" si="5"/>
        <v>2.5957170668397143E-3</v>
      </c>
      <c r="F122" s="36">
        <v>0</v>
      </c>
      <c r="G122" s="36">
        <v>0</v>
      </c>
      <c r="H122" s="36">
        <v>4</v>
      </c>
      <c r="I122" s="38">
        <f t="shared" si="3"/>
        <v>1</v>
      </c>
      <c r="J122" s="36">
        <v>0</v>
      </c>
      <c r="K122" s="38">
        <f t="shared" si="4"/>
        <v>0</v>
      </c>
      <c r="L122" s="36">
        <v>4</v>
      </c>
      <c r="M122" s="36">
        <v>0</v>
      </c>
    </row>
    <row r="123" spans="1:13" ht="15" customHeight="1" x14ac:dyDescent="0.35">
      <c r="A123" s="39">
        <v>9</v>
      </c>
      <c r="B123" s="36" t="s">
        <v>87</v>
      </c>
      <c r="C123" s="36" t="s">
        <v>54</v>
      </c>
      <c r="D123" s="36">
        <v>5</v>
      </c>
      <c r="E123" s="37">
        <f t="shared" si="5"/>
        <v>3.2446463335496431E-3</v>
      </c>
      <c r="F123" s="36">
        <v>1</v>
      </c>
      <c r="G123" s="36">
        <v>0</v>
      </c>
      <c r="H123" s="36">
        <v>5</v>
      </c>
      <c r="I123" s="38">
        <f t="shared" si="3"/>
        <v>1</v>
      </c>
      <c r="J123" s="36">
        <v>5</v>
      </c>
      <c r="K123" s="38">
        <f t="shared" si="4"/>
        <v>1</v>
      </c>
      <c r="L123" s="36">
        <v>0</v>
      </c>
      <c r="M123" s="36">
        <v>0</v>
      </c>
    </row>
    <row r="124" spans="1:13" ht="15" customHeight="1" x14ac:dyDescent="0.35">
      <c r="A124" s="39">
        <v>4</v>
      </c>
      <c r="B124" s="36" t="s">
        <v>88</v>
      </c>
      <c r="C124" s="36" t="s">
        <v>51</v>
      </c>
      <c r="D124" s="36">
        <v>3</v>
      </c>
      <c r="E124" s="37">
        <f t="shared" si="5"/>
        <v>1.9467878001297859E-3</v>
      </c>
      <c r="F124" s="36">
        <v>0</v>
      </c>
      <c r="G124" s="36">
        <v>0</v>
      </c>
      <c r="H124" s="36">
        <v>3</v>
      </c>
      <c r="I124" s="38">
        <f t="shared" si="3"/>
        <v>1</v>
      </c>
      <c r="J124" s="36">
        <v>0</v>
      </c>
      <c r="K124" s="38">
        <f t="shared" si="4"/>
        <v>0</v>
      </c>
      <c r="L124" s="36">
        <v>0</v>
      </c>
      <c r="M124" s="36">
        <v>0</v>
      </c>
    </row>
    <row r="125" spans="1:13" ht="15" customHeight="1" x14ac:dyDescent="0.35">
      <c r="A125" s="39">
        <v>2</v>
      </c>
      <c r="B125" s="36" t="s">
        <v>88</v>
      </c>
      <c r="C125" s="36" t="s">
        <v>54</v>
      </c>
      <c r="D125" s="36">
        <v>1</v>
      </c>
      <c r="E125" s="37">
        <f t="shared" si="5"/>
        <v>6.4892926670992858E-4</v>
      </c>
      <c r="F125" s="36">
        <v>0</v>
      </c>
      <c r="G125" s="36">
        <v>0</v>
      </c>
      <c r="H125" s="36">
        <v>1</v>
      </c>
      <c r="I125" s="38">
        <f t="shared" si="3"/>
        <v>1</v>
      </c>
      <c r="J125" s="36">
        <v>0</v>
      </c>
      <c r="K125" s="38">
        <f t="shared" si="4"/>
        <v>0</v>
      </c>
      <c r="L125" s="36">
        <v>0</v>
      </c>
      <c r="M125" s="36">
        <v>0</v>
      </c>
    </row>
    <row r="126" spans="1:13" ht="15" customHeight="1" x14ac:dyDescent="0.35">
      <c r="A126" s="39">
        <v>5</v>
      </c>
      <c r="B126" s="36" t="s">
        <v>89</v>
      </c>
      <c r="C126" s="36" t="s">
        <v>51</v>
      </c>
      <c r="D126" s="36">
        <v>6</v>
      </c>
      <c r="E126" s="37">
        <f t="shared" si="5"/>
        <v>3.8935756002595719E-3</v>
      </c>
      <c r="F126" s="36">
        <v>0</v>
      </c>
      <c r="G126" s="36">
        <v>0</v>
      </c>
      <c r="H126" s="36">
        <v>6</v>
      </c>
      <c r="I126" s="38">
        <f t="shared" ref="I126:I189" si="6">H126/D126</f>
        <v>1</v>
      </c>
      <c r="J126" s="36">
        <v>0</v>
      </c>
      <c r="K126" s="38">
        <f t="shared" ref="K126:K189" si="7">J126/D126</f>
        <v>0</v>
      </c>
      <c r="L126" s="36">
        <v>0</v>
      </c>
      <c r="M126" s="36">
        <v>0</v>
      </c>
    </row>
    <row r="127" spans="1:13" ht="15" customHeight="1" x14ac:dyDescent="0.35">
      <c r="A127" s="39">
        <v>2</v>
      </c>
      <c r="B127" s="36" t="s">
        <v>89</v>
      </c>
      <c r="C127" s="36" t="s">
        <v>52</v>
      </c>
      <c r="D127" s="36">
        <v>2</v>
      </c>
      <c r="E127" s="37">
        <f t="shared" si="5"/>
        <v>1.2978585334198572E-3</v>
      </c>
      <c r="F127" s="36">
        <v>1</v>
      </c>
      <c r="G127" s="36">
        <v>0</v>
      </c>
      <c r="H127" s="36">
        <v>2</v>
      </c>
      <c r="I127" s="38">
        <f t="shared" si="6"/>
        <v>1</v>
      </c>
      <c r="J127" s="36">
        <v>0</v>
      </c>
      <c r="K127" s="38">
        <f t="shared" si="7"/>
        <v>0</v>
      </c>
      <c r="L127" s="36">
        <v>0</v>
      </c>
      <c r="M127" s="36">
        <v>0</v>
      </c>
    </row>
    <row r="128" spans="1:13" ht="15" customHeight="1" x14ac:dyDescent="0.35">
      <c r="A128" s="39">
        <v>2</v>
      </c>
      <c r="B128" s="36" t="s">
        <v>89</v>
      </c>
      <c r="C128" s="36" t="s">
        <v>54</v>
      </c>
      <c r="D128" s="36">
        <v>2</v>
      </c>
      <c r="E128" s="37">
        <f t="shared" si="5"/>
        <v>1.2978585334198572E-3</v>
      </c>
      <c r="F128" s="36">
        <v>0</v>
      </c>
      <c r="G128" s="36">
        <v>0</v>
      </c>
      <c r="H128" s="36">
        <v>2</v>
      </c>
      <c r="I128" s="38">
        <f t="shared" si="6"/>
        <v>1</v>
      </c>
      <c r="J128" s="36">
        <v>0</v>
      </c>
      <c r="K128" s="38">
        <f t="shared" si="7"/>
        <v>0</v>
      </c>
      <c r="L128" s="36">
        <v>0</v>
      </c>
      <c r="M128" s="36">
        <v>0</v>
      </c>
    </row>
    <row r="129" spans="1:13" ht="15" customHeight="1" x14ac:dyDescent="0.35">
      <c r="A129" s="39">
        <v>23</v>
      </c>
      <c r="B129" s="36" t="s">
        <v>90</v>
      </c>
      <c r="C129" s="36" t="s">
        <v>51</v>
      </c>
      <c r="D129" s="36">
        <v>19</v>
      </c>
      <c r="E129" s="37">
        <f t="shared" si="5"/>
        <v>1.2329656067488644E-2</v>
      </c>
      <c r="F129" s="36">
        <v>0</v>
      </c>
      <c r="G129" s="36">
        <v>0</v>
      </c>
      <c r="H129" s="36">
        <v>19</v>
      </c>
      <c r="I129" s="38">
        <f t="shared" si="6"/>
        <v>1</v>
      </c>
      <c r="J129" s="36">
        <v>0</v>
      </c>
      <c r="K129" s="38">
        <f t="shared" si="7"/>
        <v>0</v>
      </c>
      <c r="L129" s="36">
        <v>0</v>
      </c>
      <c r="M129" s="36">
        <v>0</v>
      </c>
    </row>
    <row r="130" spans="1:13" ht="15" customHeight="1" x14ac:dyDescent="0.35">
      <c r="A130" s="39">
        <v>7</v>
      </c>
      <c r="B130" s="36" t="s">
        <v>90</v>
      </c>
      <c r="C130" s="36" t="s">
        <v>51</v>
      </c>
      <c r="D130" s="36">
        <v>6</v>
      </c>
      <c r="E130" s="37">
        <f t="shared" si="5"/>
        <v>3.8935756002595719E-3</v>
      </c>
      <c r="F130" s="36">
        <v>0</v>
      </c>
      <c r="G130" s="36">
        <v>0</v>
      </c>
      <c r="H130" s="36">
        <v>6</v>
      </c>
      <c r="I130" s="38">
        <f t="shared" si="6"/>
        <v>1</v>
      </c>
      <c r="J130" s="36">
        <v>6</v>
      </c>
      <c r="K130" s="38">
        <f t="shared" si="7"/>
        <v>1</v>
      </c>
      <c r="L130" s="36">
        <v>0</v>
      </c>
      <c r="M130" s="36">
        <v>0</v>
      </c>
    </row>
    <row r="131" spans="1:13" ht="15" customHeight="1" x14ac:dyDescent="0.35">
      <c r="A131" s="39">
        <v>13</v>
      </c>
      <c r="B131" s="36" t="s">
        <v>90</v>
      </c>
      <c r="C131" s="36" t="s">
        <v>52</v>
      </c>
      <c r="D131" s="36">
        <v>12</v>
      </c>
      <c r="E131" s="37">
        <f t="shared" si="5"/>
        <v>7.7871512005191438E-3</v>
      </c>
      <c r="F131" s="36">
        <v>0</v>
      </c>
      <c r="G131" s="36">
        <v>0</v>
      </c>
      <c r="H131" s="36">
        <v>12</v>
      </c>
      <c r="I131" s="38">
        <f t="shared" si="6"/>
        <v>1</v>
      </c>
      <c r="J131" s="36">
        <v>0</v>
      </c>
      <c r="K131" s="38">
        <f t="shared" si="7"/>
        <v>0</v>
      </c>
      <c r="L131" s="36">
        <v>0</v>
      </c>
      <c r="M131" s="36">
        <v>0</v>
      </c>
    </row>
    <row r="132" spans="1:13" ht="15" customHeight="1" x14ac:dyDescent="0.35">
      <c r="A132" s="39">
        <v>6</v>
      </c>
      <c r="B132" s="36" t="s">
        <v>90</v>
      </c>
      <c r="C132" s="36" t="s">
        <v>52</v>
      </c>
      <c r="D132" s="36">
        <v>5</v>
      </c>
      <c r="E132" s="37">
        <f t="shared" si="5"/>
        <v>3.2446463335496431E-3</v>
      </c>
      <c r="F132" s="36">
        <v>1</v>
      </c>
      <c r="G132" s="36">
        <v>0</v>
      </c>
      <c r="H132" s="36">
        <v>5</v>
      </c>
      <c r="I132" s="38">
        <f t="shared" si="6"/>
        <v>1</v>
      </c>
      <c r="J132" s="36">
        <v>5</v>
      </c>
      <c r="K132" s="38">
        <f t="shared" si="7"/>
        <v>1</v>
      </c>
      <c r="L132" s="36">
        <v>0</v>
      </c>
      <c r="M132" s="36">
        <v>0</v>
      </c>
    </row>
    <row r="133" spans="1:13" ht="15" customHeight="1" x14ac:dyDescent="0.35">
      <c r="A133" s="39">
        <v>2</v>
      </c>
      <c r="B133" s="36" t="s">
        <v>90</v>
      </c>
      <c r="C133" s="36" t="s">
        <v>53</v>
      </c>
      <c r="D133" s="36">
        <v>2</v>
      </c>
      <c r="E133" s="37">
        <f t="shared" ref="E133:E191" si="8">D133/1541</f>
        <v>1.2978585334198572E-3</v>
      </c>
      <c r="F133" s="36">
        <v>0</v>
      </c>
      <c r="G133" s="36">
        <v>0</v>
      </c>
      <c r="H133" s="36">
        <v>2</v>
      </c>
      <c r="I133" s="38">
        <f t="shared" si="6"/>
        <v>1</v>
      </c>
      <c r="J133" s="36">
        <v>0</v>
      </c>
      <c r="K133" s="38">
        <f t="shared" si="7"/>
        <v>0</v>
      </c>
      <c r="L133" s="36">
        <v>0</v>
      </c>
      <c r="M133" s="36">
        <v>0</v>
      </c>
    </row>
    <row r="134" spans="1:13" ht="15" customHeight="1" x14ac:dyDescent="0.35">
      <c r="A134" s="39">
        <v>6</v>
      </c>
      <c r="B134" s="36" t="s">
        <v>90</v>
      </c>
      <c r="C134" s="36" t="s">
        <v>54</v>
      </c>
      <c r="D134" s="36">
        <v>5</v>
      </c>
      <c r="E134" s="37">
        <f t="shared" si="8"/>
        <v>3.2446463335496431E-3</v>
      </c>
      <c r="F134" s="36">
        <v>0</v>
      </c>
      <c r="G134" s="36">
        <v>0</v>
      </c>
      <c r="H134" s="36">
        <v>5</v>
      </c>
      <c r="I134" s="38">
        <f t="shared" si="6"/>
        <v>1</v>
      </c>
      <c r="J134" s="36">
        <v>0</v>
      </c>
      <c r="K134" s="38">
        <f t="shared" si="7"/>
        <v>0</v>
      </c>
      <c r="L134" s="36">
        <v>0</v>
      </c>
      <c r="M134" s="36">
        <v>0</v>
      </c>
    </row>
    <row r="135" spans="1:13" ht="15" customHeight="1" x14ac:dyDescent="0.35">
      <c r="A135" s="39">
        <v>3</v>
      </c>
      <c r="B135" s="36" t="s">
        <v>90</v>
      </c>
      <c r="C135" s="36" t="s">
        <v>54</v>
      </c>
      <c r="D135" s="36">
        <v>2</v>
      </c>
      <c r="E135" s="37">
        <f t="shared" si="8"/>
        <v>1.2978585334198572E-3</v>
      </c>
      <c r="F135" s="36">
        <v>0</v>
      </c>
      <c r="G135" s="36">
        <v>0</v>
      </c>
      <c r="H135" s="36">
        <v>2</v>
      </c>
      <c r="I135" s="38">
        <f t="shared" si="6"/>
        <v>1</v>
      </c>
      <c r="J135" s="36">
        <v>2</v>
      </c>
      <c r="K135" s="38">
        <f t="shared" si="7"/>
        <v>1</v>
      </c>
      <c r="L135" s="36">
        <v>0</v>
      </c>
      <c r="M135" s="36">
        <v>0</v>
      </c>
    </row>
    <row r="136" spans="1:13" ht="15" customHeight="1" x14ac:dyDescent="0.35">
      <c r="A136" s="39">
        <v>2</v>
      </c>
      <c r="B136" s="36" t="s">
        <v>91</v>
      </c>
      <c r="C136" s="36" t="s">
        <v>51</v>
      </c>
      <c r="D136" s="36">
        <v>2</v>
      </c>
      <c r="E136" s="37">
        <f t="shared" si="8"/>
        <v>1.2978585334198572E-3</v>
      </c>
      <c r="F136" s="36">
        <v>0</v>
      </c>
      <c r="G136" s="36">
        <v>0</v>
      </c>
      <c r="H136" s="36">
        <v>2</v>
      </c>
      <c r="I136" s="38">
        <f t="shared" si="6"/>
        <v>1</v>
      </c>
      <c r="J136" s="36">
        <v>0</v>
      </c>
      <c r="K136" s="38">
        <f t="shared" si="7"/>
        <v>0</v>
      </c>
      <c r="L136" s="36">
        <v>0</v>
      </c>
      <c r="M136" s="36">
        <v>0</v>
      </c>
    </row>
    <row r="137" spans="1:13" ht="15" customHeight="1" x14ac:dyDescent="0.35">
      <c r="A137" s="39">
        <v>1</v>
      </c>
      <c r="B137" s="36" t="s">
        <v>91</v>
      </c>
      <c r="C137" s="36" t="s">
        <v>54</v>
      </c>
      <c r="D137" s="36">
        <v>1</v>
      </c>
      <c r="E137" s="37">
        <f t="shared" si="8"/>
        <v>6.4892926670992858E-4</v>
      </c>
      <c r="F137" s="36">
        <v>0</v>
      </c>
      <c r="G137" s="36">
        <v>0</v>
      </c>
      <c r="H137" s="36">
        <v>1</v>
      </c>
      <c r="I137" s="38">
        <f t="shared" si="6"/>
        <v>1</v>
      </c>
      <c r="J137" s="36">
        <v>0</v>
      </c>
      <c r="K137" s="38">
        <f t="shared" si="7"/>
        <v>0</v>
      </c>
      <c r="L137" s="36">
        <v>0</v>
      </c>
      <c r="M137" s="36">
        <v>0</v>
      </c>
    </row>
    <row r="138" spans="1:13" ht="15" customHeight="1" x14ac:dyDescent="0.35">
      <c r="A138" s="39">
        <v>3</v>
      </c>
      <c r="B138" s="36" t="s">
        <v>92</v>
      </c>
      <c r="C138" s="36" t="s">
        <v>51</v>
      </c>
      <c r="D138" s="36">
        <v>3</v>
      </c>
      <c r="E138" s="37">
        <f t="shared" si="8"/>
        <v>1.9467878001297859E-3</v>
      </c>
      <c r="F138" s="36">
        <v>0</v>
      </c>
      <c r="G138" s="36">
        <v>0</v>
      </c>
      <c r="H138" s="36">
        <v>3</v>
      </c>
      <c r="I138" s="38">
        <f t="shared" si="6"/>
        <v>1</v>
      </c>
      <c r="J138" s="36">
        <v>0</v>
      </c>
      <c r="K138" s="38">
        <f t="shared" si="7"/>
        <v>0</v>
      </c>
      <c r="L138" s="36">
        <v>0</v>
      </c>
      <c r="M138" s="36">
        <v>0</v>
      </c>
    </row>
    <row r="139" spans="1:13" ht="15" customHeight="1" x14ac:dyDescent="0.35">
      <c r="A139" s="39">
        <v>1</v>
      </c>
      <c r="B139" s="36" t="s">
        <v>92</v>
      </c>
      <c r="C139" s="36" t="s">
        <v>52</v>
      </c>
      <c r="D139" s="36">
        <v>1</v>
      </c>
      <c r="E139" s="37">
        <f t="shared" si="8"/>
        <v>6.4892926670992858E-4</v>
      </c>
      <c r="F139" s="36">
        <v>0</v>
      </c>
      <c r="G139" s="36">
        <v>0</v>
      </c>
      <c r="H139" s="36">
        <v>1</v>
      </c>
      <c r="I139" s="38">
        <f t="shared" si="6"/>
        <v>1</v>
      </c>
      <c r="J139" s="36">
        <v>0</v>
      </c>
      <c r="K139" s="38">
        <f t="shared" si="7"/>
        <v>0</v>
      </c>
      <c r="L139" s="36">
        <v>0</v>
      </c>
      <c r="M139" s="36">
        <v>0</v>
      </c>
    </row>
    <row r="140" spans="1:13" ht="15" customHeight="1" x14ac:dyDescent="0.35">
      <c r="A140" s="39">
        <v>1</v>
      </c>
      <c r="B140" s="36" t="s">
        <v>92</v>
      </c>
      <c r="C140" s="36" t="s">
        <v>54</v>
      </c>
      <c r="D140" s="36">
        <v>1</v>
      </c>
      <c r="E140" s="37">
        <f t="shared" si="8"/>
        <v>6.4892926670992858E-4</v>
      </c>
      <c r="F140" s="36">
        <v>0</v>
      </c>
      <c r="G140" s="36">
        <v>0</v>
      </c>
      <c r="H140" s="36">
        <v>1</v>
      </c>
      <c r="I140" s="38">
        <f t="shared" si="6"/>
        <v>1</v>
      </c>
      <c r="J140" s="36">
        <v>0</v>
      </c>
      <c r="K140" s="38">
        <f t="shared" si="7"/>
        <v>0</v>
      </c>
      <c r="L140" s="36">
        <v>0</v>
      </c>
      <c r="M140" s="36">
        <v>0</v>
      </c>
    </row>
    <row r="141" spans="1:13" ht="15" customHeight="1" x14ac:dyDescent="0.35">
      <c r="A141" s="39">
        <v>4</v>
      </c>
      <c r="B141" s="36" t="s">
        <v>93</v>
      </c>
      <c r="C141" s="36" t="s">
        <v>51</v>
      </c>
      <c r="D141" s="36">
        <v>1</v>
      </c>
      <c r="E141" s="37">
        <f t="shared" si="8"/>
        <v>6.4892926670992858E-4</v>
      </c>
      <c r="F141" s="36">
        <v>0</v>
      </c>
      <c r="G141" s="36">
        <v>0</v>
      </c>
      <c r="H141" s="36">
        <v>1</v>
      </c>
      <c r="I141" s="38">
        <f t="shared" si="6"/>
        <v>1</v>
      </c>
      <c r="J141" s="36">
        <v>0</v>
      </c>
      <c r="K141" s="38">
        <f t="shared" si="7"/>
        <v>0</v>
      </c>
      <c r="L141" s="36">
        <v>0</v>
      </c>
      <c r="M141" s="36">
        <v>0</v>
      </c>
    </row>
    <row r="142" spans="1:13" ht="15" customHeight="1" x14ac:dyDescent="0.35">
      <c r="A142" s="39">
        <v>2</v>
      </c>
      <c r="B142" s="36" t="s">
        <v>93</v>
      </c>
      <c r="C142" s="36" t="s">
        <v>51</v>
      </c>
      <c r="D142" s="36">
        <v>3</v>
      </c>
      <c r="E142" s="37">
        <f t="shared" si="8"/>
        <v>1.9467878001297859E-3</v>
      </c>
      <c r="F142" s="36">
        <v>0</v>
      </c>
      <c r="G142" s="36">
        <v>0</v>
      </c>
      <c r="H142" s="36">
        <v>3</v>
      </c>
      <c r="I142" s="38">
        <f t="shared" si="6"/>
        <v>1</v>
      </c>
      <c r="J142" s="36">
        <v>3</v>
      </c>
      <c r="K142" s="38">
        <f t="shared" si="7"/>
        <v>1</v>
      </c>
      <c r="L142" s="36">
        <v>0</v>
      </c>
      <c r="M142" s="36">
        <v>0</v>
      </c>
    </row>
    <row r="143" spans="1:13" ht="15" customHeight="1" x14ac:dyDescent="0.35">
      <c r="A143" s="39">
        <v>1</v>
      </c>
      <c r="B143" s="36" t="s">
        <v>93</v>
      </c>
      <c r="C143" s="36" t="s">
        <v>52</v>
      </c>
      <c r="D143" s="36">
        <v>1</v>
      </c>
      <c r="E143" s="37">
        <f t="shared" si="8"/>
        <v>6.4892926670992858E-4</v>
      </c>
      <c r="F143" s="36">
        <v>0</v>
      </c>
      <c r="G143" s="36">
        <v>0</v>
      </c>
      <c r="H143" s="36">
        <v>1</v>
      </c>
      <c r="I143" s="38">
        <f t="shared" si="6"/>
        <v>1</v>
      </c>
      <c r="J143" s="36">
        <v>1</v>
      </c>
      <c r="K143" s="38">
        <f t="shared" si="7"/>
        <v>1</v>
      </c>
      <c r="L143" s="36">
        <v>0</v>
      </c>
      <c r="M143" s="36">
        <v>0</v>
      </c>
    </row>
    <row r="144" spans="1:13" ht="15" customHeight="1" x14ac:dyDescent="0.35">
      <c r="A144" s="39">
        <v>4</v>
      </c>
      <c r="B144" s="36" t="s">
        <v>93</v>
      </c>
      <c r="C144" s="36" t="s">
        <v>54</v>
      </c>
      <c r="D144" s="36">
        <v>1</v>
      </c>
      <c r="E144" s="37">
        <f t="shared" si="8"/>
        <v>6.4892926670992858E-4</v>
      </c>
      <c r="F144" s="36">
        <v>0</v>
      </c>
      <c r="G144" s="36">
        <v>0</v>
      </c>
      <c r="H144" s="36">
        <v>1</v>
      </c>
      <c r="I144" s="38">
        <f t="shared" si="6"/>
        <v>1</v>
      </c>
      <c r="J144" s="36">
        <v>0</v>
      </c>
      <c r="K144" s="38">
        <f t="shared" si="7"/>
        <v>0</v>
      </c>
      <c r="L144" s="36">
        <v>0</v>
      </c>
      <c r="M144" s="36">
        <v>0</v>
      </c>
    </row>
    <row r="145" spans="1:13" ht="15" customHeight="1" x14ac:dyDescent="0.35">
      <c r="A145" s="39">
        <v>6</v>
      </c>
      <c r="B145" s="36" t="s">
        <v>94</v>
      </c>
      <c r="C145" s="36" t="s">
        <v>51</v>
      </c>
      <c r="D145" s="36">
        <v>4</v>
      </c>
      <c r="E145" s="37">
        <f t="shared" si="8"/>
        <v>2.5957170668397143E-3</v>
      </c>
      <c r="F145" s="36">
        <v>0</v>
      </c>
      <c r="G145" s="36">
        <v>0</v>
      </c>
      <c r="H145" s="36">
        <v>4</v>
      </c>
      <c r="I145" s="38">
        <f t="shared" si="6"/>
        <v>1</v>
      </c>
      <c r="J145" s="36">
        <v>0</v>
      </c>
      <c r="K145" s="38">
        <f t="shared" si="7"/>
        <v>0</v>
      </c>
      <c r="L145" s="36">
        <v>0</v>
      </c>
      <c r="M145" s="36">
        <v>0</v>
      </c>
    </row>
    <row r="146" spans="1:13" ht="15" customHeight="1" x14ac:dyDescent="0.35">
      <c r="A146" s="39">
        <v>3</v>
      </c>
      <c r="B146" s="36" t="s">
        <v>94</v>
      </c>
      <c r="C146" s="36" t="s">
        <v>51</v>
      </c>
      <c r="D146" s="36">
        <v>3</v>
      </c>
      <c r="E146" s="37">
        <f t="shared" si="8"/>
        <v>1.9467878001297859E-3</v>
      </c>
      <c r="F146" s="36">
        <v>0</v>
      </c>
      <c r="G146" s="36">
        <v>0</v>
      </c>
      <c r="H146" s="36">
        <v>3</v>
      </c>
      <c r="I146" s="38">
        <f t="shared" si="6"/>
        <v>1</v>
      </c>
      <c r="J146" s="36">
        <v>3</v>
      </c>
      <c r="K146" s="38">
        <f t="shared" si="7"/>
        <v>1</v>
      </c>
      <c r="L146" s="36">
        <v>0</v>
      </c>
      <c r="M146" s="36">
        <v>0</v>
      </c>
    </row>
    <row r="147" spans="1:13" ht="15" customHeight="1" x14ac:dyDescent="0.35">
      <c r="A147" s="39">
        <v>4</v>
      </c>
      <c r="B147" s="36" t="s">
        <v>94</v>
      </c>
      <c r="C147" s="36" t="s">
        <v>52</v>
      </c>
      <c r="D147" s="36">
        <v>2</v>
      </c>
      <c r="E147" s="37">
        <f t="shared" si="8"/>
        <v>1.2978585334198572E-3</v>
      </c>
      <c r="F147" s="36">
        <v>0</v>
      </c>
      <c r="G147" s="36">
        <v>0</v>
      </c>
      <c r="H147" s="36">
        <v>2</v>
      </c>
      <c r="I147" s="38">
        <f t="shared" si="6"/>
        <v>1</v>
      </c>
      <c r="J147" s="36">
        <v>0</v>
      </c>
      <c r="K147" s="38">
        <f t="shared" si="7"/>
        <v>0</v>
      </c>
      <c r="L147" s="36">
        <v>0</v>
      </c>
      <c r="M147" s="36">
        <v>0</v>
      </c>
    </row>
    <row r="148" spans="1:13" ht="15" customHeight="1" x14ac:dyDescent="0.35">
      <c r="A148" s="39">
        <v>1</v>
      </c>
      <c r="B148" s="36" t="s">
        <v>94</v>
      </c>
      <c r="C148" s="36" t="s">
        <v>52</v>
      </c>
      <c r="D148" s="36">
        <v>1</v>
      </c>
      <c r="E148" s="37">
        <f t="shared" si="8"/>
        <v>6.4892926670992858E-4</v>
      </c>
      <c r="F148" s="36">
        <v>0</v>
      </c>
      <c r="G148" s="36">
        <v>0</v>
      </c>
      <c r="H148" s="36">
        <v>1</v>
      </c>
      <c r="I148" s="38">
        <f t="shared" si="6"/>
        <v>1</v>
      </c>
      <c r="J148" s="36">
        <v>1</v>
      </c>
      <c r="K148" s="38">
        <f t="shared" si="7"/>
        <v>1</v>
      </c>
      <c r="L148" s="36">
        <v>0</v>
      </c>
      <c r="M148" s="36">
        <v>0</v>
      </c>
    </row>
    <row r="149" spans="1:13" ht="15" customHeight="1" x14ac:dyDescent="0.35">
      <c r="A149" s="39">
        <v>2</v>
      </c>
      <c r="B149" s="36" t="s">
        <v>94</v>
      </c>
      <c r="C149" s="36" t="s">
        <v>54</v>
      </c>
      <c r="D149" s="36">
        <v>2</v>
      </c>
      <c r="E149" s="37">
        <f t="shared" si="8"/>
        <v>1.2978585334198572E-3</v>
      </c>
      <c r="F149" s="36">
        <v>0</v>
      </c>
      <c r="G149" s="36">
        <v>0</v>
      </c>
      <c r="H149" s="36">
        <v>2</v>
      </c>
      <c r="I149" s="38">
        <f t="shared" si="6"/>
        <v>1</v>
      </c>
      <c r="J149" s="36">
        <v>0</v>
      </c>
      <c r="K149" s="38">
        <f t="shared" si="7"/>
        <v>0</v>
      </c>
      <c r="L149" s="36">
        <v>0</v>
      </c>
      <c r="M149" s="36">
        <v>0</v>
      </c>
    </row>
    <row r="150" spans="1:13" ht="15" customHeight="1" x14ac:dyDescent="0.35">
      <c r="A150" s="39">
        <v>1</v>
      </c>
      <c r="B150" s="36" t="s">
        <v>95</v>
      </c>
      <c r="C150" s="36" t="s">
        <v>51</v>
      </c>
      <c r="D150" s="36">
        <v>1</v>
      </c>
      <c r="E150" s="37">
        <f t="shared" si="8"/>
        <v>6.4892926670992858E-4</v>
      </c>
      <c r="F150" s="36">
        <v>0</v>
      </c>
      <c r="G150" s="36">
        <v>0</v>
      </c>
      <c r="H150" s="36">
        <v>1</v>
      </c>
      <c r="I150" s="38">
        <f t="shared" si="6"/>
        <v>1</v>
      </c>
      <c r="J150" s="36">
        <v>0</v>
      </c>
      <c r="K150" s="38">
        <f t="shared" si="7"/>
        <v>0</v>
      </c>
      <c r="L150" s="36">
        <v>0</v>
      </c>
      <c r="M150" s="36">
        <v>0</v>
      </c>
    </row>
    <row r="151" spans="1:13" ht="15" customHeight="1" x14ac:dyDescent="0.35">
      <c r="A151" s="39">
        <v>1</v>
      </c>
      <c r="B151" s="36" t="s">
        <v>95</v>
      </c>
      <c r="C151" s="36" t="s">
        <v>54</v>
      </c>
      <c r="D151" s="36">
        <v>1</v>
      </c>
      <c r="E151" s="37">
        <f t="shared" si="8"/>
        <v>6.4892926670992858E-4</v>
      </c>
      <c r="F151" s="36">
        <v>0</v>
      </c>
      <c r="G151" s="36">
        <v>0</v>
      </c>
      <c r="H151" s="36">
        <v>1</v>
      </c>
      <c r="I151" s="38">
        <f t="shared" si="6"/>
        <v>1</v>
      </c>
      <c r="J151" s="36">
        <v>0</v>
      </c>
      <c r="K151" s="38">
        <f t="shared" si="7"/>
        <v>0</v>
      </c>
      <c r="L151" s="36">
        <v>0</v>
      </c>
      <c r="M151" s="36">
        <v>0</v>
      </c>
    </row>
    <row r="152" spans="1:13" ht="15" customHeight="1" x14ac:dyDescent="0.35">
      <c r="A152" s="39">
        <v>4</v>
      </c>
      <c r="B152" s="36" t="s">
        <v>96</v>
      </c>
      <c r="C152" s="36" t="s">
        <v>51</v>
      </c>
      <c r="D152" s="36">
        <v>3</v>
      </c>
      <c r="E152" s="37">
        <f t="shared" si="8"/>
        <v>1.9467878001297859E-3</v>
      </c>
      <c r="F152" s="36">
        <v>0</v>
      </c>
      <c r="G152" s="36">
        <v>0</v>
      </c>
      <c r="H152" s="36">
        <v>3</v>
      </c>
      <c r="I152" s="38">
        <f t="shared" si="6"/>
        <v>1</v>
      </c>
      <c r="J152" s="36">
        <v>0</v>
      </c>
      <c r="K152" s="38">
        <f t="shared" si="7"/>
        <v>0</v>
      </c>
      <c r="L152" s="36">
        <v>0</v>
      </c>
      <c r="M152" s="36">
        <v>0</v>
      </c>
    </row>
    <row r="153" spans="1:13" ht="15" customHeight="1" x14ac:dyDescent="0.35">
      <c r="A153" s="39">
        <v>1</v>
      </c>
      <c r="B153" s="36" t="s">
        <v>96</v>
      </c>
      <c r="C153" s="36" t="s">
        <v>51</v>
      </c>
      <c r="D153" s="36">
        <v>1</v>
      </c>
      <c r="E153" s="37">
        <f t="shared" si="8"/>
        <v>6.4892926670992858E-4</v>
      </c>
      <c r="F153" s="36">
        <v>0</v>
      </c>
      <c r="G153" s="36">
        <v>0</v>
      </c>
      <c r="H153" s="36">
        <v>1</v>
      </c>
      <c r="I153" s="38">
        <f t="shared" si="6"/>
        <v>1</v>
      </c>
      <c r="J153" s="36">
        <v>1</v>
      </c>
      <c r="K153" s="38">
        <f t="shared" si="7"/>
        <v>1</v>
      </c>
      <c r="L153" s="36">
        <v>0</v>
      </c>
      <c r="M153" s="36">
        <v>0</v>
      </c>
    </row>
    <row r="154" spans="1:13" ht="15" customHeight="1" x14ac:dyDescent="0.35">
      <c r="A154" s="39">
        <v>3</v>
      </c>
      <c r="B154" s="36" t="s">
        <v>96</v>
      </c>
      <c r="C154" s="36" t="s">
        <v>52</v>
      </c>
      <c r="D154" s="36">
        <v>2</v>
      </c>
      <c r="E154" s="37">
        <f t="shared" si="8"/>
        <v>1.2978585334198572E-3</v>
      </c>
      <c r="F154" s="36">
        <v>0</v>
      </c>
      <c r="G154" s="36">
        <v>0</v>
      </c>
      <c r="H154" s="36">
        <v>2</v>
      </c>
      <c r="I154" s="38">
        <f t="shared" si="6"/>
        <v>1</v>
      </c>
      <c r="J154" s="36">
        <v>0</v>
      </c>
      <c r="K154" s="38">
        <f t="shared" si="7"/>
        <v>0</v>
      </c>
      <c r="L154" s="36">
        <v>0</v>
      </c>
      <c r="M154" s="36">
        <v>0</v>
      </c>
    </row>
    <row r="155" spans="1:13" ht="15" customHeight="1" x14ac:dyDescent="0.35">
      <c r="A155" s="39">
        <v>3</v>
      </c>
      <c r="B155" s="36" t="s">
        <v>96</v>
      </c>
      <c r="C155" s="36" t="s">
        <v>54</v>
      </c>
      <c r="D155" s="36">
        <v>2</v>
      </c>
      <c r="E155" s="37">
        <f t="shared" si="8"/>
        <v>1.2978585334198572E-3</v>
      </c>
      <c r="F155" s="36">
        <v>0</v>
      </c>
      <c r="G155" s="36">
        <v>0</v>
      </c>
      <c r="H155" s="36">
        <v>2</v>
      </c>
      <c r="I155" s="38">
        <f t="shared" si="6"/>
        <v>1</v>
      </c>
      <c r="J155" s="36">
        <v>0</v>
      </c>
      <c r="K155" s="38">
        <f t="shared" si="7"/>
        <v>0</v>
      </c>
      <c r="L155" s="36">
        <v>0</v>
      </c>
      <c r="M155" s="36">
        <v>0</v>
      </c>
    </row>
    <row r="156" spans="1:13" ht="15" customHeight="1" x14ac:dyDescent="0.35">
      <c r="A156" s="39">
        <v>1</v>
      </c>
      <c r="B156" s="36" t="s">
        <v>97</v>
      </c>
      <c r="C156" s="36" t="s">
        <v>51</v>
      </c>
      <c r="D156" s="36">
        <v>1</v>
      </c>
      <c r="E156" s="37">
        <f t="shared" si="8"/>
        <v>6.4892926670992858E-4</v>
      </c>
      <c r="F156" s="36">
        <v>0</v>
      </c>
      <c r="G156" s="36">
        <v>0</v>
      </c>
      <c r="H156" s="36">
        <v>1</v>
      </c>
      <c r="I156" s="38">
        <f t="shared" si="6"/>
        <v>1</v>
      </c>
      <c r="J156" s="36">
        <v>0</v>
      </c>
      <c r="K156" s="38">
        <f t="shared" si="7"/>
        <v>0</v>
      </c>
      <c r="L156" s="36">
        <v>0</v>
      </c>
      <c r="M156" s="36">
        <v>0</v>
      </c>
    </row>
    <row r="157" spans="1:13" ht="15" customHeight="1" x14ac:dyDescent="0.35">
      <c r="A157" s="39">
        <v>2</v>
      </c>
      <c r="B157" s="36" t="s">
        <v>98</v>
      </c>
      <c r="C157" s="36" t="s">
        <v>51</v>
      </c>
      <c r="D157" s="36">
        <v>2</v>
      </c>
      <c r="E157" s="37">
        <f t="shared" si="8"/>
        <v>1.2978585334198572E-3</v>
      </c>
      <c r="F157" s="36">
        <v>0</v>
      </c>
      <c r="G157" s="36">
        <v>0</v>
      </c>
      <c r="H157" s="36">
        <v>2</v>
      </c>
      <c r="I157" s="38">
        <f t="shared" si="6"/>
        <v>1</v>
      </c>
      <c r="J157" s="36">
        <v>0</v>
      </c>
      <c r="K157" s="38">
        <f t="shared" si="7"/>
        <v>0</v>
      </c>
      <c r="L157" s="36">
        <v>0</v>
      </c>
      <c r="M157" s="36">
        <v>0</v>
      </c>
    </row>
    <row r="158" spans="1:13" ht="15" customHeight="1" x14ac:dyDescent="0.35">
      <c r="A158" s="39">
        <v>1</v>
      </c>
      <c r="B158" s="36" t="s">
        <v>98</v>
      </c>
      <c r="C158" s="36" t="s">
        <v>52</v>
      </c>
      <c r="D158" s="36">
        <v>1</v>
      </c>
      <c r="E158" s="37">
        <f t="shared" si="8"/>
        <v>6.4892926670992858E-4</v>
      </c>
      <c r="F158" s="36">
        <v>0</v>
      </c>
      <c r="G158" s="36">
        <v>0</v>
      </c>
      <c r="H158" s="36">
        <v>1</v>
      </c>
      <c r="I158" s="38">
        <f t="shared" si="6"/>
        <v>1</v>
      </c>
      <c r="J158" s="36">
        <v>0</v>
      </c>
      <c r="K158" s="38">
        <f t="shared" si="7"/>
        <v>0</v>
      </c>
      <c r="L158" s="36">
        <v>0</v>
      </c>
      <c r="M158" s="36">
        <v>0</v>
      </c>
    </row>
    <row r="159" spans="1:13" ht="15" customHeight="1" x14ac:dyDescent="0.35">
      <c r="A159" s="39">
        <v>4</v>
      </c>
      <c r="B159" s="36" t="s">
        <v>99</v>
      </c>
      <c r="C159" s="36" t="s">
        <v>51</v>
      </c>
      <c r="D159" s="36">
        <v>2</v>
      </c>
      <c r="E159" s="37">
        <f t="shared" si="8"/>
        <v>1.2978585334198572E-3</v>
      </c>
      <c r="F159" s="36">
        <v>0</v>
      </c>
      <c r="G159" s="36">
        <v>0</v>
      </c>
      <c r="H159" s="36">
        <v>2</v>
      </c>
      <c r="I159" s="38">
        <f t="shared" si="6"/>
        <v>1</v>
      </c>
      <c r="J159" s="36">
        <v>0</v>
      </c>
      <c r="K159" s="38">
        <f t="shared" si="7"/>
        <v>0</v>
      </c>
      <c r="L159" s="36">
        <v>0</v>
      </c>
      <c r="M159" s="36">
        <v>0</v>
      </c>
    </row>
    <row r="160" spans="1:13" ht="15" customHeight="1" x14ac:dyDescent="0.35">
      <c r="A160" s="39">
        <v>1</v>
      </c>
      <c r="B160" s="36" t="s">
        <v>99</v>
      </c>
      <c r="C160" s="36" t="s">
        <v>52</v>
      </c>
      <c r="D160" s="36">
        <v>1</v>
      </c>
      <c r="E160" s="37">
        <f t="shared" si="8"/>
        <v>6.4892926670992858E-4</v>
      </c>
      <c r="F160" s="36">
        <v>0</v>
      </c>
      <c r="G160" s="36">
        <v>0</v>
      </c>
      <c r="H160" s="36">
        <v>1</v>
      </c>
      <c r="I160" s="38">
        <f t="shared" si="6"/>
        <v>1</v>
      </c>
      <c r="J160" s="36">
        <v>0</v>
      </c>
      <c r="K160" s="38">
        <f t="shared" si="7"/>
        <v>0</v>
      </c>
      <c r="L160" s="36">
        <v>0</v>
      </c>
      <c r="M160" s="36">
        <v>0</v>
      </c>
    </row>
    <row r="161" spans="1:13" ht="15" customHeight="1" x14ac:dyDescent="0.35">
      <c r="A161" s="39">
        <v>2</v>
      </c>
      <c r="B161" s="36" t="s">
        <v>100</v>
      </c>
      <c r="C161" s="36" t="s">
        <v>51</v>
      </c>
      <c r="D161" s="36">
        <v>2</v>
      </c>
      <c r="E161" s="37">
        <f t="shared" si="8"/>
        <v>1.2978585334198572E-3</v>
      </c>
      <c r="F161" s="36">
        <v>0</v>
      </c>
      <c r="G161" s="36">
        <v>0</v>
      </c>
      <c r="H161" s="36">
        <v>2</v>
      </c>
      <c r="I161" s="38">
        <f t="shared" si="6"/>
        <v>1</v>
      </c>
      <c r="J161" s="36">
        <v>0</v>
      </c>
      <c r="K161" s="38">
        <f t="shared" si="7"/>
        <v>0</v>
      </c>
      <c r="L161" s="36">
        <v>0</v>
      </c>
      <c r="M161" s="36">
        <v>0</v>
      </c>
    </row>
    <row r="162" spans="1:13" ht="15" customHeight="1" x14ac:dyDescent="0.35">
      <c r="A162" s="39">
        <v>1</v>
      </c>
      <c r="B162" s="36" t="s">
        <v>100</v>
      </c>
      <c r="C162" s="36" t="s">
        <v>53</v>
      </c>
      <c r="D162" s="36">
        <v>1</v>
      </c>
      <c r="E162" s="37">
        <f t="shared" si="8"/>
        <v>6.4892926670992858E-4</v>
      </c>
      <c r="F162" s="36">
        <v>0</v>
      </c>
      <c r="G162" s="36">
        <v>0</v>
      </c>
      <c r="H162" s="36">
        <v>1</v>
      </c>
      <c r="I162" s="38">
        <f t="shared" si="6"/>
        <v>1</v>
      </c>
      <c r="J162" s="36">
        <v>0</v>
      </c>
      <c r="K162" s="38">
        <f t="shared" si="7"/>
        <v>0</v>
      </c>
      <c r="L162" s="36">
        <v>0</v>
      </c>
      <c r="M162" s="36">
        <v>0</v>
      </c>
    </row>
    <row r="163" spans="1:13" ht="15" customHeight="1" x14ac:dyDescent="0.35">
      <c r="A163" s="39">
        <v>1</v>
      </c>
      <c r="B163" s="36" t="s">
        <v>100</v>
      </c>
      <c r="C163" s="36" t="s">
        <v>55</v>
      </c>
      <c r="D163" s="36">
        <v>1</v>
      </c>
      <c r="E163" s="37">
        <f t="shared" si="8"/>
        <v>6.4892926670992858E-4</v>
      </c>
      <c r="F163" s="36">
        <v>0</v>
      </c>
      <c r="G163" s="36">
        <v>0</v>
      </c>
      <c r="H163" s="36">
        <v>1</v>
      </c>
      <c r="I163" s="38">
        <f t="shared" si="6"/>
        <v>1</v>
      </c>
      <c r="J163" s="36">
        <v>0</v>
      </c>
      <c r="K163" s="38">
        <f t="shared" si="7"/>
        <v>0</v>
      </c>
      <c r="L163" s="36">
        <v>0</v>
      </c>
      <c r="M163" s="36">
        <v>0</v>
      </c>
    </row>
    <row r="164" spans="1:13" ht="15" customHeight="1" x14ac:dyDescent="0.35">
      <c r="A164" s="39">
        <v>4</v>
      </c>
      <c r="B164" s="36" t="s">
        <v>101</v>
      </c>
      <c r="C164" s="36" t="s">
        <v>51</v>
      </c>
      <c r="D164" s="36">
        <v>3</v>
      </c>
      <c r="E164" s="37">
        <f t="shared" si="8"/>
        <v>1.9467878001297859E-3</v>
      </c>
      <c r="F164" s="36">
        <v>0</v>
      </c>
      <c r="G164" s="36">
        <v>0</v>
      </c>
      <c r="H164" s="36">
        <v>3</v>
      </c>
      <c r="I164" s="38">
        <f t="shared" si="6"/>
        <v>1</v>
      </c>
      <c r="J164" s="36">
        <v>0</v>
      </c>
      <c r="K164" s="38">
        <f t="shared" si="7"/>
        <v>0</v>
      </c>
      <c r="L164" s="36">
        <v>0</v>
      </c>
      <c r="M164" s="36">
        <v>0</v>
      </c>
    </row>
    <row r="165" spans="1:13" ht="15" customHeight="1" x14ac:dyDescent="0.35">
      <c r="A165" s="39">
        <v>1</v>
      </c>
      <c r="B165" s="36" t="s">
        <v>101</v>
      </c>
      <c r="C165" s="36" t="s">
        <v>52</v>
      </c>
      <c r="D165" s="36">
        <v>1</v>
      </c>
      <c r="E165" s="37">
        <f t="shared" si="8"/>
        <v>6.4892926670992858E-4</v>
      </c>
      <c r="F165" s="36">
        <v>0</v>
      </c>
      <c r="G165" s="36">
        <v>0</v>
      </c>
      <c r="H165" s="36">
        <v>1</v>
      </c>
      <c r="I165" s="38">
        <f t="shared" si="6"/>
        <v>1</v>
      </c>
      <c r="J165" s="36">
        <v>0</v>
      </c>
      <c r="K165" s="38">
        <f t="shared" si="7"/>
        <v>0</v>
      </c>
      <c r="L165" s="36">
        <v>0</v>
      </c>
      <c r="M165" s="36">
        <v>0</v>
      </c>
    </row>
    <row r="166" spans="1:13" ht="15" customHeight="1" x14ac:dyDescent="0.35">
      <c r="A166" s="39">
        <v>2</v>
      </c>
      <c r="B166" s="36" t="s">
        <v>101</v>
      </c>
      <c r="C166" s="36" t="s">
        <v>54</v>
      </c>
      <c r="D166" s="36">
        <v>1</v>
      </c>
      <c r="E166" s="37">
        <f t="shared" si="8"/>
        <v>6.4892926670992858E-4</v>
      </c>
      <c r="F166" s="36">
        <v>0</v>
      </c>
      <c r="G166" s="36">
        <v>0</v>
      </c>
      <c r="H166" s="36">
        <v>1</v>
      </c>
      <c r="I166" s="38">
        <f t="shared" si="6"/>
        <v>1</v>
      </c>
      <c r="J166" s="36">
        <v>0</v>
      </c>
      <c r="K166" s="38">
        <f t="shared" si="7"/>
        <v>0</v>
      </c>
      <c r="L166" s="36">
        <v>0</v>
      </c>
      <c r="M166" s="36">
        <v>0</v>
      </c>
    </row>
    <row r="167" spans="1:13" ht="15" customHeight="1" x14ac:dyDescent="0.35">
      <c r="A167" s="39">
        <v>1</v>
      </c>
      <c r="B167" s="36" t="s">
        <v>102</v>
      </c>
      <c r="C167" s="36" t="s">
        <v>51</v>
      </c>
      <c r="D167" s="36">
        <v>1</v>
      </c>
      <c r="E167" s="37">
        <f t="shared" si="8"/>
        <v>6.4892926670992858E-4</v>
      </c>
      <c r="F167" s="36">
        <v>0</v>
      </c>
      <c r="G167" s="36">
        <v>0</v>
      </c>
      <c r="H167" s="36">
        <v>1</v>
      </c>
      <c r="I167" s="38">
        <f t="shared" si="6"/>
        <v>1</v>
      </c>
      <c r="J167" s="36">
        <v>0</v>
      </c>
      <c r="K167" s="38">
        <f t="shared" si="7"/>
        <v>0</v>
      </c>
      <c r="L167" s="36">
        <v>0</v>
      </c>
      <c r="M167" s="36">
        <v>0</v>
      </c>
    </row>
    <row r="168" spans="1:13" ht="15" customHeight="1" x14ac:dyDescent="0.35">
      <c r="A168" s="39">
        <v>6</v>
      </c>
      <c r="B168" s="36" t="s">
        <v>103</v>
      </c>
      <c r="C168" s="36" t="s">
        <v>51</v>
      </c>
      <c r="D168" s="36">
        <v>2</v>
      </c>
      <c r="E168" s="37">
        <f t="shared" si="8"/>
        <v>1.2978585334198572E-3</v>
      </c>
      <c r="F168" s="36">
        <v>0</v>
      </c>
      <c r="G168" s="36">
        <v>0</v>
      </c>
      <c r="H168" s="36">
        <v>2</v>
      </c>
      <c r="I168" s="38">
        <f t="shared" si="6"/>
        <v>1</v>
      </c>
      <c r="J168" s="36">
        <v>0</v>
      </c>
      <c r="K168" s="38">
        <f t="shared" si="7"/>
        <v>0</v>
      </c>
      <c r="L168" s="36">
        <v>0</v>
      </c>
      <c r="M168" s="36">
        <v>0</v>
      </c>
    </row>
    <row r="169" spans="1:13" ht="15" customHeight="1" x14ac:dyDescent="0.35">
      <c r="A169" s="39">
        <v>1</v>
      </c>
      <c r="B169" s="36" t="s">
        <v>103</v>
      </c>
      <c r="C169" s="36" t="s">
        <v>54</v>
      </c>
      <c r="D169" s="36">
        <v>1</v>
      </c>
      <c r="E169" s="37">
        <f t="shared" si="8"/>
        <v>6.4892926670992858E-4</v>
      </c>
      <c r="F169" s="36">
        <v>0</v>
      </c>
      <c r="G169" s="36">
        <v>0</v>
      </c>
      <c r="H169" s="36">
        <v>1</v>
      </c>
      <c r="I169" s="38">
        <f t="shared" si="6"/>
        <v>1</v>
      </c>
      <c r="J169" s="36">
        <v>0</v>
      </c>
      <c r="K169" s="38">
        <f t="shared" si="7"/>
        <v>0</v>
      </c>
      <c r="L169" s="36">
        <v>0</v>
      </c>
      <c r="M169" s="36">
        <v>0</v>
      </c>
    </row>
    <row r="170" spans="1:13" ht="15" customHeight="1" x14ac:dyDescent="0.35">
      <c r="A170" s="39">
        <v>9</v>
      </c>
      <c r="B170" s="36" t="s">
        <v>104</v>
      </c>
      <c r="C170" s="36" t="s">
        <v>51</v>
      </c>
      <c r="D170" s="36">
        <v>5</v>
      </c>
      <c r="E170" s="37">
        <f t="shared" si="8"/>
        <v>3.2446463335496431E-3</v>
      </c>
      <c r="F170" s="36">
        <v>0</v>
      </c>
      <c r="G170" s="36">
        <v>0</v>
      </c>
      <c r="H170" s="36">
        <v>5</v>
      </c>
      <c r="I170" s="38">
        <f t="shared" si="6"/>
        <v>1</v>
      </c>
      <c r="J170" s="36">
        <v>0</v>
      </c>
      <c r="K170" s="38">
        <f t="shared" si="7"/>
        <v>0</v>
      </c>
      <c r="L170" s="36">
        <v>0</v>
      </c>
      <c r="M170" s="36">
        <v>0</v>
      </c>
    </row>
    <row r="171" spans="1:13" ht="15" customHeight="1" x14ac:dyDescent="0.35">
      <c r="A171" s="39">
        <v>5</v>
      </c>
      <c r="B171" s="36" t="s">
        <v>104</v>
      </c>
      <c r="C171" s="36" t="s">
        <v>51</v>
      </c>
      <c r="D171" s="36">
        <v>4</v>
      </c>
      <c r="E171" s="37">
        <f t="shared" si="8"/>
        <v>2.5957170668397143E-3</v>
      </c>
      <c r="F171" s="36">
        <v>0</v>
      </c>
      <c r="G171" s="36">
        <v>0</v>
      </c>
      <c r="H171" s="36">
        <v>4</v>
      </c>
      <c r="I171" s="38">
        <f t="shared" si="6"/>
        <v>1</v>
      </c>
      <c r="J171" s="36">
        <v>4</v>
      </c>
      <c r="K171" s="38">
        <f t="shared" si="7"/>
        <v>1</v>
      </c>
      <c r="L171" s="36">
        <v>0</v>
      </c>
      <c r="M171" s="36">
        <v>0</v>
      </c>
    </row>
    <row r="172" spans="1:13" ht="15" customHeight="1" x14ac:dyDescent="0.35">
      <c r="A172" s="39">
        <v>3</v>
      </c>
      <c r="B172" s="36" t="s">
        <v>104</v>
      </c>
      <c r="C172" s="36" t="s">
        <v>52</v>
      </c>
      <c r="D172" s="36">
        <v>2</v>
      </c>
      <c r="E172" s="37">
        <f t="shared" si="8"/>
        <v>1.2978585334198572E-3</v>
      </c>
      <c r="F172" s="36">
        <v>0</v>
      </c>
      <c r="G172" s="36">
        <v>0</v>
      </c>
      <c r="H172" s="36">
        <v>2</v>
      </c>
      <c r="I172" s="38">
        <f t="shared" si="6"/>
        <v>1</v>
      </c>
      <c r="J172" s="36">
        <v>0</v>
      </c>
      <c r="K172" s="38">
        <f t="shared" si="7"/>
        <v>0</v>
      </c>
      <c r="L172" s="36">
        <v>0</v>
      </c>
      <c r="M172" s="36">
        <v>0</v>
      </c>
    </row>
    <row r="173" spans="1:13" ht="15" customHeight="1" x14ac:dyDescent="0.35">
      <c r="A173" s="39">
        <v>2</v>
      </c>
      <c r="B173" s="36" t="s">
        <v>104</v>
      </c>
      <c r="C173" s="36" t="s">
        <v>52</v>
      </c>
      <c r="D173" s="36">
        <v>2</v>
      </c>
      <c r="E173" s="37">
        <f t="shared" si="8"/>
        <v>1.2978585334198572E-3</v>
      </c>
      <c r="F173" s="36">
        <v>0</v>
      </c>
      <c r="G173" s="36">
        <v>0</v>
      </c>
      <c r="H173" s="36">
        <v>2</v>
      </c>
      <c r="I173" s="38">
        <f t="shared" si="6"/>
        <v>1</v>
      </c>
      <c r="J173" s="36">
        <v>2</v>
      </c>
      <c r="K173" s="38">
        <f t="shared" si="7"/>
        <v>1</v>
      </c>
      <c r="L173" s="36">
        <v>0</v>
      </c>
      <c r="M173" s="36">
        <v>0</v>
      </c>
    </row>
    <row r="174" spans="1:13" ht="15" customHeight="1" x14ac:dyDescent="0.35">
      <c r="A174" s="39">
        <v>4</v>
      </c>
      <c r="B174" s="36" t="s">
        <v>104</v>
      </c>
      <c r="C174" s="36" t="s">
        <v>54</v>
      </c>
      <c r="D174" s="36">
        <v>2</v>
      </c>
      <c r="E174" s="37">
        <f t="shared" si="8"/>
        <v>1.2978585334198572E-3</v>
      </c>
      <c r="F174" s="36">
        <v>0</v>
      </c>
      <c r="G174" s="36">
        <v>0</v>
      </c>
      <c r="H174" s="36">
        <v>2</v>
      </c>
      <c r="I174" s="38">
        <f t="shared" si="6"/>
        <v>1</v>
      </c>
      <c r="J174" s="36">
        <v>0</v>
      </c>
      <c r="K174" s="38">
        <f t="shared" si="7"/>
        <v>0</v>
      </c>
      <c r="L174" s="36">
        <v>0</v>
      </c>
      <c r="M174" s="36">
        <v>0</v>
      </c>
    </row>
    <row r="175" spans="1:13" ht="15" customHeight="1" x14ac:dyDescent="0.35">
      <c r="A175" s="39">
        <v>1</v>
      </c>
      <c r="B175" s="36" t="s">
        <v>105</v>
      </c>
      <c r="C175" s="36" t="s">
        <v>51</v>
      </c>
      <c r="D175" s="36">
        <v>1</v>
      </c>
      <c r="E175" s="37">
        <f t="shared" si="8"/>
        <v>6.4892926670992858E-4</v>
      </c>
      <c r="F175" s="36">
        <v>0</v>
      </c>
      <c r="G175" s="36">
        <v>0</v>
      </c>
      <c r="H175" s="36">
        <v>1</v>
      </c>
      <c r="I175" s="38">
        <f t="shared" si="6"/>
        <v>1</v>
      </c>
      <c r="J175" s="36">
        <v>0</v>
      </c>
      <c r="K175" s="38">
        <f t="shared" si="7"/>
        <v>0</v>
      </c>
      <c r="L175" s="36">
        <v>0</v>
      </c>
      <c r="M175" s="36">
        <v>0</v>
      </c>
    </row>
    <row r="176" spans="1:13" ht="15" customHeight="1" x14ac:dyDescent="0.35">
      <c r="A176" s="39">
        <v>32</v>
      </c>
      <c r="B176" s="36" t="s">
        <v>106</v>
      </c>
      <c r="C176" s="36" t="s">
        <v>51</v>
      </c>
      <c r="D176" s="36">
        <v>83</v>
      </c>
      <c r="E176" s="37">
        <f t="shared" si="8"/>
        <v>5.3861129136924077E-2</v>
      </c>
      <c r="F176" s="36">
        <v>0</v>
      </c>
      <c r="G176" s="36">
        <v>0</v>
      </c>
      <c r="H176" s="36">
        <v>83</v>
      </c>
      <c r="I176" s="38">
        <f t="shared" si="6"/>
        <v>1</v>
      </c>
      <c r="J176" s="36">
        <v>0</v>
      </c>
      <c r="K176" s="38">
        <f t="shared" si="7"/>
        <v>0</v>
      </c>
      <c r="L176" s="36">
        <v>0</v>
      </c>
      <c r="M176" s="36">
        <v>0</v>
      </c>
    </row>
    <row r="177" spans="1:13" ht="15" customHeight="1" x14ac:dyDescent="0.35">
      <c r="A177" s="39">
        <v>7</v>
      </c>
      <c r="B177" s="36" t="s">
        <v>106</v>
      </c>
      <c r="C177" s="36" t="s">
        <v>51</v>
      </c>
      <c r="D177" s="36">
        <v>7</v>
      </c>
      <c r="E177" s="37">
        <f t="shared" si="8"/>
        <v>4.5425048669695007E-3</v>
      </c>
      <c r="F177" s="36">
        <v>0</v>
      </c>
      <c r="G177" s="36">
        <v>0</v>
      </c>
      <c r="H177" s="36">
        <v>7</v>
      </c>
      <c r="I177" s="38">
        <f t="shared" si="6"/>
        <v>1</v>
      </c>
      <c r="J177" s="36">
        <v>0</v>
      </c>
      <c r="K177" s="38">
        <f t="shared" si="7"/>
        <v>0</v>
      </c>
      <c r="L177" s="36">
        <v>0</v>
      </c>
      <c r="M177" s="36">
        <v>0</v>
      </c>
    </row>
    <row r="178" spans="1:13" ht="15" customHeight="1" x14ac:dyDescent="0.35">
      <c r="A178" s="39">
        <v>19</v>
      </c>
      <c r="B178" s="36" t="s">
        <v>106</v>
      </c>
      <c r="C178" s="36" t="s">
        <v>51</v>
      </c>
      <c r="D178" s="36">
        <v>32</v>
      </c>
      <c r="E178" s="37">
        <f t="shared" si="8"/>
        <v>2.0765736534717714E-2</v>
      </c>
      <c r="F178" s="36">
        <v>0</v>
      </c>
      <c r="G178" s="36">
        <v>0</v>
      </c>
      <c r="H178" s="36">
        <v>32</v>
      </c>
      <c r="I178" s="38">
        <f t="shared" si="6"/>
        <v>1</v>
      </c>
      <c r="J178" s="36">
        <v>32</v>
      </c>
      <c r="K178" s="38">
        <f t="shared" si="7"/>
        <v>1</v>
      </c>
      <c r="L178" s="36">
        <v>0</v>
      </c>
      <c r="M178" s="36">
        <v>0</v>
      </c>
    </row>
    <row r="179" spans="1:13" ht="15" customHeight="1" x14ac:dyDescent="0.35">
      <c r="A179" s="39">
        <v>14</v>
      </c>
      <c r="B179" s="36" t="s">
        <v>106</v>
      </c>
      <c r="C179" s="36" t="s">
        <v>51</v>
      </c>
      <c r="D179" s="36">
        <v>1</v>
      </c>
      <c r="E179" s="37">
        <f t="shared" si="8"/>
        <v>6.4892926670992858E-4</v>
      </c>
      <c r="F179" s="36">
        <v>0</v>
      </c>
      <c r="G179" s="36">
        <v>0</v>
      </c>
      <c r="H179" s="36">
        <v>1</v>
      </c>
      <c r="I179" s="38">
        <f t="shared" si="6"/>
        <v>1</v>
      </c>
      <c r="J179" s="36">
        <v>1</v>
      </c>
      <c r="K179" s="38">
        <f t="shared" si="7"/>
        <v>1</v>
      </c>
      <c r="L179" s="36">
        <v>0</v>
      </c>
      <c r="M179" s="36">
        <v>0</v>
      </c>
    </row>
    <row r="180" spans="1:13" ht="15" customHeight="1" x14ac:dyDescent="0.35">
      <c r="A180" s="39">
        <v>21</v>
      </c>
      <c r="B180" s="36" t="s">
        <v>106</v>
      </c>
      <c r="C180" s="36" t="s">
        <v>52</v>
      </c>
      <c r="D180" s="36">
        <v>40</v>
      </c>
      <c r="E180" s="37">
        <f t="shared" si="8"/>
        <v>2.5957170668397145E-2</v>
      </c>
      <c r="F180" s="36">
        <v>0</v>
      </c>
      <c r="G180" s="36">
        <v>0</v>
      </c>
      <c r="H180" s="36">
        <v>40</v>
      </c>
      <c r="I180" s="38">
        <f t="shared" si="6"/>
        <v>1</v>
      </c>
      <c r="J180" s="36">
        <v>0</v>
      </c>
      <c r="K180" s="38">
        <f t="shared" si="7"/>
        <v>0</v>
      </c>
      <c r="L180" s="36">
        <v>0</v>
      </c>
      <c r="M180" s="36">
        <v>0</v>
      </c>
    </row>
    <row r="181" spans="1:13" ht="15" customHeight="1" x14ac:dyDescent="0.35">
      <c r="A181" s="39">
        <v>3</v>
      </c>
      <c r="B181" s="36" t="s">
        <v>106</v>
      </c>
      <c r="C181" s="36" t="s">
        <v>52</v>
      </c>
      <c r="D181" s="36">
        <v>4</v>
      </c>
      <c r="E181" s="37">
        <f t="shared" si="8"/>
        <v>2.5957170668397143E-3</v>
      </c>
      <c r="F181" s="36">
        <v>0</v>
      </c>
      <c r="G181" s="36">
        <v>0</v>
      </c>
      <c r="H181" s="36">
        <v>4</v>
      </c>
      <c r="I181" s="38">
        <f t="shared" si="6"/>
        <v>1</v>
      </c>
      <c r="J181" s="36">
        <v>0</v>
      </c>
      <c r="K181" s="38">
        <f t="shared" si="7"/>
        <v>0</v>
      </c>
      <c r="L181" s="36">
        <v>0</v>
      </c>
      <c r="M181" s="36">
        <v>0</v>
      </c>
    </row>
    <row r="182" spans="1:13" ht="15" customHeight="1" x14ac:dyDescent="0.35">
      <c r="A182" s="39">
        <v>12</v>
      </c>
      <c r="B182" s="36" t="s">
        <v>106</v>
      </c>
      <c r="C182" s="36" t="s">
        <v>52</v>
      </c>
      <c r="D182" s="36">
        <v>21</v>
      </c>
      <c r="E182" s="37">
        <f t="shared" si="8"/>
        <v>1.36275146009085E-2</v>
      </c>
      <c r="F182" s="36">
        <v>0</v>
      </c>
      <c r="G182" s="36">
        <v>0</v>
      </c>
      <c r="H182" s="36">
        <v>21</v>
      </c>
      <c r="I182" s="38">
        <f t="shared" si="6"/>
        <v>1</v>
      </c>
      <c r="J182" s="36">
        <v>21</v>
      </c>
      <c r="K182" s="38">
        <f t="shared" si="7"/>
        <v>1</v>
      </c>
      <c r="L182" s="36">
        <v>0</v>
      </c>
      <c r="M182" s="36">
        <v>0</v>
      </c>
    </row>
    <row r="183" spans="1:13" ht="15" customHeight="1" x14ac:dyDescent="0.35">
      <c r="A183" s="39">
        <v>5</v>
      </c>
      <c r="B183" s="36" t="s">
        <v>106</v>
      </c>
      <c r="C183" s="36" t="s">
        <v>53</v>
      </c>
      <c r="D183" s="36">
        <v>4</v>
      </c>
      <c r="E183" s="37">
        <f t="shared" si="8"/>
        <v>2.5957170668397143E-3</v>
      </c>
      <c r="F183" s="36">
        <v>0</v>
      </c>
      <c r="G183" s="36">
        <v>0</v>
      </c>
      <c r="H183" s="36">
        <v>4</v>
      </c>
      <c r="I183" s="38">
        <f t="shared" si="6"/>
        <v>1</v>
      </c>
      <c r="J183" s="36">
        <v>4</v>
      </c>
      <c r="K183" s="38">
        <f t="shared" si="7"/>
        <v>1</v>
      </c>
      <c r="L183" s="36">
        <v>0</v>
      </c>
      <c r="M183" s="36">
        <v>0</v>
      </c>
    </row>
    <row r="184" spans="1:13" ht="15" customHeight="1" x14ac:dyDescent="0.35">
      <c r="A184" s="39">
        <v>1</v>
      </c>
      <c r="B184" s="36" t="s">
        <v>106</v>
      </c>
      <c r="C184" s="36" t="s">
        <v>53</v>
      </c>
      <c r="D184" s="36">
        <v>1</v>
      </c>
      <c r="E184" s="37">
        <f t="shared" si="8"/>
        <v>6.4892926670992858E-4</v>
      </c>
      <c r="F184" s="36">
        <v>0</v>
      </c>
      <c r="G184" s="36">
        <v>0</v>
      </c>
      <c r="H184" s="36">
        <v>1</v>
      </c>
      <c r="I184" s="38">
        <f t="shared" si="6"/>
        <v>1</v>
      </c>
      <c r="J184" s="36">
        <v>0</v>
      </c>
      <c r="K184" s="38">
        <f t="shared" si="7"/>
        <v>0</v>
      </c>
      <c r="L184" s="36">
        <v>0</v>
      </c>
      <c r="M184" s="36">
        <v>0</v>
      </c>
    </row>
    <row r="185" spans="1:13" ht="15" customHeight="1" x14ac:dyDescent="0.35">
      <c r="A185" s="39">
        <v>4</v>
      </c>
      <c r="B185" s="36" t="s">
        <v>106</v>
      </c>
      <c r="C185" s="36" t="s">
        <v>53</v>
      </c>
      <c r="D185" s="36">
        <v>3</v>
      </c>
      <c r="E185" s="37">
        <f t="shared" si="8"/>
        <v>1.9467878001297859E-3</v>
      </c>
      <c r="F185" s="36">
        <v>0</v>
      </c>
      <c r="G185" s="36">
        <v>0</v>
      </c>
      <c r="H185" s="36">
        <v>3</v>
      </c>
      <c r="I185" s="38">
        <f t="shared" si="6"/>
        <v>1</v>
      </c>
      <c r="J185" s="36">
        <v>3</v>
      </c>
      <c r="K185" s="38">
        <f t="shared" si="7"/>
        <v>1</v>
      </c>
      <c r="L185" s="36">
        <v>0</v>
      </c>
      <c r="M185" s="36">
        <v>0</v>
      </c>
    </row>
    <row r="186" spans="1:13" ht="15" customHeight="1" x14ac:dyDescent="0.35">
      <c r="A186" s="39">
        <v>1</v>
      </c>
      <c r="B186" s="36" t="s">
        <v>106</v>
      </c>
      <c r="C186" s="36" t="s">
        <v>55</v>
      </c>
      <c r="D186" s="36">
        <v>1</v>
      </c>
      <c r="E186" s="37">
        <f t="shared" si="8"/>
        <v>6.4892926670992858E-4</v>
      </c>
      <c r="F186" s="36">
        <v>0</v>
      </c>
      <c r="G186" s="36">
        <v>0</v>
      </c>
      <c r="H186" s="36">
        <v>1</v>
      </c>
      <c r="I186" s="38">
        <f t="shared" si="6"/>
        <v>1</v>
      </c>
      <c r="J186" s="36">
        <v>0</v>
      </c>
      <c r="K186" s="38">
        <f t="shared" si="7"/>
        <v>0</v>
      </c>
      <c r="L186" s="36">
        <v>0</v>
      </c>
      <c r="M186" s="36">
        <v>0</v>
      </c>
    </row>
    <row r="187" spans="1:13" ht="15" customHeight="1" x14ac:dyDescent="0.35">
      <c r="A187" s="39">
        <v>15</v>
      </c>
      <c r="B187" s="36" t="s">
        <v>106</v>
      </c>
      <c r="C187" s="36" t="s">
        <v>54</v>
      </c>
      <c r="D187" s="36">
        <v>19</v>
      </c>
      <c r="E187" s="37">
        <f t="shared" si="8"/>
        <v>1.2329656067488644E-2</v>
      </c>
      <c r="F187" s="36">
        <v>0</v>
      </c>
      <c r="G187" s="36">
        <v>0</v>
      </c>
      <c r="H187" s="36">
        <v>19</v>
      </c>
      <c r="I187" s="38">
        <f t="shared" si="6"/>
        <v>1</v>
      </c>
      <c r="J187" s="36">
        <v>0</v>
      </c>
      <c r="K187" s="38">
        <f t="shared" si="7"/>
        <v>0</v>
      </c>
      <c r="L187" s="36">
        <v>0</v>
      </c>
      <c r="M187" s="36">
        <v>0</v>
      </c>
    </row>
    <row r="188" spans="1:13" ht="15" customHeight="1" x14ac:dyDescent="0.35">
      <c r="A188" s="39">
        <v>4</v>
      </c>
      <c r="B188" s="36" t="s">
        <v>106</v>
      </c>
      <c r="C188" s="36" t="s">
        <v>54</v>
      </c>
      <c r="D188" s="36">
        <v>3</v>
      </c>
      <c r="E188" s="37">
        <f t="shared" si="8"/>
        <v>1.9467878001297859E-3</v>
      </c>
      <c r="F188" s="36">
        <v>0</v>
      </c>
      <c r="G188" s="36">
        <v>0</v>
      </c>
      <c r="H188" s="36">
        <v>3</v>
      </c>
      <c r="I188" s="38">
        <f t="shared" si="6"/>
        <v>1</v>
      </c>
      <c r="J188" s="36">
        <v>0</v>
      </c>
      <c r="K188" s="38">
        <f t="shared" si="7"/>
        <v>0</v>
      </c>
      <c r="L188" s="36">
        <v>0</v>
      </c>
      <c r="M188" s="36">
        <v>0</v>
      </c>
    </row>
    <row r="189" spans="1:13" ht="15" customHeight="1" x14ac:dyDescent="0.35">
      <c r="A189" s="39">
        <v>4</v>
      </c>
      <c r="B189" s="36" t="s">
        <v>106</v>
      </c>
      <c r="C189" s="36" t="s">
        <v>54</v>
      </c>
      <c r="D189" s="36">
        <v>4</v>
      </c>
      <c r="E189" s="37">
        <f t="shared" si="8"/>
        <v>2.5957170668397143E-3</v>
      </c>
      <c r="F189" s="36">
        <v>0</v>
      </c>
      <c r="G189" s="36">
        <v>0</v>
      </c>
      <c r="H189" s="36">
        <v>4</v>
      </c>
      <c r="I189" s="38">
        <f t="shared" si="6"/>
        <v>1</v>
      </c>
      <c r="J189" s="36">
        <v>4</v>
      </c>
      <c r="K189" s="38">
        <f t="shared" si="7"/>
        <v>1</v>
      </c>
      <c r="L189" s="36">
        <v>0</v>
      </c>
      <c r="M189" s="36">
        <v>0</v>
      </c>
    </row>
    <row r="190" spans="1:13" ht="15" customHeight="1" x14ac:dyDescent="0.35">
      <c r="A190" s="39">
        <v>1</v>
      </c>
      <c r="B190" s="36" t="s">
        <v>106</v>
      </c>
      <c r="C190" s="36" t="s">
        <v>54</v>
      </c>
      <c r="D190" s="36">
        <v>1</v>
      </c>
      <c r="E190" s="37">
        <f t="shared" si="8"/>
        <v>6.4892926670992858E-4</v>
      </c>
      <c r="F190" s="36">
        <v>0</v>
      </c>
      <c r="G190" s="36">
        <v>0</v>
      </c>
      <c r="H190" s="36">
        <v>1</v>
      </c>
      <c r="I190" s="38">
        <f t="shared" ref="I190:I191" si="9">H190/D190</f>
        <v>1</v>
      </c>
      <c r="J190" s="36">
        <v>1</v>
      </c>
      <c r="K190" s="38">
        <f t="shared" ref="K190:K192" si="10">J190/D190</f>
        <v>1</v>
      </c>
      <c r="L190" s="36">
        <v>0</v>
      </c>
      <c r="M190" s="36">
        <v>0</v>
      </c>
    </row>
    <row r="191" spans="1:13" ht="15" customHeight="1" x14ac:dyDescent="0.35">
      <c r="A191" s="39">
        <v>3</v>
      </c>
      <c r="B191" s="36" t="s">
        <v>107</v>
      </c>
      <c r="C191" s="36" t="s">
        <v>51</v>
      </c>
      <c r="D191" s="36">
        <v>2</v>
      </c>
      <c r="E191" s="37">
        <f t="shared" si="8"/>
        <v>1.2978585334198572E-3</v>
      </c>
      <c r="F191" s="36">
        <v>0</v>
      </c>
      <c r="G191" s="36">
        <v>0</v>
      </c>
      <c r="H191" s="36">
        <v>2</v>
      </c>
      <c r="I191" s="38">
        <f t="shared" si="9"/>
        <v>1</v>
      </c>
      <c r="J191" s="36">
        <v>0</v>
      </c>
      <c r="K191" s="38">
        <f t="shared" si="10"/>
        <v>0</v>
      </c>
      <c r="L191" s="36">
        <v>0</v>
      </c>
      <c r="M191" s="36">
        <v>0</v>
      </c>
    </row>
    <row r="192" spans="1:13" x14ac:dyDescent="0.35">
      <c r="A192" s="12"/>
      <c r="B192" s="15"/>
      <c r="C192" s="15" t="s">
        <v>39</v>
      </c>
      <c r="D192" s="15">
        <f>SUM(D4:D191)</f>
        <v>1541</v>
      </c>
      <c r="E192" s="33">
        <v>1</v>
      </c>
      <c r="F192" s="15">
        <f>SUM(F4:F191)</f>
        <v>92</v>
      </c>
      <c r="G192" s="15">
        <f>SUM(G4:G191)</f>
        <v>0</v>
      </c>
      <c r="H192" s="15">
        <f>SUM(H4:H191)</f>
        <v>1541</v>
      </c>
      <c r="I192" s="33">
        <f>H192/D192</f>
        <v>1</v>
      </c>
      <c r="J192" s="15">
        <f>SUM(J4:J191)</f>
        <v>400</v>
      </c>
      <c r="K192" s="33">
        <f t="shared" si="10"/>
        <v>0.25957170668397145</v>
      </c>
      <c r="L192" s="15">
        <f>SUM(L4:L191)</f>
        <v>49</v>
      </c>
      <c r="M192" s="15">
        <v>0</v>
      </c>
    </row>
    <row r="194" spans="1:13" ht="35.25" customHeight="1" x14ac:dyDescent="0.35">
      <c r="A194" s="49" t="s">
        <v>57</v>
      </c>
      <c r="B194" s="49"/>
      <c r="C194" s="49"/>
      <c r="D194" s="49"/>
      <c r="E194" s="49"/>
      <c r="F194" s="49"/>
      <c r="G194" s="49"/>
      <c r="H194" s="49"/>
      <c r="I194" s="49"/>
      <c r="J194" s="49"/>
      <c r="K194" s="49"/>
      <c r="L194" s="49"/>
      <c r="M194" s="19"/>
    </row>
  </sheetData>
  <autoFilter ref="A3:M192" xr:uid="{00000000-0009-0000-0000-000002000000}"/>
  <sortState ref="A3:J158">
    <sortCondition ref="B3:B158"/>
  </sortState>
  <mergeCells count="3">
    <mergeCell ref="A2:M2"/>
    <mergeCell ref="A1:M1"/>
    <mergeCell ref="A194:L19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2"/>
  <sheetViews>
    <sheetView workbookViewId="0">
      <selection activeCell="C7" sqref="C7"/>
    </sheetView>
  </sheetViews>
  <sheetFormatPr defaultColWidth="9.1796875" defaultRowHeight="14.5" x14ac:dyDescent="0.35"/>
  <cols>
    <col min="1" max="1" width="13.1796875" style="1" customWidth="1"/>
    <col min="2" max="2" width="12" style="1" customWidth="1"/>
    <col min="3" max="3" width="17" style="1" customWidth="1"/>
    <col min="4" max="4" width="14.54296875" style="1" customWidth="1"/>
    <col min="5" max="5" width="19.7265625" style="1" customWidth="1"/>
    <col min="6" max="6" width="14.81640625" style="1" customWidth="1"/>
    <col min="7" max="7" width="17.26953125" style="1" customWidth="1"/>
    <col min="8" max="8" width="20" style="1" customWidth="1"/>
    <col min="9" max="9" width="15.453125" style="1" hidden="1" customWidth="1"/>
    <col min="10" max="10" width="14.81640625" style="1" hidden="1" customWidth="1"/>
    <col min="11" max="11" width="25" style="1" hidden="1" customWidth="1"/>
    <col min="12" max="12" width="25" style="21" hidden="1" customWidth="1"/>
    <col min="13" max="14" width="9.1796875" style="21" hidden="1" customWidth="1"/>
    <col min="15" max="17" width="9.1796875" style="1" hidden="1" customWidth="1"/>
    <col min="18" max="18" width="9.1796875" style="1" customWidth="1"/>
    <col min="19" max="16384" width="9.1796875" style="1"/>
  </cols>
  <sheetData>
    <row r="1" spans="1:17" ht="35.25" customHeight="1" thickBot="1" x14ac:dyDescent="0.4">
      <c r="A1" s="53" t="s">
        <v>0</v>
      </c>
      <c r="B1" s="53"/>
      <c r="C1" s="53"/>
      <c r="D1" s="53"/>
      <c r="E1" s="53"/>
      <c r="F1" s="53"/>
      <c r="G1" s="53"/>
      <c r="H1" s="53"/>
    </row>
    <row r="2" spans="1:17" ht="16.5" customHeight="1" x14ac:dyDescent="0.35">
      <c r="A2" s="54" t="s">
        <v>1</v>
      </c>
      <c r="B2" s="55"/>
      <c r="C2" s="55"/>
      <c r="D2" s="55"/>
      <c r="E2" s="55"/>
      <c r="F2" s="55"/>
      <c r="G2" s="55"/>
      <c r="H2" s="55"/>
      <c r="I2" s="55"/>
      <c r="J2" s="55"/>
      <c r="K2" s="56"/>
      <c r="L2" s="21" t="s">
        <v>108</v>
      </c>
    </row>
    <row r="3" spans="1:17" ht="81" customHeight="1" x14ac:dyDescent="0.35">
      <c r="A3" s="3" t="s">
        <v>3</v>
      </c>
      <c r="B3" s="3" t="s">
        <v>46</v>
      </c>
      <c r="C3" s="3" t="s">
        <v>109</v>
      </c>
      <c r="D3" s="3" t="s">
        <v>110</v>
      </c>
      <c r="E3" s="3" t="s">
        <v>111</v>
      </c>
      <c r="F3" s="3" t="s">
        <v>112</v>
      </c>
      <c r="G3" s="3" t="s">
        <v>113</v>
      </c>
      <c r="H3" s="3" t="s">
        <v>114</v>
      </c>
      <c r="I3" s="3" t="s">
        <v>115</v>
      </c>
      <c r="J3" s="3" t="s">
        <v>116</v>
      </c>
      <c r="K3" s="3" t="s">
        <v>117</v>
      </c>
      <c r="L3" s="22" t="s">
        <v>115</v>
      </c>
      <c r="M3" s="22" t="s">
        <v>118</v>
      </c>
      <c r="N3" s="22" t="s">
        <v>117</v>
      </c>
      <c r="O3" s="22" t="s">
        <v>115</v>
      </c>
      <c r="P3" s="22" t="s">
        <v>118</v>
      </c>
      <c r="Q3" s="22" t="s">
        <v>117</v>
      </c>
    </row>
    <row r="4" spans="1:17" x14ac:dyDescent="0.35">
      <c r="A4" s="39" t="s">
        <v>14</v>
      </c>
      <c r="B4" s="40">
        <v>34</v>
      </c>
      <c r="C4" s="36">
        <v>6456</v>
      </c>
      <c r="D4" s="36">
        <v>4124</v>
      </c>
      <c r="E4" s="36">
        <v>2332</v>
      </c>
      <c r="F4" s="36" t="str">
        <f>"1"&amp;":"&amp;ROUND(O4,0)</f>
        <v>1:121</v>
      </c>
      <c r="G4" s="36" t="str">
        <f t="shared" ref="G4:G11" si="0">"1"&amp;":"&amp;ROUND(P4,0)</f>
        <v>1:69</v>
      </c>
      <c r="H4" s="36" t="str">
        <f>"1"&amp;":"&amp;ROUND(Q4,0)</f>
        <v>1:412</v>
      </c>
      <c r="I4" s="18">
        <v>34</v>
      </c>
      <c r="J4" s="20">
        <v>34</v>
      </c>
      <c r="K4" s="20">
        <v>10</v>
      </c>
      <c r="L4" s="24">
        <v>35</v>
      </c>
      <c r="M4" s="25">
        <v>35</v>
      </c>
      <c r="N4" s="25">
        <v>10</v>
      </c>
      <c r="O4" s="1">
        <f>IFERROR(D4/I4,"0")</f>
        <v>121.29411764705883</v>
      </c>
      <c r="P4" s="1">
        <f>IFERROR(E4/J4,"0")</f>
        <v>68.588235294117652</v>
      </c>
      <c r="Q4" s="1">
        <f>IFERROR(D4/K4,"0")</f>
        <v>412.4</v>
      </c>
    </row>
    <row r="5" spans="1:17" x14ac:dyDescent="0.35">
      <c r="A5" s="39" t="s">
        <v>19</v>
      </c>
      <c r="B5" s="36">
        <v>6</v>
      </c>
      <c r="C5" s="36">
        <v>1260</v>
      </c>
      <c r="D5" s="36">
        <v>786</v>
      </c>
      <c r="E5" s="36">
        <v>474</v>
      </c>
      <c r="F5" s="36" t="str">
        <f t="shared" ref="F5:F22" si="1">"1"&amp;":"&amp;ROUND(O5,0)</f>
        <v>1:131</v>
      </c>
      <c r="G5" s="36" t="str">
        <f t="shared" si="0"/>
        <v>1:79</v>
      </c>
      <c r="H5" s="36" t="str">
        <f t="shared" ref="H5:H22" si="2">"1"&amp;":"&amp;ROUND(Q5,0)</f>
        <v>1:393</v>
      </c>
      <c r="I5" s="18">
        <v>6</v>
      </c>
      <c r="J5" s="20">
        <v>6</v>
      </c>
      <c r="K5" s="18">
        <v>2</v>
      </c>
      <c r="L5" s="24">
        <v>8</v>
      </c>
      <c r="M5" s="25">
        <v>8</v>
      </c>
      <c r="N5" s="24">
        <v>4</v>
      </c>
      <c r="O5" s="1">
        <f t="shared" ref="O5:O23" si="3">IFERROR(D5/I5,"0")</f>
        <v>131</v>
      </c>
      <c r="P5" s="1">
        <f t="shared" ref="P5:P23" si="4">IFERROR(E5/J5,"0")</f>
        <v>79</v>
      </c>
      <c r="Q5" s="1">
        <f t="shared" ref="Q5:Q23" si="5">IFERROR(D5/K5,"0")</f>
        <v>393</v>
      </c>
    </row>
    <row r="6" spans="1:17" x14ac:dyDescent="0.35">
      <c r="A6" s="39" t="s">
        <v>20</v>
      </c>
      <c r="B6" s="36">
        <v>20</v>
      </c>
      <c r="C6" s="36">
        <v>1613</v>
      </c>
      <c r="D6" s="36">
        <v>1077</v>
      </c>
      <c r="E6" s="36">
        <v>536</v>
      </c>
      <c r="F6" s="36" t="str">
        <f t="shared" si="1"/>
        <v>1:54</v>
      </c>
      <c r="G6" s="36" t="str">
        <f t="shared" si="0"/>
        <v>1:27</v>
      </c>
      <c r="H6" s="36" t="str">
        <f t="shared" si="2"/>
        <v>1:539</v>
      </c>
      <c r="I6" s="18">
        <v>20</v>
      </c>
      <c r="J6" s="20">
        <v>20</v>
      </c>
      <c r="K6" s="18">
        <v>2</v>
      </c>
      <c r="L6" s="24">
        <v>16</v>
      </c>
      <c r="M6" s="25">
        <v>16</v>
      </c>
      <c r="N6" s="24">
        <v>1</v>
      </c>
      <c r="O6" s="1">
        <f t="shared" si="3"/>
        <v>53.85</v>
      </c>
      <c r="P6" s="1">
        <f t="shared" si="4"/>
        <v>26.8</v>
      </c>
      <c r="Q6" s="1">
        <f t="shared" si="5"/>
        <v>538.5</v>
      </c>
    </row>
    <row r="7" spans="1:17" x14ac:dyDescent="0.35">
      <c r="A7" s="39" t="s">
        <v>21</v>
      </c>
      <c r="B7" s="36">
        <v>20</v>
      </c>
      <c r="C7" s="36">
        <v>3332</v>
      </c>
      <c r="D7" s="36">
        <v>2373</v>
      </c>
      <c r="E7" s="36">
        <v>959</v>
      </c>
      <c r="F7" s="36" t="str">
        <f t="shared" si="1"/>
        <v>1:119</v>
      </c>
      <c r="G7" s="36" t="str">
        <f t="shared" si="0"/>
        <v>1:48</v>
      </c>
      <c r="H7" s="36" t="str">
        <f t="shared" si="2"/>
        <v>1:396</v>
      </c>
      <c r="I7" s="18">
        <v>20</v>
      </c>
      <c r="J7" s="20">
        <v>20</v>
      </c>
      <c r="K7" s="18">
        <v>6</v>
      </c>
      <c r="L7" s="24">
        <v>13</v>
      </c>
      <c r="M7" s="25">
        <v>13</v>
      </c>
      <c r="N7" s="24">
        <v>3</v>
      </c>
      <c r="O7" s="1">
        <f t="shared" si="3"/>
        <v>118.65</v>
      </c>
      <c r="P7" s="1">
        <f t="shared" si="4"/>
        <v>47.95</v>
      </c>
      <c r="Q7" s="1">
        <f t="shared" si="5"/>
        <v>395.5</v>
      </c>
    </row>
    <row r="8" spans="1:17" x14ac:dyDescent="0.35">
      <c r="A8" s="39" t="s">
        <v>22</v>
      </c>
      <c r="B8" s="36">
        <v>5</v>
      </c>
      <c r="C8" s="36">
        <v>3086</v>
      </c>
      <c r="D8" s="36">
        <v>1902</v>
      </c>
      <c r="E8" s="36">
        <v>1184</v>
      </c>
      <c r="F8" s="36" t="str">
        <f t="shared" si="1"/>
        <v>1:380</v>
      </c>
      <c r="G8" s="36" t="str">
        <f t="shared" si="0"/>
        <v>1:237</v>
      </c>
      <c r="H8" s="36" t="str">
        <f t="shared" si="2"/>
        <v>1:634</v>
      </c>
      <c r="I8" s="18">
        <v>5</v>
      </c>
      <c r="J8" s="20">
        <v>5</v>
      </c>
      <c r="K8" s="18">
        <v>3</v>
      </c>
      <c r="L8" s="24">
        <v>5</v>
      </c>
      <c r="M8" s="25">
        <v>5</v>
      </c>
      <c r="N8" s="24">
        <v>3</v>
      </c>
      <c r="O8" s="1">
        <f t="shared" si="3"/>
        <v>380.4</v>
      </c>
      <c r="P8" s="1">
        <f t="shared" si="4"/>
        <v>236.8</v>
      </c>
      <c r="Q8" s="1">
        <f t="shared" si="5"/>
        <v>634</v>
      </c>
    </row>
    <row r="9" spans="1:17" x14ac:dyDescent="0.35">
      <c r="A9" s="39" t="s">
        <v>23</v>
      </c>
      <c r="B9" s="36">
        <v>5</v>
      </c>
      <c r="C9" s="36">
        <v>1817</v>
      </c>
      <c r="D9" s="36">
        <v>1260</v>
      </c>
      <c r="E9" s="36">
        <v>557</v>
      </c>
      <c r="F9" s="36" t="str">
        <f t="shared" si="1"/>
        <v>1:252</v>
      </c>
      <c r="G9" s="36" t="str">
        <f t="shared" si="0"/>
        <v>1:111</v>
      </c>
      <c r="H9" s="36" t="str">
        <f t="shared" si="2"/>
        <v>1:420</v>
      </c>
      <c r="I9" s="18">
        <v>5</v>
      </c>
      <c r="J9" s="20">
        <v>5</v>
      </c>
      <c r="K9" s="18">
        <v>3</v>
      </c>
      <c r="L9" s="24">
        <v>5</v>
      </c>
      <c r="M9" s="25">
        <v>5</v>
      </c>
      <c r="N9" s="24">
        <v>3</v>
      </c>
      <c r="O9" s="1">
        <f t="shared" si="3"/>
        <v>252</v>
      </c>
      <c r="P9" s="1">
        <f t="shared" si="4"/>
        <v>111.4</v>
      </c>
      <c r="Q9" s="1">
        <f t="shared" si="5"/>
        <v>420</v>
      </c>
    </row>
    <row r="10" spans="1:17" x14ac:dyDescent="0.35">
      <c r="A10" s="39" t="s">
        <v>24</v>
      </c>
      <c r="B10" s="36">
        <v>1</v>
      </c>
      <c r="C10" s="36">
        <v>1361</v>
      </c>
      <c r="D10" s="36">
        <v>917</v>
      </c>
      <c r="E10" s="36">
        <v>444</v>
      </c>
      <c r="F10" s="36" t="str">
        <f t="shared" si="1"/>
        <v>1:917</v>
      </c>
      <c r="G10" s="36" t="str">
        <f t="shared" si="0"/>
        <v>1:444</v>
      </c>
      <c r="H10" s="36" t="str">
        <f t="shared" si="2"/>
        <v>1:917</v>
      </c>
      <c r="I10" s="29">
        <v>1</v>
      </c>
      <c r="J10" s="20">
        <v>1</v>
      </c>
      <c r="K10" s="18">
        <v>1</v>
      </c>
      <c r="L10" s="26">
        <v>1</v>
      </c>
      <c r="M10" s="25">
        <v>1</v>
      </c>
      <c r="N10" s="24">
        <v>1</v>
      </c>
      <c r="O10" s="1">
        <f t="shared" si="3"/>
        <v>917</v>
      </c>
      <c r="P10" s="1">
        <f t="shared" si="4"/>
        <v>444</v>
      </c>
      <c r="Q10" s="1">
        <f t="shared" si="5"/>
        <v>917</v>
      </c>
    </row>
    <row r="11" spans="1:17" x14ac:dyDescent="0.35">
      <c r="A11" s="39" t="s">
        <v>25</v>
      </c>
      <c r="B11" s="36">
        <v>9</v>
      </c>
      <c r="C11" s="36">
        <v>754</v>
      </c>
      <c r="D11" s="36">
        <v>521</v>
      </c>
      <c r="E11" s="36">
        <v>233</v>
      </c>
      <c r="F11" s="36" t="str">
        <f t="shared" si="1"/>
        <v>1:58</v>
      </c>
      <c r="G11" s="36" t="str">
        <f t="shared" si="0"/>
        <v>1:26</v>
      </c>
      <c r="H11" s="36" t="str">
        <f t="shared" si="2"/>
        <v>1:65</v>
      </c>
      <c r="I11" s="19">
        <v>9</v>
      </c>
      <c r="J11" s="20">
        <v>9</v>
      </c>
      <c r="K11" s="18">
        <v>8</v>
      </c>
      <c r="L11" s="26">
        <v>9</v>
      </c>
      <c r="M11" s="25">
        <v>9</v>
      </c>
      <c r="N11" s="24">
        <v>8</v>
      </c>
      <c r="O11" s="1">
        <f t="shared" si="3"/>
        <v>57.888888888888886</v>
      </c>
      <c r="P11" s="1">
        <f t="shared" si="4"/>
        <v>25.888888888888889</v>
      </c>
      <c r="Q11" s="1">
        <f t="shared" si="5"/>
        <v>65.125</v>
      </c>
    </row>
    <row r="12" spans="1:17" x14ac:dyDescent="0.35">
      <c r="A12" s="39" t="s">
        <v>26</v>
      </c>
      <c r="B12" s="36">
        <v>22</v>
      </c>
      <c r="C12" s="36">
        <v>12047</v>
      </c>
      <c r="D12" s="36">
        <v>7960</v>
      </c>
      <c r="E12" s="36">
        <v>4087</v>
      </c>
      <c r="F12" s="36" t="str">
        <f t="shared" si="1"/>
        <v>1:379</v>
      </c>
      <c r="G12" s="36" t="str">
        <f t="shared" ref="G12:G22" si="6">"1"&amp;":"&amp;ROUND(P12,0)</f>
        <v>1:186</v>
      </c>
      <c r="H12" s="36" t="str">
        <f t="shared" si="2"/>
        <v>1:724</v>
      </c>
      <c r="I12" s="18">
        <v>21</v>
      </c>
      <c r="J12" s="20">
        <v>22</v>
      </c>
      <c r="K12" s="18">
        <v>11</v>
      </c>
      <c r="L12" s="24">
        <v>21</v>
      </c>
      <c r="M12" s="25">
        <v>22</v>
      </c>
      <c r="N12" s="24">
        <v>11</v>
      </c>
      <c r="O12" s="1">
        <f t="shared" si="3"/>
        <v>379.04761904761904</v>
      </c>
      <c r="P12" s="1">
        <f t="shared" si="4"/>
        <v>185.77272727272728</v>
      </c>
      <c r="Q12" s="1">
        <f t="shared" si="5"/>
        <v>723.63636363636363</v>
      </c>
    </row>
    <row r="13" spans="1:17" x14ac:dyDescent="0.35">
      <c r="A13" s="41" t="s">
        <v>27</v>
      </c>
      <c r="B13" s="36">
        <v>11</v>
      </c>
      <c r="C13" s="36">
        <v>2578</v>
      </c>
      <c r="D13" s="36">
        <v>1825</v>
      </c>
      <c r="E13" s="36">
        <v>753</v>
      </c>
      <c r="F13" s="36" t="str">
        <f t="shared" si="1"/>
        <v>1:183</v>
      </c>
      <c r="G13" s="36" t="str">
        <f t="shared" si="6"/>
        <v>1:94</v>
      </c>
      <c r="H13" s="36" t="str">
        <f t="shared" si="2"/>
        <v>1:261</v>
      </c>
      <c r="I13" s="18">
        <v>10</v>
      </c>
      <c r="J13" s="20">
        <v>8</v>
      </c>
      <c r="K13" s="18">
        <v>7</v>
      </c>
      <c r="L13" s="24">
        <v>12</v>
      </c>
      <c r="M13" s="25">
        <v>9</v>
      </c>
      <c r="N13" s="24">
        <v>5</v>
      </c>
      <c r="O13" s="1">
        <f t="shared" si="3"/>
        <v>182.5</v>
      </c>
      <c r="P13" s="1">
        <f t="shared" si="4"/>
        <v>94.125</v>
      </c>
      <c r="Q13" s="1">
        <f t="shared" si="5"/>
        <v>260.71428571428572</v>
      </c>
    </row>
    <row r="14" spans="1:17" s="2" customFormat="1" x14ac:dyDescent="0.35">
      <c r="A14" s="39" t="s">
        <v>29</v>
      </c>
      <c r="B14" s="36">
        <v>2</v>
      </c>
      <c r="C14" s="36">
        <v>363</v>
      </c>
      <c r="D14" s="36">
        <v>204</v>
      </c>
      <c r="E14" s="36">
        <v>159</v>
      </c>
      <c r="F14" s="36" t="str">
        <f t="shared" si="1"/>
        <v>1:102</v>
      </c>
      <c r="G14" s="36" t="str">
        <f t="shared" si="6"/>
        <v>1:80</v>
      </c>
      <c r="H14" s="36" t="str">
        <f>"0"&amp;":"&amp;C14</f>
        <v>0:363</v>
      </c>
      <c r="I14" s="18">
        <v>2</v>
      </c>
      <c r="J14" s="20">
        <v>2</v>
      </c>
      <c r="K14" s="18">
        <v>0</v>
      </c>
      <c r="L14" s="24">
        <v>4</v>
      </c>
      <c r="M14" s="25">
        <v>4</v>
      </c>
      <c r="N14" s="24">
        <v>1</v>
      </c>
      <c r="O14" s="1">
        <f t="shared" si="3"/>
        <v>102</v>
      </c>
      <c r="P14" s="1">
        <f t="shared" si="4"/>
        <v>79.5</v>
      </c>
      <c r="Q14" s="1" t="str">
        <f t="shared" si="5"/>
        <v>0</v>
      </c>
    </row>
    <row r="15" spans="1:17" ht="15" customHeight="1" x14ac:dyDescent="0.35">
      <c r="A15" s="39" t="s">
        <v>30</v>
      </c>
      <c r="B15" s="36">
        <v>2</v>
      </c>
      <c r="C15" s="36">
        <v>1119</v>
      </c>
      <c r="D15" s="36">
        <v>655</v>
      </c>
      <c r="E15" s="36">
        <v>464</v>
      </c>
      <c r="F15" s="36" t="str">
        <f t="shared" si="1"/>
        <v>1:328</v>
      </c>
      <c r="G15" s="36" t="str">
        <f t="shared" si="6"/>
        <v>1:232</v>
      </c>
      <c r="H15" s="36" t="str">
        <f t="shared" si="2"/>
        <v>1:328</v>
      </c>
      <c r="I15" s="29">
        <v>2</v>
      </c>
      <c r="J15" s="20">
        <v>2</v>
      </c>
      <c r="K15" s="18">
        <v>2</v>
      </c>
      <c r="L15" s="26">
        <v>2</v>
      </c>
      <c r="M15" s="25">
        <v>2</v>
      </c>
      <c r="N15" s="24">
        <v>2</v>
      </c>
      <c r="O15" s="1">
        <f t="shared" si="3"/>
        <v>327.5</v>
      </c>
      <c r="P15" s="1">
        <f t="shared" si="4"/>
        <v>232</v>
      </c>
      <c r="Q15" s="1">
        <f t="shared" si="5"/>
        <v>327.5</v>
      </c>
    </row>
    <row r="16" spans="1:17" x14ac:dyDescent="0.35">
      <c r="A16" s="39" t="s">
        <v>31</v>
      </c>
      <c r="B16" s="3">
        <v>14</v>
      </c>
      <c r="C16" s="36">
        <v>5492</v>
      </c>
      <c r="D16" s="36">
        <v>3806</v>
      </c>
      <c r="E16" s="36">
        <v>1686</v>
      </c>
      <c r="F16" s="36" t="str">
        <f t="shared" si="1"/>
        <v>1:272</v>
      </c>
      <c r="G16" s="36" t="str">
        <f t="shared" si="6"/>
        <v>1:120</v>
      </c>
      <c r="H16" s="36" t="str">
        <f t="shared" si="2"/>
        <v>1:952</v>
      </c>
      <c r="I16" s="18">
        <v>14</v>
      </c>
      <c r="J16" s="20">
        <v>14</v>
      </c>
      <c r="K16" s="18">
        <v>4</v>
      </c>
      <c r="L16" s="24">
        <v>14</v>
      </c>
      <c r="M16" s="25">
        <v>14</v>
      </c>
      <c r="N16" s="24">
        <v>4</v>
      </c>
      <c r="O16" s="1">
        <f t="shared" si="3"/>
        <v>271.85714285714283</v>
      </c>
      <c r="P16" s="1">
        <f t="shared" si="4"/>
        <v>120.42857142857143</v>
      </c>
      <c r="Q16" s="1">
        <f t="shared" si="5"/>
        <v>951.5</v>
      </c>
    </row>
    <row r="17" spans="1:19" x14ac:dyDescent="0.35">
      <c r="A17" s="39" t="s">
        <v>32</v>
      </c>
      <c r="B17" s="36">
        <v>3</v>
      </c>
      <c r="C17" s="36">
        <v>141</v>
      </c>
      <c r="D17" s="36">
        <v>104</v>
      </c>
      <c r="E17" s="36">
        <v>37</v>
      </c>
      <c r="F17" s="36" t="str">
        <f t="shared" si="1"/>
        <v>1:35</v>
      </c>
      <c r="G17" s="36" t="str">
        <f t="shared" si="6"/>
        <v>1:12</v>
      </c>
      <c r="H17" s="36" t="str">
        <f>"0"&amp;":"&amp;C17</f>
        <v>0:141</v>
      </c>
      <c r="I17" s="30">
        <v>3</v>
      </c>
      <c r="J17" s="31">
        <v>3</v>
      </c>
      <c r="K17" s="30">
        <v>0</v>
      </c>
      <c r="L17" s="24">
        <v>0</v>
      </c>
      <c r="M17" s="25">
        <v>0</v>
      </c>
      <c r="N17" s="24">
        <v>0</v>
      </c>
      <c r="O17" s="1">
        <f t="shared" si="3"/>
        <v>34.666666666666664</v>
      </c>
      <c r="P17" s="1">
        <f t="shared" si="4"/>
        <v>12.333333333333334</v>
      </c>
      <c r="Q17" s="1" t="str">
        <f t="shared" si="5"/>
        <v>0</v>
      </c>
    </row>
    <row r="18" spans="1:19" x14ac:dyDescent="0.35">
      <c r="A18" s="39" t="s">
        <v>33</v>
      </c>
      <c r="B18" s="36">
        <v>23</v>
      </c>
      <c r="C18" s="36">
        <v>7190</v>
      </c>
      <c r="D18" s="36">
        <v>4384</v>
      </c>
      <c r="E18" s="36">
        <v>2806</v>
      </c>
      <c r="F18" s="36" t="str">
        <f t="shared" si="1"/>
        <v>1:219</v>
      </c>
      <c r="G18" s="36" t="str">
        <f t="shared" si="6"/>
        <v>1:134</v>
      </c>
      <c r="H18" s="36" t="str">
        <f t="shared" si="2"/>
        <v>1:399</v>
      </c>
      <c r="I18" s="18">
        <v>20</v>
      </c>
      <c r="J18" s="1">
        <v>21</v>
      </c>
      <c r="K18" s="18">
        <v>11</v>
      </c>
      <c r="L18" s="24">
        <v>18</v>
      </c>
      <c r="M18" s="21">
        <v>19</v>
      </c>
      <c r="N18" s="24">
        <v>7</v>
      </c>
      <c r="O18" s="1">
        <f t="shared" si="3"/>
        <v>219.2</v>
      </c>
      <c r="P18" s="1">
        <f t="shared" si="4"/>
        <v>133.61904761904762</v>
      </c>
      <c r="Q18" s="1">
        <f t="shared" si="5"/>
        <v>398.54545454545456</v>
      </c>
    </row>
    <row r="19" spans="1:19" x14ac:dyDescent="0.35">
      <c r="A19" s="39" t="s">
        <v>34</v>
      </c>
      <c r="B19" s="36">
        <v>29</v>
      </c>
      <c r="C19" s="36">
        <v>4498</v>
      </c>
      <c r="D19" s="36">
        <v>2584</v>
      </c>
      <c r="E19" s="36">
        <v>1914</v>
      </c>
      <c r="F19" s="36" t="str">
        <f t="shared" si="1"/>
        <v>1:99</v>
      </c>
      <c r="G19" s="36" t="str">
        <f t="shared" si="6"/>
        <v>1:77</v>
      </c>
      <c r="H19" s="36" t="str">
        <f t="shared" si="2"/>
        <v>1:199</v>
      </c>
      <c r="I19" s="18">
        <v>26</v>
      </c>
      <c r="J19" s="1">
        <v>25</v>
      </c>
      <c r="K19" s="18">
        <v>13</v>
      </c>
      <c r="L19" s="24">
        <v>28</v>
      </c>
      <c r="M19" s="21">
        <v>27</v>
      </c>
      <c r="N19" s="24">
        <v>13</v>
      </c>
      <c r="O19" s="1">
        <f t="shared" si="3"/>
        <v>99.384615384615387</v>
      </c>
      <c r="P19" s="1">
        <f t="shared" si="4"/>
        <v>76.56</v>
      </c>
      <c r="Q19" s="1">
        <f t="shared" si="5"/>
        <v>198.76923076923077</v>
      </c>
    </row>
    <row r="20" spans="1:19" x14ac:dyDescent="0.35">
      <c r="A20" s="39" t="s">
        <v>36</v>
      </c>
      <c r="B20" s="36">
        <v>109</v>
      </c>
      <c r="C20" s="36">
        <v>60267</v>
      </c>
      <c r="D20" s="36">
        <v>38221</v>
      </c>
      <c r="E20" s="36">
        <v>22046</v>
      </c>
      <c r="F20" s="36" t="str">
        <f t="shared" si="1"/>
        <v>1:378</v>
      </c>
      <c r="G20" s="36" t="str">
        <f t="shared" si="6"/>
        <v>1:218</v>
      </c>
      <c r="H20" s="36" t="str">
        <f t="shared" si="2"/>
        <v>1:889</v>
      </c>
      <c r="I20" s="18">
        <v>101</v>
      </c>
      <c r="J20" s="1">
        <v>101</v>
      </c>
      <c r="K20" s="18">
        <v>43</v>
      </c>
      <c r="L20" s="24">
        <v>93</v>
      </c>
      <c r="M20" s="21">
        <v>92</v>
      </c>
      <c r="N20" s="24">
        <v>34</v>
      </c>
      <c r="O20" s="1">
        <f t="shared" si="3"/>
        <v>378.42574257425741</v>
      </c>
      <c r="P20" s="1">
        <f t="shared" si="4"/>
        <v>218.27722772277227</v>
      </c>
      <c r="Q20" s="1">
        <f t="shared" si="5"/>
        <v>888.8604651162791</v>
      </c>
    </row>
    <row r="21" spans="1:19" x14ac:dyDescent="0.35">
      <c r="A21" s="39" t="s">
        <v>37</v>
      </c>
      <c r="B21" s="36">
        <v>21</v>
      </c>
      <c r="C21" s="36">
        <v>3985</v>
      </c>
      <c r="D21" s="36">
        <v>2500</v>
      </c>
      <c r="E21" s="36">
        <v>1485</v>
      </c>
      <c r="F21" s="36" t="str">
        <f t="shared" si="1"/>
        <v>1:119</v>
      </c>
      <c r="G21" s="36" t="str">
        <f t="shared" si="6"/>
        <v>1:71</v>
      </c>
      <c r="H21" s="36" t="str">
        <f t="shared" si="2"/>
        <v>1:250</v>
      </c>
      <c r="I21" s="19">
        <v>21</v>
      </c>
      <c r="J21" s="20">
        <v>21</v>
      </c>
      <c r="K21" s="18">
        <v>10</v>
      </c>
      <c r="L21" s="26">
        <v>10</v>
      </c>
      <c r="M21" s="25">
        <v>10</v>
      </c>
      <c r="N21" s="24">
        <v>6</v>
      </c>
      <c r="O21" s="1">
        <f t="shared" si="3"/>
        <v>119.04761904761905</v>
      </c>
      <c r="P21" s="1">
        <f t="shared" si="4"/>
        <v>70.714285714285708</v>
      </c>
      <c r="Q21" s="1">
        <f t="shared" si="5"/>
        <v>250</v>
      </c>
    </row>
    <row r="22" spans="1:19" x14ac:dyDescent="0.35">
      <c r="A22" s="39" t="s">
        <v>38</v>
      </c>
      <c r="B22" s="36">
        <v>3</v>
      </c>
      <c r="C22" s="36">
        <v>2064</v>
      </c>
      <c r="D22" s="36">
        <v>1283</v>
      </c>
      <c r="E22" s="36">
        <v>781</v>
      </c>
      <c r="F22" s="36" t="str">
        <f t="shared" si="1"/>
        <v>1:428</v>
      </c>
      <c r="G22" s="36" t="str">
        <f t="shared" si="6"/>
        <v>1:260</v>
      </c>
      <c r="H22" s="36" t="str">
        <f t="shared" si="2"/>
        <v>1:1283</v>
      </c>
      <c r="I22" s="19">
        <v>3</v>
      </c>
      <c r="J22" s="20">
        <v>3</v>
      </c>
      <c r="K22" s="18">
        <v>1</v>
      </c>
      <c r="L22" s="26">
        <v>3</v>
      </c>
      <c r="M22" s="25">
        <v>3</v>
      </c>
      <c r="N22" s="24">
        <v>1</v>
      </c>
      <c r="O22" s="1">
        <f t="shared" si="3"/>
        <v>427.66666666666669</v>
      </c>
      <c r="P22" s="1">
        <f t="shared" si="4"/>
        <v>260.33333333333331</v>
      </c>
      <c r="Q22" s="1">
        <f t="shared" si="5"/>
        <v>1283</v>
      </c>
    </row>
    <row r="23" spans="1:19" x14ac:dyDescent="0.35">
      <c r="A23" s="15" t="s">
        <v>39</v>
      </c>
      <c r="B23" s="15">
        <f>SUM(B4:B22)</f>
        <v>339</v>
      </c>
      <c r="C23" s="15">
        <f>SUM(C4:C22)</f>
        <v>119423</v>
      </c>
      <c r="D23" s="15">
        <f>SUM(D4:D22)</f>
        <v>76486</v>
      </c>
      <c r="E23" s="15">
        <f>SUM(E4:E22)</f>
        <v>42937</v>
      </c>
      <c r="F23" s="15" t="str">
        <f t="shared" ref="F23" si="7">"1"&amp;":"&amp;ROUND(O23,0)</f>
        <v>1:237</v>
      </c>
      <c r="G23" s="15" t="str">
        <f t="shared" ref="G23" si="8">"1"&amp;":"&amp;ROUND(P23,0)</f>
        <v>1:133</v>
      </c>
      <c r="H23" s="15" t="str">
        <f t="shared" ref="H23" si="9">"1"&amp;":"&amp;ROUND(Q23,0)</f>
        <v>1:558</v>
      </c>
      <c r="I23" s="27">
        <f t="shared" ref="I23:N23" si="10">SUM(I4:I22)</f>
        <v>323</v>
      </c>
      <c r="J23" s="27">
        <f t="shared" si="10"/>
        <v>322</v>
      </c>
      <c r="K23" s="27">
        <f t="shared" si="10"/>
        <v>137</v>
      </c>
      <c r="L23" s="21">
        <f t="shared" si="10"/>
        <v>297</v>
      </c>
      <c r="M23" s="21">
        <f t="shared" si="10"/>
        <v>294</v>
      </c>
      <c r="N23" s="21">
        <f t="shared" si="10"/>
        <v>117</v>
      </c>
      <c r="O23" s="1">
        <f t="shared" si="3"/>
        <v>236.79876160990713</v>
      </c>
      <c r="P23" s="1">
        <f t="shared" si="4"/>
        <v>133.34472049689441</v>
      </c>
      <c r="Q23" s="1">
        <f t="shared" si="5"/>
        <v>558.29197080291976</v>
      </c>
    </row>
    <row r="24" spans="1:19" x14ac:dyDescent="0.35">
      <c r="L24" s="23"/>
      <c r="M24" s="23"/>
      <c r="N24" s="23"/>
    </row>
    <row r="27" spans="1:19" x14ac:dyDescent="0.35">
      <c r="A27" s="15" t="s">
        <v>28</v>
      </c>
      <c r="B27" s="15">
        <v>0</v>
      </c>
      <c r="C27" s="15">
        <v>5731</v>
      </c>
      <c r="D27" s="15">
        <v>3656</v>
      </c>
      <c r="E27" s="15">
        <v>2075</v>
      </c>
      <c r="F27" s="15" t="str">
        <f>"0"&amp;":"&amp;D27</f>
        <v>0:3656</v>
      </c>
      <c r="G27" s="15" t="str">
        <f>"0"&amp;":"&amp;E27</f>
        <v>0:2075</v>
      </c>
      <c r="H27" s="15" t="str">
        <f>"0"&amp;":"&amp;C27</f>
        <v>0:5731</v>
      </c>
      <c r="I27" s="29">
        <v>0</v>
      </c>
      <c r="J27" s="29">
        <v>0</v>
      </c>
      <c r="K27" s="30">
        <v>0</v>
      </c>
      <c r="L27" s="26">
        <v>0</v>
      </c>
      <c r="M27" s="25">
        <v>0</v>
      </c>
      <c r="N27" s="24">
        <v>0</v>
      </c>
      <c r="O27" s="1" t="str">
        <f t="shared" ref="O27:P27" si="11">IFERROR(D27/I27,"0")</f>
        <v>0</v>
      </c>
      <c r="P27" s="1" t="str">
        <f t="shared" si="11"/>
        <v>0</v>
      </c>
      <c r="Q27" s="1" t="str">
        <f t="shared" ref="Q27" si="12">IFERROR(D27/K27,"0")</f>
        <v>0</v>
      </c>
    </row>
    <row r="29" spans="1:19" ht="45.75" customHeight="1" x14ac:dyDescent="0.35">
      <c r="A29" s="58" t="s">
        <v>119</v>
      </c>
      <c r="B29" s="58"/>
      <c r="C29" s="58"/>
      <c r="D29" s="58"/>
      <c r="E29" s="58"/>
      <c r="F29" s="58"/>
      <c r="G29" s="58"/>
      <c r="H29" s="58"/>
      <c r="J29" s="18"/>
      <c r="K29" s="18"/>
      <c r="L29" s="1"/>
      <c r="M29" s="1"/>
      <c r="N29" s="1"/>
    </row>
    <row r="30" spans="1:19" ht="46.5" customHeight="1" x14ac:dyDescent="0.35">
      <c r="A30" s="57" t="s">
        <v>120</v>
      </c>
      <c r="B30" s="57"/>
      <c r="C30" s="57"/>
      <c r="D30" s="57"/>
      <c r="E30" s="57"/>
      <c r="F30" s="57"/>
      <c r="G30" s="57"/>
      <c r="H30" s="57"/>
    </row>
    <row r="31" spans="1:19" ht="40.5" customHeight="1" x14ac:dyDescent="0.35">
      <c r="A31" s="49" t="s">
        <v>121</v>
      </c>
      <c r="B31" s="49"/>
      <c r="C31" s="49"/>
      <c r="D31" s="49"/>
      <c r="E31" s="49"/>
      <c r="F31" s="49"/>
      <c r="G31" s="49"/>
      <c r="H31" s="49"/>
      <c r="I31" s="32"/>
      <c r="J31" s="32"/>
      <c r="K31" s="32"/>
      <c r="L31" s="32"/>
      <c r="M31" s="32"/>
      <c r="N31" s="32"/>
      <c r="O31" s="32"/>
      <c r="P31" s="32"/>
      <c r="Q31" s="32"/>
      <c r="R31" s="32"/>
      <c r="S31" s="32"/>
    </row>
    <row r="32" spans="1:19" x14ac:dyDescent="0.35">
      <c r="A32" s="1" t="s">
        <v>122</v>
      </c>
    </row>
  </sheetData>
  <mergeCells count="5">
    <mergeCell ref="A2:K2"/>
    <mergeCell ref="A30:H30"/>
    <mergeCell ref="A31:H31"/>
    <mergeCell ref="A1:H1"/>
    <mergeCell ref="A29:H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97"/>
  <sheetViews>
    <sheetView topLeftCell="A10" workbookViewId="0">
      <selection activeCell="F25" sqref="F25"/>
    </sheetView>
  </sheetViews>
  <sheetFormatPr defaultColWidth="17.26953125" defaultRowHeight="14.5" x14ac:dyDescent="0.35"/>
  <cols>
    <col min="1" max="8" width="17.26953125" style="1"/>
    <col min="9" max="14" width="17.26953125" style="1" hidden="1" customWidth="1"/>
    <col min="15" max="16384" width="17.26953125" style="1"/>
  </cols>
  <sheetData>
    <row r="1" spans="1:14" ht="45" customHeight="1" x14ac:dyDescent="0.35">
      <c r="A1" s="45" t="s">
        <v>0</v>
      </c>
      <c r="B1" s="45"/>
      <c r="C1" s="45"/>
      <c r="D1" s="45"/>
      <c r="E1" s="45"/>
      <c r="F1" s="45"/>
      <c r="G1" s="45"/>
      <c r="H1" s="45"/>
    </row>
    <row r="2" spans="1:14" x14ac:dyDescent="0.35">
      <c r="A2" s="59" t="s">
        <v>123</v>
      </c>
      <c r="B2" s="59"/>
      <c r="C2" s="59"/>
      <c r="D2" s="59"/>
      <c r="E2" s="59"/>
      <c r="F2" s="59"/>
      <c r="G2" s="59"/>
      <c r="H2" s="59"/>
    </row>
    <row r="3" spans="1:14" ht="43.5" x14ac:dyDescent="0.35">
      <c r="A3" s="3" t="s">
        <v>3</v>
      </c>
      <c r="B3" s="3" t="s">
        <v>46</v>
      </c>
      <c r="C3" s="3" t="s">
        <v>109</v>
      </c>
      <c r="D3" s="3" t="s">
        <v>110</v>
      </c>
      <c r="E3" s="3" t="s">
        <v>111</v>
      </c>
      <c r="F3" s="3" t="s">
        <v>124</v>
      </c>
      <c r="G3" s="3" t="s">
        <v>125</v>
      </c>
      <c r="H3" s="3" t="s">
        <v>126</v>
      </c>
      <c r="I3" s="7" t="s">
        <v>124</v>
      </c>
      <c r="J3" s="7" t="s">
        <v>125</v>
      </c>
      <c r="K3" s="7" t="s">
        <v>126</v>
      </c>
      <c r="L3" s="28" t="s">
        <v>124</v>
      </c>
      <c r="M3" s="28" t="s">
        <v>125</v>
      </c>
      <c r="N3" s="28" t="s">
        <v>126</v>
      </c>
    </row>
    <row r="4" spans="1:14" x14ac:dyDescent="0.35">
      <c r="A4" s="1" t="s">
        <v>14</v>
      </c>
      <c r="B4" s="1">
        <v>6</v>
      </c>
      <c r="C4" s="18">
        <v>6456</v>
      </c>
      <c r="D4" s="18">
        <v>4124</v>
      </c>
      <c r="E4" s="18">
        <v>2332</v>
      </c>
      <c r="F4" s="1" t="str">
        <f>"1"&amp;":"&amp;ROUND(L4,0)</f>
        <v>1:687</v>
      </c>
      <c r="G4" s="1" t="str">
        <f>"1"&amp;":"&amp;ROUND(M4,0)</f>
        <v>1:583</v>
      </c>
      <c r="H4" s="1" t="str">
        <f>"1"&amp;":"&amp;ROUND(N4,0)</f>
        <v>1:3228</v>
      </c>
      <c r="I4" s="1">
        <v>6</v>
      </c>
      <c r="J4" s="1">
        <v>4</v>
      </c>
      <c r="K4" s="1">
        <v>2</v>
      </c>
      <c r="L4" s="1">
        <f>IFERROR(D4/I4,"0")</f>
        <v>687.33333333333337</v>
      </c>
      <c r="M4" s="1">
        <f>IFERROR(E4/J4,"0")</f>
        <v>583</v>
      </c>
      <c r="N4" s="1">
        <f>IFERROR(C4/K4,"0")</f>
        <v>3228</v>
      </c>
    </row>
    <row r="5" spans="1:14" x14ac:dyDescent="0.35">
      <c r="A5" s="1" t="s">
        <v>19</v>
      </c>
      <c r="B5" s="1">
        <v>2</v>
      </c>
      <c r="C5" s="18">
        <v>1260</v>
      </c>
      <c r="D5" s="18">
        <v>786</v>
      </c>
      <c r="E5" s="18">
        <v>474</v>
      </c>
      <c r="F5" s="1" t="str">
        <f t="shared" ref="F5:F23" si="0">"1"&amp;":"&amp;ROUND(L5,0)</f>
        <v>1:393</v>
      </c>
      <c r="G5" s="1" t="str">
        <f>"0"&amp;":"&amp;E5</f>
        <v>0:474</v>
      </c>
      <c r="H5" s="1" t="str">
        <f t="shared" ref="H5:H23" si="1">"1"&amp;":"&amp;ROUND(N5,0)</f>
        <v>1:1260</v>
      </c>
      <c r="I5" s="1">
        <v>2</v>
      </c>
      <c r="J5" s="1">
        <v>0</v>
      </c>
      <c r="K5" s="1">
        <v>1</v>
      </c>
      <c r="L5" s="1">
        <f t="shared" ref="L5:L23" si="2">IFERROR(D5/I5,"0")</f>
        <v>393</v>
      </c>
      <c r="M5" s="1" t="str">
        <f t="shared" ref="M5:M23" si="3">IFERROR(E5/J5,"0")</f>
        <v>0</v>
      </c>
      <c r="N5" s="1">
        <f t="shared" ref="N5:N23" si="4">IFERROR(C5/K5,"0")</f>
        <v>1260</v>
      </c>
    </row>
    <row r="6" spans="1:14" x14ac:dyDescent="0.35">
      <c r="A6" s="1" t="s">
        <v>20</v>
      </c>
      <c r="B6" s="1">
        <v>3</v>
      </c>
      <c r="C6" s="18">
        <v>1613</v>
      </c>
      <c r="D6" s="18">
        <v>1077</v>
      </c>
      <c r="E6" s="18">
        <v>536</v>
      </c>
      <c r="F6" s="1" t="str">
        <f t="shared" si="0"/>
        <v>1:359</v>
      </c>
      <c r="G6" s="1" t="str">
        <f>"0"&amp;":"&amp;E6</f>
        <v>0:536</v>
      </c>
      <c r="H6" s="1" t="str">
        <f t="shared" si="1"/>
        <v>1:807</v>
      </c>
      <c r="I6" s="1">
        <v>3</v>
      </c>
      <c r="J6" s="1">
        <v>0</v>
      </c>
      <c r="K6" s="1">
        <v>2</v>
      </c>
      <c r="L6" s="1">
        <f t="shared" si="2"/>
        <v>359</v>
      </c>
      <c r="M6" s="1" t="str">
        <f t="shared" si="3"/>
        <v>0</v>
      </c>
      <c r="N6" s="1">
        <f t="shared" si="4"/>
        <v>806.5</v>
      </c>
    </row>
    <row r="7" spans="1:14" x14ac:dyDescent="0.35">
      <c r="A7" s="1" t="s">
        <v>21</v>
      </c>
      <c r="B7" s="1">
        <v>12</v>
      </c>
      <c r="C7" s="18">
        <v>3332</v>
      </c>
      <c r="D7" s="18">
        <v>2373</v>
      </c>
      <c r="E7" s="18">
        <v>959</v>
      </c>
      <c r="F7" s="1" t="str">
        <f t="shared" si="0"/>
        <v>1:198</v>
      </c>
      <c r="G7" s="1" t="str">
        <f t="shared" ref="G7:G23" si="5">"1"&amp;":"&amp;ROUND(M7,0)</f>
        <v>1:137</v>
      </c>
      <c r="H7" s="1" t="str">
        <f t="shared" si="1"/>
        <v>1:833</v>
      </c>
      <c r="I7" s="1">
        <v>12</v>
      </c>
      <c r="J7" s="1">
        <v>7</v>
      </c>
      <c r="K7" s="1">
        <v>4</v>
      </c>
      <c r="L7" s="1">
        <f t="shared" si="2"/>
        <v>197.75</v>
      </c>
      <c r="M7" s="1">
        <f t="shared" si="3"/>
        <v>137</v>
      </c>
      <c r="N7" s="1">
        <f t="shared" si="4"/>
        <v>833</v>
      </c>
    </row>
    <row r="8" spans="1:14" x14ac:dyDescent="0.35">
      <c r="A8" s="1" t="s">
        <v>22</v>
      </c>
      <c r="B8" s="1">
        <v>2</v>
      </c>
      <c r="C8" s="18">
        <v>3086</v>
      </c>
      <c r="D8" s="18">
        <v>1902</v>
      </c>
      <c r="E8" s="18">
        <v>1184</v>
      </c>
      <c r="F8" s="1" t="str">
        <f t="shared" si="0"/>
        <v>1:951</v>
      </c>
      <c r="G8" s="1" t="str">
        <f t="shared" ref="G8:G11" si="6">"0"&amp;":"&amp;E8</f>
        <v>0:1184</v>
      </c>
      <c r="H8" s="1" t="str">
        <f>"0"&amp;":"&amp;C8</f>
        <v>0:3086</v>
      </c>
      <c r="I8" s="1">
        <v>2</v>
      </c>
      <c r="J8" s="1">
        <v>1</v>
      </c>
      <c r="K8" s="1">
        <v>0</v>
      </c>
      <c r="L8" s="1">
        <f t="shared" si="2"/>
        <v>951</v>
      </c>
      <c r="M8" s="1">
        <f t="shared" si="3"/>
        <v>1184</v>
      </c>
      <c r="N8" s="1" t="str">
        <f t="shared" si="4"/>
        <v>0</v>
      </c>
    </row>
    <row r="9" spans="1:14" x14ac:dyDescent="0.35">
      <c r="A9" s="1" t="s">
        <v>23</v>
      </c>
      <c r="B9" s="1">
        <v>1</v>
      </c>
      <c r="C9" s="18">
        <v>1817</v>
      </c>
      <c r="D9" s="18">
        <v>1260</v>
      </c>
      <c r="E9" s="18">
        <v>557</v>
      </c>
      <c r="F9" s="1" t="str">
        <f t="shared" si="0"/>
        <v>1:1260</v>
      </c>
      <c r="G9" s="1" t="str">
        <f t="shared" si="6"/>
        <v>0:557</v>
      </c>
      <c r="H9" s="1" t="str">
        <f>"0"&amp;":"&amp;C9</f>
        <v>0:1817</v>
      </c>
      <c r="I9" s="1">
        <v>1</v>
      </c>
      <c r="J9" s="1">
        <v>0</v>
      </c>
      <c r="K9" s="1">
        <v>0</v>
      </c>
      <c r="L9" s="1">
        <f t="shared" si="2"/>
        <v>1260</v>
      </c>
      <c r="M9" s="1" t="str">
        <f t="shared" si="3"/>
        <v>0</v>
      </c>
      <c r="N9" s="1" t="str">
        <f t="shared" si="4"/>
        <v>0</v>
      </c>
    </row>
    <row r="10" spans="1:14" x14ac:dyDescent="0.35">
      <c r="A10" s="1" t="s">
        <v>24</v>
      </c>
      <c r="B10" s="1">
        <v>2</v>
      </c>
      <c r="C10" s="18">
        <v>1361</v>
      </c>
      <c r="D10" s="18">
        <v>917</v>
      </c>
      <c r="E10" s="18">
        <v>444</v>
      </c>
      <c r="F10" s="1" t="str">
        <f t="shared" si="0"/>
        <v>1:459</v>
      </c>
      <c r="G10" s="1" t="str">
        <f t="shared" si="6"/>
        <v>0:444</v>
      </c>
      <c r="H10" s="1" t="str">
        <f t="shared" si="1"/>
        <v>1:1361</v>
      </c>
      <c r="I10" s="1">
        <v>2</v>
      </c>
      <c r="J10" s="1">
        <v>0</v>
      </c>
      <c r="K10" s="1">
        <v>1</v>
      </c>
      <c r="L10" s="1">
        <f t="shared" si="2"/>
        <v>458.5</v>
      </c>
      <c r="M10" s="1" t="str">
        <f t="shared" si="3"/>
        <v>0</v>
      </c>
      <c r="N10" s="1">
        <f t="shared" si="4"/>
        <v>1361</v>
      </c>
    </row>
    <row r="11" spans="1:14" x14ac:dyDescent="0.35">
      <c r="A11" s="1" t="s">
        <v>25</v>
      </c>
      <c r="B11" s="1">
        <v>2</v>
      </c>
      <c r="C11" s="18">
        <v>754</v>
      </c>
      <c r="D11" s="18">
        <v>521</v>
      </c>
      <c r="E11" s="18">
        <v>233</v>
      </c>
      <c r="F11" s="1" t="str">
        <f t="shared" si="0"/>
        <v>1:261</v>
      </c>
      <c r="G11" s="1" t="str">
        <f t="shared" si="6"/>
        <v>0:233</v>
      </c>
      <c r="H11" s="1" t="str">
        <f t="shared" si="1"/>
        <v>1:754</v>
      </c>
      <c r="I11" s="1">
        <v>2</v>
      </c>
      <c r="J11" s="1">
        <v>0</v>
      </c>
      <c r="K11" s="1">
        <v>1</v>
      </c>
      <c r="L11" s="1">
        <f t="shared" si="2"/>
        <v>260.5</v>
      </c>
      <c r="M11" s="1" t="str">
        <f t="shared" si="3"/>
        <v>0</v>
      </c>
      <c r="N11" s="1">
        <f t="shared" si="4"/>
        <v>754</v>
      </c>
    </row>
    <row r="12" spans="1:14" x14ac:dyDescent="0.35">
      <c r="A12" s="1" t="s">
        <v>26</v>
      </c>
      <c r="B12" s="1">
        <v>14</v>
      </c>
      <c r="C12" s="18">
        <v>12047</v>
      </c>
      <c r="D12" s="18">
        <v>7960</v>
      </c>
      <c r="E12" s="18">
        <v>4087</v>
      </c>
      <c r="F12" s="1" t="str">
        <f t="shared" si="0"/>
        <v>1:569</v>
      </c>
      <c r="G12" s="1" t="str">
        <f t="shared" si="5"/>
        <v>1:681</v>
      </c>
      <c r="H12" s="1" t="str">
        <f t="shared" si="1"/>
        <v>1:1721</v>
      </c>
      <c r="I12" s="1">
        <v>14</v>
      </c>
      <c r="J12" s="1">
        <v>6</v>
      </c>
      <c r="K12" s="1">
        <v>7</v>
      </c>
      <c r="L12" s="1">
        <f t="shared" si="2"/>
        <v>568.57142857142856</v>
      </c>
      <c r="M12" s="1">
        <f t="shared" si="3"/>
        <v>681.16666666666663</v>
      </c>
      <c r="N12" s="1">
        <f t="shared" si="4"/>
        <v>1721</v>
      </c>
    </row>
    <row r="13" spans="1:14" x14ac:dyDescent="0.35">
      <c r="A13" s="1" t="s">
        <v>27</v>
      </c>
      <c r="B13" s="1">
        <v>3</v>
      </c>
      <c r="C13" s="18">
        <v>2578</v>
      </c>
      <c r="D13" s="18">
        <v>1825</v>
      </c>
      <c r="E13" s="18">
        <v>753</v>
      </c>
      <c r="F13" s="1" t="str">
        <f t="shared" si="0"/>
        <v>1:608</v>
      </c>
      <c r="G13" s="1" t="str">
        <f t="shared" si="5"/>
        <v>1:753</v>
      </c>
      <c r="H13" s="1" t="str">
        <f t="shared" si="1"/>
        <v>1:2578</v>
      </c>
      <c r="I13" s="1">
        <v>3</v>
      </c>
      <c r="J13" s="1">
        <v>1</v>
      </c>
      <c r="K13" s="1">
        <v>1</v>
      </c>
      <c r="L13" s="1">
        <f t="shared" si="2"/>
        <v>608.33333333333337</v>
      </c>
      <c r="M13" s="1">
        <f t="shared" si="3"/>
        <v>753</v>
      </c>
      <c r="N13" s="1">
        <f t="shared" si="4"/>
        <v>2578</v>
      </c>
    </row>
    <row r="14" spans="1:14" x14ac:dyDescent="0.35">
      <c r="A14" s="1" t="s">
        <v>29</v>
      </c>
      <c r="B14" s="1">
        <v>1</v>
      </c>
      <c r="C14" s="18">
        <v>363</v>
      </c>
      <c r="D14" s="18">
        <v>204</v>
      </c>
      <c r="E14" s="18">
        <v>159</v>
      </c>
      <c r="F14" s="1" t="str">
        <f t="shared" si="0"/>
        <v>1:204</v>
      </c>
      <c r="G14" s="1" t="str">
        <f t="shared" ref="G14:G15" si="7">"0"&amp;":"&amp;E14</f>
        <v>0:159</v>
      </c>
      <c r="H14" s="1" t="str">
        <f t="shared" si="1"/>
        <v>1:363</v>
      </c>
      <c r="I14" s="1">
        <v>1</v>
      </c>
      <c r="J14" s="1">
        <v>0</v>
      </c>
      <c r="K14" s="1">
        <v>1</v>
      </c>
      <c r="L14" s="1">
        <f t="shared" si="2"/>
        <v>204</v>
      </c>
      <c r="M14" s="1" t="str">
        <f t="shared" si="3"/>
        <v>0</v>
      </c>
      <c r="N14" s="1">
        <f t="shared" si="4"/>
        <v>363</v>
      </c>
    </row>
    <row r="15" spans="1:14" x14ac:dyDescent="0.35">
      <c r="A15" s="1" t="s">
        <v>30</v>
      </c>
      <c r="B15" s="1">
        <v>2</v>
      </c>
      <c r="C15" s="18">
        <v>1119</v>
      </c>
      <c r="D15" s="18">
        <v>655</v>
      </c>
      <c r="E15" s="18">
        <v>464</v>
      </c>
      <c r="F15" s="1" t="str">
        <f t="shared" si="0"/>
        <v>1:328</v>
      </c>
      <c r="G15" s="1" t="str">
        <f t="shared" si="7"/>
        <v>0:464</v>
      </c>
      <c r="H15" s="1" t="str">
        <f t="shared" si="1"/>
        <v>1:560</v>
      </c>
      <c r="I15" s="1">
        <v>2</v>
      </c>
      <c r="J15" s="1">
        <v>0</v>
      </c>
      <c r="K15" s="1">
        <v>2</v>
      </c>
      <c r="L15" s="1">
        <f t="shared" si="2"/>
        <v>327.5</v>
      </c>
      <c r="M15" s="1" t="str">
        <f t="shared" si="3"/>
        <v>0</v>
      </c>
      <c r="N15" s="1">
        <f t="shared" si="4"/>
        <v>559.5</v>
      </c>
    </row>
    <row r="16" spans="1:14" x14ac:dyDescent="0.35">
      <c r="A16" s="1" t="s">
        <v>31</v>
      </c>
      <c r="B16" s="1">
        <v>4</v>
      </c>
      <c r="C16" s="18">
        <v>5492</v>
      </c>
      <c r="D16" s="18">
        <v>3806</v>
      </c>
      <c r="E16" s="18">
        <v>1686</v>
      </c>
      <c r="F16" s="1" t="str">
        <f t="shared" si="0"/>
        <v>1:952</v>
      </c>
      <c r="G16" s="1" t="str">
        <f t="shared" si="5"/>
        <v>1:843</v>
      </c>
      <c r="H16" s="1" t="str">
        <f t="shared" si="1"/>
        <v>1:5492</v>
      </c>
      <c r="I16" s="1">
        <v>4</v>
      </c>
      <c r="J16" s="1">
        <v>2</v>
      </c>
      <c r="K16" s="1">
        <v>1</v>
      </c>
      <c r="L16" s="1">
        <f t="shared" si="2"/>
        <v>951.5</v>
      </c>
      <c r="M16" s="1">
        <f t="shared" si="3"/>
        <v>843</v>
      </c>
      <c r="N16" s="1">
        <f t="shared" si="4"/>
        <v>5492</v>
      </c>
    </row>
    <row r="17" spans="1:14" x14ac:dyDescent="0.35">
      <c r="A17" s="1" t="s">
        <v>32</v>
      </c>
      <c r="B17" s="1">
        <v>0</v>
      </c>
      <c r="C17" s="18">
        <v>141</v>
      </c>
      <c r="D17" s="18">
        <v>104</v>
      </c>
      <c r="E17" s="18">
        <v>37</v>
      </c>
      <c r="F17" s="1" t="str">
        <f>"0"&amp;":"&amp;D17</f>
        <v>0:104</v>
      </c>
      <c r="G17" s="1" t="str">
        <f t="shared" ref="G17:G19" si="8">"0"&amp;":"&amp;E17</f>
        <v>0:37</v>
      </c>
      <c r="H17" s="1" t="str">
        <f>"0"&amp;":"&amp;C17</f>
        <v>0:141</v>
      </c>
      <c r="I17" s="1">
        <v>0</v>
      </c>
      <c r="J17" s="1">
        <v>0</v>
      </c>
      <c r="K17" s="1">
        <v>0</v>
      </c>
      <c r="L17" s="1" t="str">
        <f t="shared" si="2"/>
        <v>0</v>
      </c>
      <c r="M17" s="1" t="str">
        <f t="shared" si="3"/>
        <v>0</v>
      </c>
      <c r="N17" s="1" t="str">
        <f t="shared" si="4"/>
        <v>0</v>
      </c>
    </row>
    <row r="18" spans="1:14" x14ac:dyDescent="0.35">
      <c r="A18" s="1" t="s">
        <v>33</v>
      </c>
      <c r="B18" s="1">
        <v>5</v>
      </c>
      <c r="C18" s="18">
        <v>7190</v>
      </c>
      <c r="D18" s="18">
        <v>4384</v>
      </c>
      <c r="E18" s="18">
        <v>2806</v>
      </c>
      <c r="F18" s="1" t="str">
        <f t="shared" si="0"/>
        <v>1:877</v>
      </c>
      <c r="G18" s="1" t="str">
        <f t="shared" si="8"/>
        <v>0:2806</v>
      </c>
      <c r="H18" s="1" t="str">
        <f t="shared" si="1"/>
        <v>1:3595</v>
      </c>
      <c r="I18" s="1">
        <v>5</v>
      </c>
      <c r="J18" s="1">
        <v>0</v>
      </c>
      <c r="K18" s="1">
        <v>2</v>
      </c>
      <c r="L18" s="1">
        <f t="shared" si="2"/>
        <v>876.8</v>
      </c>
      <c r="M18" s="1" t="str">
        <f t="shared" si="3"/>
        <v>0</v>
      </c>
      <c r="N18" s="1">
        <f t="shared" si="4"/>
        <v>3595</v>
      </c>
    </row>
    <row r="19" spans="1:14" x14ac:dyDescent="0.35">
      <c r="A19" s="1" t="s">
        <v>34</v>
      </c>
      <c r="B19" s="1">
        <v>4</v>
      </c>
      <c r="C19" s="18">
        <v>4498</v>
      </c>
      <c r="D19" s="18">
        <v>2584</v>
      </c>
      <c r="E19" s="18">
        <v>1914</v>
      </c>
      <c r="F19" s="1" t="str">
        <f t="shared" si="0"/>
        <v>1:646</v>
      </c>
      <c r="G19" s="1" t="str">
        <f t="shared" si="8"/>
        <v>0:1914</v>
      </c>
      <c r="H19" s="1" t="str">
        <f t="shared" si="1"/>
        <v>1:2249</v>
      </c>
      <c r="I19" s="1">
        <v>4</v>
      </c>
      <c r="J19" s="1">
        <v>0</v>
      </c>
      <c r="K19" s="1">
        <v>2</v>
      </c>
      <c r="L19" s="1">
        <f t="shared" si="2"/>
        <v>646</v>
      </c>
      <c r="M19" s="1" t="str">
        <f t="shared" si="3"/>
        <v>0</v>
      </c>
      <c r="N19" s="1">
        <f t="shared" si="4"/>
        <v>2249</v>
      </c>
    </row>
    <row r="20" spans="1:14" x14ac:dyDescent="0.35">
      <c r="A20" s="1" t="s">
        <v>36</v>
      </c>
      <c r="B20" s="1">
        <v>65</v>
      </c>
      <c r="C20" s="18">
        <v>60267</v>
      </c>
      <c r="D20" s="18">
        <v>38221</v>
      </c>
      <c r="E20" s="18">
        <v>22046</v>
      </c>
      <c r="F20" s="1" t="str">
        <f t="shared" si="0"/>
        <v>1:588</v>
      </c>
      <c r="G20" s="1" t="str">
        <f t="shared" si="5"/>
        <v>1:648</v>
      </c>
      <c r="H20" s="1" t="str">
        <f t="shared" si="1"/>
        <v>1:4636</v>
      </c>
      <c r="I20" s="1">
        <v>65</v>
      </c>
      <c r="J20" s="1">
        <v>34</v>
      </c>
      <c r="K20" s="1">
        <v>13</v>
      </c>
      <c r="L20" s="1">
        <f t="shared" si="2"/>
        <v>588.01538461538462</v>
      </c>
      <c r="M20" s="1">
        <f t="shared" si="3"/>
        <v>648.41176470588232</v>
      </c>
      <c r="N20" s="1">
        <f t="shared" si="4"/>
        <v>4635.9230769230771</v>
      </c>
    </row>
    <row r="21" spans="1:14" x14ac:dyDescent="0.35">
      <c r="A21" s="1" t="s">
        <v>37</v>
      </c>
      <c r="B21" s="1">
        <v>3</v>
      </c>
      <c r="C21" s="18">
        <v>3985</v>
      </c>
      <c r="D21" s="18">
        <v>2500</v>
      </c>
      <c r="E21" s="18">
        <v>1485</v>
      </c>
      <c r="F21" s="1" t="str">
        <f t="shared" si="0"/>
        <v>1:833</v>
      </c>
      <c r="G21" s="1" t="str">
        <f t="shared" si="5"/>
        <v>1:1485</v>
      </c>
      <c r="H21" s="1" t="str">
        <f t="shared" si="1"/>
        <v>1:3985</v>
      </c>
      <c r="I21" s="1">
        <v>3</v>
      </c>
      <c r="J21" s="1">
        <v>1</v>
      </c>
      <c r="K21" s="1">
        <v>1</v>
      </c>
      <c r="L21" s="1">
        <f t="shared" si="2"/>
        <v>833.33333333333337</v>
      </c>
      <c r="M21" s="1">
        <f t="shared" si="3"/>
        <v>1485</v>
      </c>
      <c r="N21" s="1">
        <f t="shared" si="4"/>
        <v>3985</v>
      </c>
    </row>
    <row r="22" spans="1:14" x14ac:dyDescent="0.35">
      <c r="A22" s="1" t="s">
        <v>38</v>
      </c>
      <c r="B22" s="1">
        <v>1</v>
      </c>
      <c r="C22" s="18">
        <v>2064</v>
      </c>
      <c r="D22" s="18">
        <v>1283</v>
      </c>
      <c r="E22" s="18">
        <v>781</v>
      </c>
      <c r="F22" s="1" t="str">
        <f t="shared" si="0"/>
        <v>1:1283</v>
      </c>
      <c r="G22" s="1" t="str">
        <f>"0"&amp;":"&amp;E22</f>
        <v>0:781</v>
      </c>
      <c r="H22" s="1" t="str">
        <f>"0"&amp;":"&amp;C22</f>
        <v>0:2064</v>
      </c>
      <c r="I22" s="1">
        <v>1</v>
      </c>
      <c r="J22" s="1">
        <v>0</v>
      </c>
      <c r="K22" s="1">
        <v>0</v>
      </c>
      <c r="L22" s="1">
        <f t="shared" si="2"/>
        <v>1283</v>
      </c>
      <c r="M22" s="1" t="str">
        <f t="shared" si="3"/>
        <v>0</v>
      </c>
      <c r="N22" s="1" t="str">
        <f t="shared" si="4"/>
        <v>0</v>
      </c>
    </row>
    <row r="23" spans="1:14" x14ac:dyDescent="0.35">
      <c r="A23" s="15" t="s">
        <v>39</v>
      </c>
      <c r="B23" s="15">
        <f>SUM(B4:B22)</f>
        <v>132</v>
      </c>
      <c r="C23" s="15">
        <f>SUM(C4:C22)</f>
        <v>119423</v>
      </c>
      <c r="D23" s="15">
        <f>SUM(D4:D22)</f>
        <v>76486</v>
      </c>
      <c r="E23" s="15">
        <f>SUM(E4:E22)</f>
        <v>42937</v>
      </c>
      <c r="F23" s="15" t="str">
        <f t="shared" si="0"/>
        <v>1:579</v>
      </c>
      <c r="G23" s="15" t="str">
        <f t="shared" si="5"/>
        <v>1:767</v>
      </c>
      <c r="H23" s="15" t="str">
        <f t="shared" si="1"/>
        <v>1:2913</v>
      </c>
      <c r="I23" s="1">
        <f>SUM(I4:I22)</f>
        <v>132</v>
      </c>
      <c r="J23" s="1">
        <f>SUM(J4:J22)</f>
        <v>56</v>
      </c>
      <c r="K23" s="1">
        <f>SUM(K4:K22)</f>
        <v>41</v>
      </c>
      <c r="L23" s="1">
        <f t="shared" si="2"/>
        <v>579.43939393939399</v>
      </c>
      <c r="M23" s="1">
        <f t="shared" si="3"/>
        <v>766.73214285714289</v>
      </c>
      <c r="N23" s="1">
        <f t="shared" si="4"/>
        <v>2912.7560975609758</v>
      </c>
    </row>
    <row r="27" spans="1:14" x14ac:dyDescent="0.35">
      <c r="A27" s="15" t="s">
        <v>28</v>
      </c>
      <c r="B27" s="15">
        <v>870</v>
      </c>
      <c r="C27" s="15">
        <v>5731</v>
      </c>
      <c r="D27" s="15">
        <v>3656</v>
      </c>
      <c r="E27" s="15">
        <v>2075</v>
      </c>
      <c r="F27" s="15" t="str">
        <f t="shared" ref="F27:H27" si="9">"1"&amp;":"&amp;ROUND(L27,0)</f>
        <v>1:4</v>
      </c>
      <c r="G27" s="15" t="str">
        <f t="shared" si="9"/>
        <v>1:5</v>
      </c>
      <c r="H27" s="15" t="str">
        <f t="shared" si="9"/>
        <v>1:29</v>
      </c>
      <c r="I27" s="1">
        <v>868</v>
      </c>
      <c r="J27" s="1">
        <v>431</v>
      </c>
      <c r="K27" s="1">
        <v>199</v>
      </c>
      <c r="L27" s="1">
        <f t="shared" ref="L27:M27" si="10">IFERROR(D27/I27,"0")</f>
        <v>4.2119815668202767</v>
      </c>
      <c r="M27" s="1">
        <f t="shared" si="10"/>
        <v>4.8143851508120648</v>
      </c>
      <c r="N27" s="1">
        <f t="shared" ref="N27" si="11">IFERROR(C27/K27,"0")</f>
        <v>28.798994974874372</v>
      </c>
    </row>
    <row r="29" spans="1:14" x14ac:dyDescent="0.35">
      <c r="A29" s="1" t="s">
        <v>122</v>
      </c>
      <c r="L29" s="21"/>
      <c r="M29" s="21"/>
      <c r="N29" s="21"/>
    </row>
    <row r="197" spans="1:1" x14ac:dyDescent="0.35">
      <c r="A197" s="1" t="s">
        <v>127</v>
      </c>
    </row>
  </sheetData>
  <mergeCells count="2">
    <mergeCell ref="A2:H2"/>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38D343A34D2748A944026B3848DCFF" ma:contentTypeVersion="9" ma:contentTypeDescription="Create a new document." ma:contentTypeScope="" ma:versionID="d8526d99ba86c21ace27e06edc4ee594">
  <xsd:schema xmlns:xsd="http://www.w3.org/2001/XMLSchema" xmlns:xs="http://www.w3.org/2001/XMLSchema" xmlns:p="http://schemas.microsoft.com/office/2006/metadata/properties" xmlns:ns2="29de7b30-71ca-421e-a084-a20720520643" xmlns:ns3="51cda89d-02a9-4c98-993e-0066cbf6f594" targetNamespace="http://schemas.microsoft.com/office/2006/metadata/properties" ma:root="true" ma:fieldsID="80ea10534783bacc69b9f3bceb87318f" ns2:_="" ns3:_="">
    <xsd:import namespace="29de7b30-71ca-421e-a084-a20720520643"/>
    <xsd:import namespace="51cda89d-02a9-4c98-993e-0066cbf6f5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de7b30-71ca-421e-a084-a20720520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cda89d-02a9-4c98-993e-0066cbf6f5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21FB7B-EBDA-4BBB-9448-A9B02D72B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de7b30-71ca-421e-a084-a20720520643"/>
    <ds:schemaRef ds:uri="51cda89d-02a9-4c98-993e-0066cbf6f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714AC9-0320-40D5-96A2-11A42A9D8980}">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51cda89d-02a9-4c98-993e-0066cbf6f594"/>
    <ds:schemaRef ds:uri="29de7b30-71ca-421e-a084-a20720520643"/>
    <ds:schemaRef ds:uri="http://www.w3.org/XML/1998/namespace"/>
    <ds:schemaRef ds:uri="http://purl.org/dc/dcmitype/"/>
  </ds:schemaRefs>
</ds:datastoreItem>
</file>

<file path=customXml/itemProps3.xml><?xml version="1.0" encoding="utf-8"?>
<ds:datastoreItem xmlns:ds="http://schemas.openxmlformats.org/officeDocument/2006/customXml" ds:itemID="{39749104-D4C0-48A1-A3BC-A11E168C8B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Physical Health</vt:lpstr>
      <vt:lpstr>Behavioral Health</vt:lpstr>
      <vt:lpstr>BH-OTHER DETAIL</vt:lpstr>
      <vt:lpstr>CLIENT RATIO - PCP</vt:lpstr>
      <vt:lpstr>CLIENT RATIO-BH</vt:lpstr>
    </vt:vector>
  </TitlesOfParts>
  <Manager/>
  <Company>Beacon Health Options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Mejorado, Alma</dc:creator>
  <cp:keywords/>
  <dc:description/>
  <cp:lastModifiedBy>Kramb, Suzanne</cp:lastModifiedBy>
  <cp:revision/>
  <dcterms:created xsi:type="dcterms:W3CDTF">2018-12-17T21:00:58Z</dcterms:created>
  <dcterms:modified xsi:type="dcterms:W3CDTF">2020-02-11T16:00:07Z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0x010100CD38D343A34D2748A944026B3848DCFF</vt:lpwstr>
  </property>
</Properties>
</file>