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5-26\04 October 2025\"/>
    </mc:Choice>
  </mc:AlternateContent>
  <xr:revisionPtr revIDLastSave="0" documentId="13_ncr:1_{73DC207D-F62D-4736-912E-B190B6FB360A}" xr6:coauthVersionLast="47" xr6:coauthVersionMax="47" xr10:uidLastSave="{00000000-0000-0000-0000-000000000000}"/>
  <bookViews>
    <workbookView xWindow="-57720" yWindow="-30" windowWidth="29040" windowHeight="15720" tabRatio="836" firstSheet="4" activeTab="13"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County'!$B$1:$P$80</definedName>
    <definedName name="_xlnm.Print_Area" localSheetId="7">'BH by RAE'!$A$2:$G$40</definedName>
    <definedName name="_xlnm.Print_Area" localSheetId="6">'BH Expend'!$A$2:$D$22</definedName>
    <definedName name="_xlnm.Print_Area" localSheetId="4">'Caseload by Program'!$A$2:$T$45,'Caseload by Program'!$A$60:$T$122</definedName>
    <definedName name="_xlnm.Print_Area" localSheetId="9">'CBHP Caseload'!$B$1:$I$232</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Caseload'!$B$1:$T$238</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Area" localSheetId="14">'SB 21-009'!$A$1:$B$17</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74" i="27" l="1"/>
  <c r="P71" i="27"/>
  <c r="P73" i="27"/>
  <c r="P70" i="27"/>
  <c r="P66" i="27"/>
  <c r="P67" i="27"/>
  <c r="P68" i="27"/>
  <c r="P60" i="27"/>
  <c r="P41" i="27"/>
  <c r="P40" i="27"/>
  <c r="P4" i="27"/>
  <c r="P64" i="27" l="1"/>
  <c r="P23" i="27"/>
  <c r="P38" i="27"/>
  <c r="P6" i="27"/>
  <c r="P65" i="27"/>
  <c r="P21" i="27"/>
  <c r="P51" i="27"/>
  <c r="P12" i="27"/>
  <c r="P50" i="27"/>
  <c r="P42" i="27"/>
  <c r="P63" i="27"/>
  <c r="P15" i="27"/>
  <c r="P45" i="27"/>
  <c r="P14" i="27"/>
  <c r="P44" i="27"/>
  <c r="P29" i="27"/>
  <c r="P5" i="27"/>
  <c r="P43" i="27"/>
  <c r="P36" i="27"/>
  <c r="P28" i="27"/>
  <c r="P20" i="27"/>
  <c r="P35" i="27"/>
  <c r="P27" i="27"/>
  <c r="P19" i="27"/>
  <c r="P11" i="27"/>
  <c r="P57" i="27"/>
  <c r="P49" i="27"/>
  <c r="P62" i="27"/>
  <c r="P58" i="27"/>
  <c r="P7" i="27"/>
  <c r="P30" i="27"/>
  <c r="P52" i="27"/>
  <c r="P37" i="27"/>
  <c r="P34" i="27"/>
  <c r="P61" i="27"/>
  <c r="P26" i="27"/>
  <c r="P10" i="27"/>
  <c r="P33" i="27"/>
  <c r="P25" i="27"/>
  <c r="P17" i="27"/>
  <c r="P9" i="27"/>
  <c r="P55" i="27"/>
  <c r="P47" i="27"/>
  <c r="P31" i="27"/>
  <c r="P53" i="27"/>
  <c r="P22" i="27"/>
  <c r="P13" i="27"/>
  <c r="P18" i="27"/>
  <c r="P56" i="27"/>
  <c r="P48" i="27"/>
  <c r="P32" i="27"/>
  <c r="P24" i="27"/>
  <c r="P16" i="27"/>
  <c r="P8" i="27"/>
  <c r="P54" i="27"/>
  <c r="P46" i="27"/>
  <c r="P72" i="27"/>
  <c r="P75" i="27"/>
  <c r="P39" i="27"/>
  <c r="P59" i="27"/>
  <c r="P69" i="27" l="1"/>
  <c r="P77" i="27"/>
</calcChain>
</file>

<file path=xl/sharedStrings.xml><?xml version="1.0" encoding="utf-8"?>
<sst xmlns="http://schemas.openxmlformats.org/spreadsheetml/2006/main" count="832" uniqueCount="413">
  <si>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</si>
  <si>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</si>
  <si>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</si>
  <si>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</si>
  <si>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</si>
  <si>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</si>
  <si>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</si>
  <si>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</si>
  <si>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</si>
  <si>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</si>
  <si>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</si>
  <si>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</si>
  <si>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</si>
  <si>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</si>
  <si>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</si>
  <si>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</si>
  <si>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</si>
  <si>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</si>
  <si>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</si>
  <si>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</si>
  <si>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</si>
  <si>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</si>
  <si>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</si>
  <si>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</si>
  <si>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</si>
  <si>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</si>
  <si>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</si>
  <si>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</si>
  <si>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</si>
  <si>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</si>
  <si>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</si>
  <si>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</si>
  <si>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</si>
  <si>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</si>
  <si>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</si>
  <si>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</si>
  <si>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</si>
  <si>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</si>
  <si>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</si>
  <si>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</si>
  <si>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</si>
  <si>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</si>
  <si>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</si>
  <si>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</si>
  <si>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</si>
  <si>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</si>
  <si>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</si>
  <si>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</si>
  <si>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</si>
  <si>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</si>
  <si>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</si>
  <si>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</si>
  <si>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</si>
  <si>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</si>
  <si>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</si>
  <si>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</si>
  <si>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</si>
  <si>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</si>
  <si>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</si>
  <si>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</si>
  <si>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</si>
  <si>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</si>
  <si>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</si>
  <si>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</si>
  <si>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</si>
  <si>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</si>
  <si>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</si>
  <si>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</si>
  <si>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</si>
  <si>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</si>
  <si>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</si>
  <si>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</si>
  <si>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</si>
  <si>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</si>
  <si>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</si>
  <si>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</si>
  <si>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</si>
  <si>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</si>
  <si>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</si>
  <si>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</si>
  <si>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</si>
  <si>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</si>
  <si>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</si>
  <si>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</si>
  <si>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</si>
  <si>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</si>
  <si>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</si>
  <si>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3</t>
  </si>
  <si>
    <t>Rocky Mountain Health Plans 
(RAE 1)</t>
  </si>
  <si>
    <t>Northeast Health Partners 
(RAE 2)</t>
  </si>
  <si>
    <t>Colorado Access 
(RAE 3)</t>
  </si>
  <si>
    <t>Health Colorado 
(RAE 4)</t>
  </si>
  <si>
    <t>RAE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</si>
  <si>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</si>
  <si>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</si>
  <si>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</si>
  <si>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</si>
  <si>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</si>
  <si>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</si>
  <si>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</si>
  <si>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</si>
  <si>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</si>
  <si>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</si>
  <si>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</si>
  <si>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</si>
  <si>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</si>
  <si>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</si>
  <si>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</si>
  <si>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</si>
  <si>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</si>
  <si>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</si>
  <si>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</si>
  <si>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</si>
  <si>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</si>
  <si>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</si>
  <si>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</si>
  <si>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</si>
  <si>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</si>
  <si>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</si>
  <si>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</si>
  <si>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</si>
  <si>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</si>
  <si>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</si>
  <si>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</si>
  <si>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</si>
  <si>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</si>
  <si>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</si>
  <si>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</si>
  <si>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</si>
  <si>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</si>
  <si>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</si>
  <si>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</si>
  <si>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</si>
  <si>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</si>
  <si>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</si>
  <si>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</si>
  <si>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</si>
  <si>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</si>
  <si>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</si>
  <si>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</si>
  <si>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Other</t>
    </r>
    <r>
      <rPr>
        <vertAlign val="superscript"/>
        <sz val="12"/>
        <rFont val="Trebuchet MS"/>
        <family val="2"/>
      </rPr>
      <t>1</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</si>
  <si>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</si>
  <si>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</si>
  <si>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</si>
  <si>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</si>
  <si>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</si>
  <si>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</si>
  <si>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</si>
  <si>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</si>
  <si>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</si>
  <si>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</si>
  <si>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</si>
  <si>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</si>
  <si>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</si>
  <si>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</si>
  <si>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</si>
  <si>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The following table shows historical and year-to-date Medicaid caseload data.</t>
  </si>
  <si>
    <t>The following tables shows expenditures for the CHP+ program.</t>
  </si>
  <si>
    <t>N/A</t>
  </si>
  <si>
    <t>SB 21-025 Family Planning Services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</si>
  <si>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</si>
  <si>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</si>
  <si>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</si>
  <si>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</si>
  <si>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</si>
  <si>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</si>
  <si>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</si>
  <si>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</si>
  <si>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</si>
  <si>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</si>
  <si>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</si>
  <si>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</si>
  <si>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</si>
  <si>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</si>
  <si>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</si>
  <si>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</si>
  <si>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 xml:space="preserve">January            </t>
  </si>
  <si>
    <t>HB 22-1289 Medicaid Adults</t>
  </si>
  <si>
    <t>HB 22-1289 CHP Adults</t>
  </si>
  <si>
    <t>1) The Medicaid Behavioral Health caseload is the same as the caseload for Medical Services Premiums, with the exception of Non-Citizens, Partial Dual Eligibles, and SB 21-025 Family Planning.</t>
  </si>
  <si>
    <t>SB 21-009 Reproductive Health Care Program Expenditure</t>
  </si>
  <si>
    <t>HB 22-1289 Health Benefits for Colorado Children and Pregnant Persons State Only Expenditures</t>
  </si>
  <si>
    <t>FY 2025-26 Appropriation</t>
  </si>
  <si>
    <t>FY 2025-26</t>
  </si>
  <si>
    <t>July 2025</t>
  </si>
  <si>
    <t>August 2025</t>
  </si>
  <si>
    <t>September 2025</t>
  </si>
  <si>
    <t>October 2025</t>
  </si>
  <si>
    <t>November 2025</t>
  </si>
  <si>
    <t>December 2025</t>
  </si>
  <si>
    <t>January 2026</t>
  </si>
  <si>
    <t>February 2026</t>
  </si>
  <si>
    <t>March 2026</t>
  </si>
  <si>
    <t>April 2026</t>
  </si>
  <si>
    <t>May 2026</t>
  </si>
  <si>
    <t>June 2026</t>
  </si>
  <si>
    <t>FY 2025-26 Total YTD</t>
  </si>
  <si>
    <t>FY 2025-26 Supplemental Payments by Service Category</t>
  </si>
  <si>
    <t>Jul 2025</t>
  </si>
  <si>
    <t>Aug 2025</t>
  </si>
  <si>
    <t>Sep 2025</t>
  </si>
  <si>
    <t>Oct 2025</t>
  </si>
  <si>
    <t>Nov 2025</t>
  </si>
  <si>
    <t>Dec 2025</t>
  </si>
  <si>
    <t>Jan 2026</t>
  </si>
  <si>
    <t>Feb 2026</t>
  </si>
  <si>
    <t>Mar 2026</t>
  </si>
  <si>
    <t>Apr 2026</t>
  </si>
  <si>
    <t>Jun 2026</t>
  </si>
  <si>
    <t>FY 2025-26 Average Monthly Enrollment</t>
  </si>
  <si>
    <t>FY 2025-26 Medicaid Behavioral Health Community Programs Expenditures</t>
  </si>
  <si>
    <t>FY 2025-26 Medicaid Community Behavioral Health Program Expenditures by Regional Accountable Entity</t>
  </si>
  <si>
    <t>FY 2025-26 Medicaid Community Behavioral Health Program Caseload by Regional Accountable Entity</t>
  </si>
  <si>
    <t>FY 2025-26 Children's Basic Health Plan Expenditures</t>
  </si>
  <si>
    <t>FY 2025-26 Average YTD</t>
  </si>
  <si>
    <t>FY 2025-26 Authorized Maximum Enrollment</t>
  </si>
  <si>
    <t>FY 2025-26 YTD</t>
  </si>
  <si>
    <t>Percent of FY 2025-26 Appropriation Spent</t>
  </si>
  <si>
    <t>FY 2025-26 Medicare Modernization Act State Contribution Payment Expenditures and Caseload</t>
  </si>
  <si>
    <t>FY 2025-26 Old Age Pension State Medical Program Expenditures and Caseload</t>
  </si>
  <si>
    <t>2) FY 2025-26 Year-to-Date Appropriation includes SB 25-206 Long Bill and Special Bills.</t>
  </si>
  <si>
    <t>4) FY 2025-26 Year-to-Date Appropriation includes SB 25-206 Long Bill and Special Bills.</t>
  </si>
  <si>
    <t>1) FY 2025-26 Year-to-Date Appropriation includes SB 25-206 Long Bill and Special Bills.</t>
  </si>
  <si>
    <t>1) "Other" contains expenditures that cannot be identified due to timing discrepancies between the MMIS and CORE systems, since CORE does not contain provider information for payments made in interChange.</t>
  </si>
  <si>
    <t xml:space="preserve">FY 2019-20 Actuals </t>
  </si>
  <si>
    <t>FY 2020-21 Actuals</t>
  </si>
  <si>
    <t>FY 2021-22 Actuals</t>
  </si>
  <si>
    <t>FY 2022-23 Actuals</t>
  </si>
  <si>
    <t>FY 2023-24 Actuals</t>
  </si>
  <si>
    <t>FY 2024-25 Actuals</t>
  </si>
  <si>
    <t>FY 2019-20 Actuals</t>
  </si>
  <si>
    <t>3) The combined appropriation for Prenatal Medical and Dental Expenditures is $19,713,487.</t>
  </si>
  <si>
    <t>January</t>
  </si>
  <si>
    <t>FY 2025-26 Division for Intellectual and Developmental Disabilities (DIDD) Waiver and State Only Program Caseload Per Month</t>
  </si>
  <si>
    <t>FY 2025-26 Division for Intellectual and Developmental Disabilities (DIDD) Waiver and State Only Program Expenditure Per Month</t>
  </si>
  <si>
    <t>1) In ACC Phase III, Rock Mountain Health PRIME members are included in RAE 1, and Denver Health Medicaid Choice members are included in RAE 4.</t>
  </si>
  <si>
    <t>2) In ACC Phase III, members are attributed to RAEs based on their Primary Care Medical Provider attribution. Members who are unable to be attributed to a Primary Care Medical Provider are assigned to a RAE based on their county of residence.</t>
  </si>
  <si>
    <t>4) Accountable Care Collaborative (ACC) caseload includes ACC Managed Fee for Service enrollment, as well as enrollment in the limited managed care capitation initiatives operated by Rocky Mountain Health Plans and Rocky Mountain Health Prime in Region 1 and by Colorado Access in collaboration with Denver Health Medicaid Choice in Region 4, as these are ACC initiatives in ACC Phase III.</t>
  </si>
  <si>
    <t>3) Medicaid Managed Care includes clients who are enrolled in the limited managed care capitation initiatives operated by Rocky Mountain Health Plans and Rocky Mountain Health PRIME in Region 1 and by Colorado Access in collaboration with Denver Health Medicaid Choice in Region 4, and PACE.</t>
  </si>
  <si>
    <t>HB 22-1289 GF Only Medicaid and CHP Children</t>
  </si>
  <si>
    <t>Community First Choice</t>
  </si>
  <si>
    <t>SB 25-206 FY 2025-26 Long Bill</t>
  </si>
  <si>
    <t>HB 25-229 Reimbursement for Community Health Workers</t>
  </si>
  <si>
    <t>SB 25-084 Medicaid Access to Parenteral Nutrition</t>
  </si>
  <si>
    <t>SB 25-183 Coverage for Pregnancy-Related Services</t>
  </si>
  <si>
    <t>SB 25-226 Extending Spinal and Related Med Program (CIH Waiver)</t>
  </si>
  <si>
    <t>SB 25-308 Medicaid Services Related to Federal Authorizations</t>
  </si>
  <si>
    <t>FY 2025-26 Appropriation YTD</t>
  </si>
  <si>
    <t>FY 2025-26 YTD Expenditures</t>
  </si>
  <si>
    <t>FY 2025-26 Year-to-Date Average</t>
  </si>
  <si>
    <t>FY 2025-26 Year-to-Date Appropriation</t>
  </si>
  <si>
    <t>Monthly Growth</t>
  </si>
  <si>
    <t>Monthly Growth Rate</t>
  </si>
  <si>
    <t>Over-the-year Growth</t>
  </si>
  <si>
    <t>Over-the-year Growth Rate</t>
  </si>
  <si>
    <t>FY 2025-26 Year-to-Date AVERAGE</t>
  </si>
  <si>
    <t>&lt;30</t>
  </si>
  <si>
    <t>Archuleta</t>
  </si>
  <si>
    <t>Alamosa</t>
  </si>
  <si>
    <t>Chaffee</t>
  </si>
  <si>
    <t>Conejos</t>
  </si>
  <si>
    <t>Costilla</t>
  </si>
  <si>
    <t>Custer</t>
  </si>
  <si>
    <t>Delta</t>
  </si>
  <si>
    <t>Dolores</t>
  </si>
  <si>
    <t>Eagle</t>
  </si>
  <si>
    <t>Fremont</t>
  </si>
  <si>
    <t>Garfield</t>
  </si>
  <si>
    <t>Grand</t>
  </si>
  <si>
    <t>Gunnison</t>
  </si>
  <si>
    <t>Hinsdale</t>
  </si>
  <si>
    <t>Huerfano</t>
  </si>
  <si>
    <t>Jackson</t>
  </si>
  <si>
    <t>La Plata</t>
  </si>
  <si>
    <t>Lake</t>
  </si>
  <si>
    <t>Las Animas</t>
  </si>
  <si>
    <t>Mesa</t>
  </si>
  <si>
    <t>Mineral</t>
  </si>
  <si>
    <t>Moffat</t>
  </si>
  <si>
    <t>Montezuma</t>
  </si>
  <si>
    <t>Montrose</t>
  </si>
  <si>
    <t>Ouray</t>
  </si>
  <si>
    <t>Pitkin</t>
  </si>
  <si>
    <t>Pueblo</t>
  </si>
  <si>
    <t>Rio Blanco</t>
  </si>
  <si>
    <t>Rio Grande</t>
  </si>
  <si>
    <t>Routt</t>
  </si>
  <si>
    <t>Saguache</t>
  </si>
  <si>
    <t>San Juan</t>
  </si>
  <si>
    <t>San Miguel</t>
  </si>
  <si>
    <t>Summit</t>
  </si>
  <si>
    <t>Residence Outside RAE Area(1)</t>
  </si>
  <si>
    <t>Baca</t>
  </si>
  <si>
    <t>Bent</t>
  </si>
  <si>
    <t>Cheyenne</t>
  </si>
  <si>
    <t>Crowley</t>
  </si>
  <si>
    <t>Elbert</t>
  </si>
  <si>
    <t>Kiowa</t>
  </si>
  <si>
    <t>Kit Carson</t>
  </si>
  <si>
    <t>Larimer</t>
  </si>
  <si>
    <t>Lincoln</t>
  </si>
  <si>
    <t>Logan</t>
  </si>
  <si>
    <t>Morgan</t>
  </si>
  <si>
    <t>Otero</t>
  </si>
  <si>
    <t>Phillips</t>
  </si>
  <si>
    <t>Prowers</t>
  </si>
  <si>
    <t>Sedgwick</t>
  </si>
  <si>
    <t>Washington</t>
  </si>
  <si>
    <t>Weld</t>
  </si>
  <si>
    <t>Yuma</t>
  </si>
  <si>
    <t>Boulder</t>
  </si>
  <si>
    <t>Broomfield</t>
  </si>
  <si>
    <t>Clear Creek</t>
  </si>
  <si>
    <t>El Paso</t>
  </si>
  <si>
    <t>Gilpin</t>
  </si>
  <si>
    <t>Jefferson</t>
  </si>
  <si>
    <t>Park</t>
  </si>
  <si>
    <t>Teller</t>
  </si>
  <si>
    <t>Adams</t>
  </si>
  <si>
    <t>Arapahoe</t>
  </si>
  <si>
    <t>Denver</t>
  </si>
  <si>
    <t>Douglas</t>
  </si>
  <si>
    <t>Total ACC Caseload</t>
  </si>
  <si>
    <t>Total Year-to-Date Expenditures</t>
  </si>
  <si>
    <t>November</t>
  </si>
  <si>
    <t xml:space="preserve">December    </t>
  </si>
  <si>
    <t>Total Year-to-Date Average</t>
  </si>
  <si>
    <t>NA</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</si>
  <si>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</si>
  <si>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</si>
  <si>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</si>
  <si>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</si>
  <si>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</si>
  <si>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</si>
  <si>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</si>
  <si>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</si>
  <si>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</si>
  <si>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</si>
  <si>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</si>
  <si>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</si>
  <si>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</si>
  <si>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</si>
  <si>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</si>
  <si>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EPSDT Screening</t>
  </si>
  <si>
    <t>Clinic Services</t>
  </si>
  <si>
    <t>Emergency Transportation</t>
  </si>
  <si>
    <t>Non-Emergency Medical Transportation</t>
  </si>
  <si>
    <t>Dental Service</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</si>
  <si>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</si>
  <si>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</si>
  <si>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</si>
  <si>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</si>
  <si>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</si>
  <si>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</si>
  <si>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</si>
  <si>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</si>
  <si>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</si>
  <si>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</si>
  <si>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</si>
  <si>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</si>
  <si>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</si>
  <si>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</si>
  <si>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</si>
  <si>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</si>
  <si>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</si>
  <si>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</si>
  <si>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</si>
  <si>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</si>
  <si>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</si>
  <si>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</si>
  <si>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</si>
  <si>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</si>
  <si>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</si>
  <si>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</si>
  <si>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</si>
  <si>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</si>
  <si>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</si>
  <si>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</si>
  <si>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</si>
  <si>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</si>
  <si>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</si>
  <si>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</si>
  <si>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</si>
  <si>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</si>
  <si>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</si>
  <si>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</si>
  <si>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</si>
  <si>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</si>
  <si>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</si>
  <si>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</si>
  <si>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</si>
  <si>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</si>
  <si>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</si>
  <si>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</si>
  <si>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</si>
  <si>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</si>
  <si>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</si>
  <si>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</si>
  <si>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</si>
  <si>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</si>
  <si>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</si>
  <si>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</si>
  <si>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</si>
  <si>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</si>
  <si>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</si>
  <si>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</si>
  <si>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</si>
  <si>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</si>
  <si>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</si>
  <si>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</si>
  <si>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</si>
  <si>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</si>
  <si>
    <t>Notes: The HB 22-1289 expenditures are adjusted quarterly to fix a systems error that adds extra expenditure to this item. The current estimated expenditure from July - September is $15.45M.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</si>
</sst>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8"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
      <b/>
      <sz val="12"/>
      <name val="Times New Roman"/>
      <family val="1"/>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5"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6" applyNumberFormat="0" applyAlignment="0" applyProtection="0"/>
    <xf numFmtId="0" fontId="39" fillId="12" borderId="87" applyNumberFormat="0" applyAlignment="0" applyProtection="0"/>
    <xf numFmtId="0" fontId="40" fillId="12" borderId="86" applyNumberFormat="0" applyAlignment="0" applyProtection="0"/>
    <xf numFmtId="0" fontId="41" fillId="0" borderId="88" applyNumberFormat="0" applyFill="0" applyAlignment="0" applyProtection="0"/>
    <xf numFmtId="0" fontId="42" fillId="13" borderId="89"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2" applyNumberFormat="0" applyFill="0" applyAlignment="0" applyProtection="0"/>
    <xf numFmtId="0" fontId="47" fillId="0" borderId="93" applyNumberFormat="0" applyFill="0" applyAlignment="0" applyProtection="0"/>
    <xf numFmtId="0" fontId="7" fillId="0" borderId="0"/>
    <xf numFmtId="0" fontId="7" fillId="14" borderId="90" applyNumberFormat="0" applyFont="0" applyAlignment="0" applyProtection="0"/>
    <xf numFmtId="0" fontId="48" fillId="0" borderId="94"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5" applyNumberFormat="0" applyAlignment="0" applyProtection="0"/>
    <xf numFmtId="0" fontId="55" fillId="58" borderId="96" applyNumberFormat="0" applyAlignment="0" applyProtection="0"/>
    <xf numFmtId="0" fontId="54" fillId="57" borderId="117"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7" applyNumberFormat="0" applyFill="0" applyAlignment="0" applyProtection="0"/>
    <xf numFmtId="0" fontId="59" fillId="0" borderId="98" applyNumberFormat="0" applyFill="0" applyAlignment="0" applyProtection="0"/>
    <xf numFmtId="0" fontId="60" fillId="0" borderId="99" applyNumberFormat="0" applyFill="0" applyAlignment="0" applyProtection="0"/>
    <xf numFmtId="0" fontId="60" fillId="0" borderId="0" applyNumberFormat="0" applyFill="0" applyBorder="0" applyAlignment="0" applyProtection="0"/>
    <xf numFmtId="0" fontId="61" fillId="44" borderId="95" applyNumberFormat="0" applyAlignment="0" applyProtection="0"/>
    <xf numFmtId="0" fontId="62" fillId="0" borderId="100"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1" applyNumberFormat="0" applyFont="0" applyAlignment="0" applyProtection="0"/>
    <xf numFmtId="0" fontId="64" fillId="57" borderId="102"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3" applyNumberFormat="0" applyFill="0" applyAlignment="0" applyProtection="0"/>
    <xf numFmtId="0" fontId="67" fillId="0" borderId="0" applyNumberFormat="0" applyFill="0" applyBorder="0" applyAlignment="0" applyProtection="0"/>
    <xf numFmtId="0" fontId="6" fillId="0" borderId="0"/>
    <xf numFmtId="0" fontId="77" fillId="44" borderId="152"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2"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0" applyNumberFormat="0" applyAlignment="0" applyProtection="0"/>
    <xf numFmtId="0" fontId="54" fillId="57" borderId="159"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3"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4"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5">
      <alignment horizontal="left" vertical="center"/>
    </xf>
    <xf numFmtId="0" fontId="77" fillId="44" borderId="140"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2" applyNumberFormat="0" applyAlignment="0" applyProtection="0"/>
    <xf numFmtId="0" fontId="14" fillId="60" borderId="142"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3"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59"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3"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159"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5" applyNumberFormat="0" applyAlignment="0" applyProtection="0"/>
    <xf numFmtId="0" fontId="55" fillId="58" borderId="96" applyNumberFormat="0" applyAlignment="0" applyProtection="0"/>
    <xf numFmtId="0" fontId="61" fillId="44" borderId="105" applyNumberFormat="0" applyAlignment="0" applyProtection="0"/>
    <xf numFmtId="0" fontId="7" fillId="0" borderId="0"/>
    <xf numFmtId="0" fontId="16" fillId="60" borderId="106" applyNumberFormat="0" applyFont="0" applyAlignment="0" applyProtection="0"/>
    <xf numFmtId="0" fontId="64" fillId="57" borderId="107" applyNumberFormat="0" applyAlignment="0" applyProtection="0"/>
    <xf numFmtId="0" fontId="66" fillId="0" borderId="108"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10" fontId="16" fillId="3" borderId="110" applyNumberFormat="0" applyBorder="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1" applyNumberFormat="0" applyAlignment="0" applyProtection="0"/>
    <xf numFmtId="0" fontId="16" fillId="60" borderId="112" applyNumberFormat="0" applyFont="0" applyAlignment="0" applyProtection="0"/>
    <xf numFmtId="0" fontId="80" fillId="57" borderId="113" applyNumberFormat="0" applyAlignment="0" applyProtection="0"/>
    <xf numFmtId="0" fontId="14" fillId="60" borderId="112" applyNumberFormat="0" applyFont="0" applyAlignment="0" applyProtection="0"/>
    <xf numFmtId="0" fontId="77" fillId="44" borderId="111" applyNumberFormat="0" applyAlignment="0" applyProtection="0"/>
    <xf numFmtId="0" fontId="78" fillId="0" borderId="100" applyNumberFormat="0" applyFill="0" applyAlignment="0" applyProtection="0"/>
    <xf numFmtId="0" fontId="17" fillId="0" borderId="115">
      <alignment horizontal="left" vertical="center"/>
    </xf>
    <xf numFmtId="0" fontId="54" fillId="57" borderId="111" applyNumberFormat="0" applyAlignment="0" applyProtection="0"/>
    <xf numFmtId="0" fontId="77" fillId="44" borderId="111" applyNumberFormat="0" applyAlignment="0" applyProtection="0"/>
    <xf numFmtId="0" fontId="77" fillId="44" borderId="111" applyNumberFormat="0" applyAlignment="0" applyProtection="0"/>
    <xf numFmtId="0" fontId="61" fillId="44" borderId="111" applyNumberFormat="0" applyAlignment="0" applyProtection="0"/>
    <xf numFmtId="0" fontId="62"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6" fillId="60" borderId="112" applyNumberFormat="0" applyFont="0" applyAlignment="0" applyProtection="0"/>
    <xf numFmtId="0" fontId="64" fillId="57" borderId="113" applyNumberFormat="0" applyAlignment="0" applyProtection="0"/>
    <xf numFmtId="10" fontId="16" fillId="3" borderId="110" applyNumberFormat="0" applyBorder="0" applyAlignment="0" applyProtection="0"/>
    <xf numFmtId="0" fontId="66" fillId="0" borderId="114" applyNumberFormat="0" applyFill="0" applyAlignment="0" applyProtection="0"/>
    <xf numFmtId="0" fontId="6" fillId="0" borderId="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1" fillId="57" borderId="111" applyNumberFormat="0" applyAlignment="0" applyProtection="0"/>
    <xf numFmtId="0" fontId="17" fillId="0" borderId="104">
      <alignment horizontal="left" vertical="center"/>
    </xf>
    <xf numFmtId="0" fontId="71" fillId="57" borderId="111" applyNumberFormat="0" applyAlignment="0" applyProtection="0"/>
    <xf numFmtId="0" fontId="6" fillId="0" borderId="0"/>
    <xf numFmtId="0" fontId="71" fillId="57" borderId="111" applyNumberFormat="0" applyAlignment="0" applyProtection="0"/>
    <xf numFmtId="0" fontId="6" fillId="0" borderId="0"/>
    <xf numFmtId="10" fontId="6" fillId="0" borderId="0" applyFont="0" applyFill="0" applyBorder="0" applyAlignment="0" applyProtection="0"/>
    <xf numFmtId="0" fontId="14" fillId="60" borderId="112" applyNumberFormat="0" applyFont="0" applyAlignment="0" applyProtection="0"/>
    <xf numFmtId="0" fontId="77" fillId="44" borderId="111" applyNumberFormat="0" applyAlignment="0" applyProtection="0"/>
    <xf numFmtId="44" fontId="6" fillId="0" borderId="0" applyFont="0" applyFill="0" applyBorder="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95" applyNumberFormat="0" applyAlignment="0" applyProtection="0"/>
    <xf numFmtId="0" fontId="71" fillId="57" borderId="111" applyNumberFormat="0" applyAlignment="0" applyProtection="0"/>
    <xf numFmtId="0" fontId="17" fillId="0" borderId="2">
      <alignment horizontal="left" vertical="center"/>
    </xf>
    <xf numFmtId="0" fontId="66" fillId="0" borderId="114" applyNumberFormat="0" applyFill="0" applyAlignment="0" applyProtection="0"/>
    <xf numFmtId="0" fontId="64" fillId="57" borderId="113" applyNumberFormat="0" applyAlignment="0" applyProtection="0"/>
    <xf numFmtId="0" fontId="61" fillId="44" borderId="111" applyNumberFormat="0" applyAlignment="0" applyProtection="0"/>
    <xf numFmtId="0" fontId="54" fillId="57" borderId="111" applyNumberFormat="0" applyAlignment="0" applyProtection="0"/>
    <xf numFmtId="0" fontId="75" fillId="0" borderId="99" applyNumberFormat="0" applyFill="0" applyAlignment="0" applyProtection="0"/>
    <xf numFmtId="0" fontId="71" fillId="57" borderId="111" applyNumberFormat="0" applyAlignment="0" applyProtection="0"/>
    <xf numFmtId="0" fontId="77" fillId="44"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66" fillId="0" borderId="114" applyNumberFormat="0" applyFill="0" applyAlignment="0" applyProtection="0"/>
    <xf numFmtId="0" fontId="16" fillId="60" borderId="112" applyNumberFormat="0" applyFont="0" applyAlignment="0" applyProtection="0"/>
    <xf numFmtId="0" fontId="61" fillId="44" borderId="111" applyNumberFormat="0" applyAlignment="0" applyProtection="0"/>
    <xf numFmtId="0" fontId="54" fillId="57" borderId="111" applyNumberFormat="0" applyAlignment="0" applyProtection="0"/>
    <xf numFmtId="0" fontId="64" fillId="57" borderId="102" applyNumberFormat="0" applyAlignment="0" applyProtection="0"/>
    <xf numFmtId="0" fontId="17" fillId="0" borderId="2">
      <alignment horizontal="left" vertical="center"/>
    </xf>
    <xf numFmtId="0" fontId="16" fillId="60" borderId="112" applyNumberFormat="0" applyFont="0" applyAlignment="0" applyProtection="0"/>
    <xf numFmtId="0" fontId="64" fillId="57" borderId="113" applyNumberFormat="0" applyAlignment="0" applyProtection="0"/>
    <xf numFmtId="0" fontId="71" fillId="57" borderId="95" applyNumberFormat="0" applyAlignment="0" applyProtection="0"/>
    <xf numFmtId="0" fontId="78" fillId="0" borderId="100" applyNumberFormat="0" applyFill="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17" fillId="0" borderId="104">
      <alignment horizontal="left" vertical="center"/>
    </xf>
    <xf numFmtId="0" fontId="17" fillId="0" borderId="104">
      <alignment horizontal="left" vertical="center"/>
    </xf>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71" fillId="57" borderId="95" applyNumberFormat="0" applyAlignment="0" applyProtection="0"/>
    <xf numFmtId="0" fontId="78" fillId="0" borderId="100" applyNumberFormat="0" applyFill="0" applyAlignment="0" applyProtection="0"/>
    <xf numFmtId="0" fontId="71" fillId="57" borderId="95" applyNumberFormat="0" applyAlignment="0" applyProtection="0"/>
    <xf numFmtId="0" fontId="61" fillId="44" borderId="95" applyNumberFormat="0" applyAlignment="0" applyProtection="0"/>
    <xf numFmtId="0" fontId="75" fillId="0" borderId="99" applyNumberFormat="0" applyFill="0" applyAlignment="0" applyProtection="0"/>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80" fillId="57" borderId="113" applyNumberFormat="0" applyAlignment="0" applyProtection="0"/>
    <xf numFmtId="0" fontId="14" fillId="60" borderId="112" applyNumberFormat="0" applyFont="0" applyAlignment="0" applyProtection="0"/>
    <xf numFmtId="0" fontId="54" fillId="57" borderId="111" applyNumberFormat="0" applyAlignment="0" applyProtection="0"/>
    <xf numFmtId="0" fontId="61" fillId="44"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95"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2">
      <alignment horizontal="left" vertical="center"/>
    </xf>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71" fillId="57"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115">
      <alignment horizontal="left" vertical="center"/>
    </xf>
    <xf numFmtId="0" fontId="77" fillId="44" borderId="111" applyNumberFormat="0" applyAlignment="0" applyProtection="0"/>
    <xf numFmtId="0" fontId="14" fillId="60" borderId="112" applyNumberFormat="0" applyFont="0" applyAlignment="0" applyProtection="0"/>
    <xf numFmtId="0" fontId="71" fillId="57" borderId="95" applyNumberFormat="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77" fillId="44" borderId="111" applyNumberFormat="0" applyAlignment="0" applyProtection="0"/>
    <xf numFmtId="0" fontId="17" fillId="0" borderId="115">
      <alignment horizontal="left" vertical="center"/>
    </xf>
    <xf numFmtId="0" fontId="75" fillId="0" borderId="99" applyNumberFormat="0" applyFill="0" applyAlignment="0" applyProtection="0"/>
    <xf numFmtId="0" fontId="17" fillId="0" borderId="115">
      <alignment horizontal="left" vertical="center"/>
    </xf>
    <xf numFmtId="0" fontId="54" fillId="57" borderId="111" applyNumberFormat="0" applyAlignment="0" applyProtection="0"/>
    <xf numFmtId="0" fontId="61" fillId="44" borderId="111" applyNumberForma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6" fillId="0" borderId="0"/>
    <xf numFmtId="0" fontId="6" fillId="0" borderId="0"/>
    <xf numFmtId="0" fontId="6" fillId="0" borderId="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17" fillId="0" borderId="104">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9" fontId="6" fillId="0" borderId="0" applyFont="0" applyFill="0" applyBorder="0" applyAlignment="0" applyProtection="0"/>
    <xf numFmtId="0" fontId="71" fillId="57" borderId="111"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0" applyNumberFormat="0" applyFill="0" applyAlignment="0" applyProtection="0"/>
    <xf numFmtId="0" fontId="71" fillId="57" borderId="95" applyNumberFormat="0" applyAlignment="0" applyProtection="0"/>
    <xf numFmtId="0" fontId="75" fillId="0" borderId="99" applyNumberFormat="0" applyFill="0" applyAlignment="0" applyProtection="0"/>
    <xf numFmtId="0" fontId="64" fillId="57" borderId="107" applyNumberFormat="0" applyAlignment="0" applyProtection="0"/>
    <xf numFmtId="0" fontId="16" fillId="60" borderId="106" applyNumberFormat="0" applyFont="0" applyAlignment="0" applyProtection="0"/>
    <xf numFmtId="0" fontId="61" fillId="44" borderId="105" applyNumberFormat="0" applyAlignment="0" applyProtection="0"/>
    <xf numFmtId="0" fontId="14" fillId="60" borderId="112" applyNumberFormat="0" applyFont="0" applyAlignment="0" applyProtection="0"/>
    <xf numFmtId="0" fontId="71" fillId="57" borderId="95" applyNumberFormat="0" applyAlignment="0" applyProtection="0"/>
    <xf numFmtId="0" fontId="77" fillId="44" borderId="111" applyNumberFormat="0" applyAlignment="0" applyProtection="0"/>
    <xf numFmtId="0" fontId="75" fillId="0" borderId="99" applyNumberFormat="0" applyFill="0" applyAlignment="0" applyProtection="0"/>
    <xf numFmtId="0" fontId="78" fillId="0" borderId="100" applyNumberFormat="0" applyFill="0" applyAlignment="0" applyProtection="0"/>
    <xf numFmtId="0" fontId="54" fillId="57" borderId="105" applyNumberFormat="0" applyAlignment="0" applyProtection="0"/>
    <xf numFmtId="0" fontId="17" fillId="0" borderId="115">
      <alignment horizontal="left" vertical="center"/>
    </xf>
    <xf numFmtId="0" fontId="77" fillId="44" borderId="111" applyNumberFormat="0" applyAlignment="0" applyProtection="0"/>
    <xf numFmtId="0" fontId="60" fillId="0" borderId="99" applyNumberFormat="0" applyFill="0" applyAlignment="0" applyProtection="0"/>
    <xf numFmtId="0" fontId="71" fillId="57" borderId="95" applyNumberFormat="0" applyAlignment="0" applyProtection="0"/>
    <xf numFmtId="0" fontId="71" fillId="57" borderId="95" applyNumberFormat="0" applyAlignment="0" applyProtection="0"/>
    <xf numFmtId="0" fontId="77" fillId="44"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64"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6" fillId="0" borderId="0"/>
    <xf numFmtId="0" fontId="6" fillId="0" borderId="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111"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2" applyNumberFormat="0" applyFont="0" applyAlignment="0" applyProtection="0"/>
    <xf numFmtId="0" fontId="17" fillId="0" borderId="104">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1" applyNumberFormat="0" applyAlignment="0" applyProtection="0"/>
    <xf numFmtId="0" fontId="6" fillId="0" borderId="0"/>
    <xf numFmtId="0" fontId="54" fillId="57" borderId="111" applyNumberFormat="0" applyAlignment="0" applyProtection="0"/>
    <xf numFmtId="0" fontId="77" fillId="44" borderId="111" applyNumberFormat="0" applyAlignment="0" applyProtection="0"/>
    <xf numFmtId="0" fontId="61" fillId="44" borderId="111" applyNumberFormat="0" applyAlignment="0" applyProtection="0"/>
    <xf numFmtId="0" fontId="71" fillId="57"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6" fillId="0" borderId="0"/>
    <xf numFmtId="0" fontId="14" fillId="60" borderId="112" applyNumberFormat="0" applyFont="0" applyAlignment="0" applyProtection="0"/>
    <xf numFmtId="0" fontId="71" fillId="57" borderId="111"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2" applyNumberFormat="0" applyFont="0" applyAlignment="0" applyProtection="0"/>
    <xf numFmtId="44" fontId="6" fillId="0" borderId="0" applyFont="0" applyFill="0" applyBorder="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43" fontId="6" fillId="0" borderId="0" applyFont="0" applyFill="0" applyBorder="0" applyAlignment="0" applyProtection="0"/>
    <xf numFmtId="0" fontId="62" fillId="0" borderId="100" applyNumberFormat="0" applyFill="0" applyAlignment="0" applyProtection="0"/>
    <xf numFmtId="5" fontId="6" fillId="0" borderId="0" applyFont="0" applyFill="0" applyBorder="0" applyAlignment="0" applyProtection="0"/>
    <xf numFmtId="0" fontId="54" fillId="57" borderId="95" applyNumberFormat="0" applyAlignment="0" applyProtection="0"/>
    <xf numFmtId="0" fontId="14" fillId="60" borderId="112" applyNumberFormat="0" applyFont="0" applyAlignment="0" applyProtection="0"/>
    <xf numFmtId="0" fontId="71" fillId="57" borderId="95" applyNumberFormat="0" applyAlignment="0" applyProtection="0"/>
    <xf numFmtId="0" fontId="71" fillId="57" borderId="95"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80" fillId="57" borderId="113" applyNumberFormat="0" applyAlignment="0" applyProtection="0"/>
    <xf numFmtId="0" fontId="16" fillId="60" borderId="112" applyNumberFormat="0" applyFont="0" applyAlignment="0" applyProtection="0"/>
    <xf numFmtId="0" fontId="71" fillId="57" borderId="111" applyNumberFormat="0" applyAlignment="0" applyProtection="0"/>
    <xf numFmtId="0" fontId="6" fillId="0" borderId="0"/>
    <xf numFmtId="0" fontId="6" fillId="0" borderId="0"/>
    <xf numFmtId="0" fontId="6" fillId="0" borderId="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1"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71" fillId="57" borderId="111" applyNumberFormat="0" applyAlignment="0" applyProtection="0"/>
    <xf numFmtId="0" fontId="80" fillId="57" borderId="113" applyNumberFormat="0" applyAlignment="0" applyProtection="0"/>
    <xf numFmtId="0" fontId="71" fillId="57" borderId="95" applyNumberFormat="0" applyAlignment="0" applyProtection="0"/>
    <xf numFmtId="0" fontId="77" fillId="44" borderId="111" applyNumberFormat="0" applyAlignment="0" applyProtection="0"/>
    <xf numFmtId="0" fontId="17" fillId="0" borderId="104">
      <alignment horizontal="left" vertical="center"/>
    </xf>
    <xf numFmtId="0" fontId="77" fillId="44" borderId="111" applyNumberFormat="0" applyAlignment="0" applyProtection="0"/>
    <xf numFmtId="0" fontId="80" fillId="57" borderId="113" applyNumberFormat="0" applyAlignment="0" applyProtection="0"/>
    <xf numFmtId="0" fontId="64" fillId="57" borderId="113" applyNumberFormat="0" applyAlignment="0" applyProtection="0"/>
    <xf numFmtId="0" fontId="71" fillId="57" borderId="111" applyNumberFormat="0" applyAlignment="0" applyProtection="0"/>
    <xf numFmtId="0" fontId="17" fillId="0" borderId="115">
      <alignment horizontal="left" vertical="center"/>
    </xf>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8" fillId="0" borderId="100" applyNumberFormat="0" applyFill="0" applyAlignment="0" applyProtection="0"/>
    <xf numFmtId="0" fontId="77" fillId="44" borderId="111" applyNumberFormat="0" applyAlignment="0" applyProtection="0"/>
    <xf numFmtId="0" fontId="77" fillId="44"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14" fillId="60" borderId="112" applyNumberFormat="0" applyFont="0" applyAlignment="0" applyProtection="0"/>
    <xf numFmtId="0" fontId="71" fillId="57" borderId="111" applyNumberFormat="0" applyAlignment="0" applyProtection="0"/>
    <xf numFmtId="0" fontId="71" fillId="57" borderId="95" applyNumberFormat="0" applyAlignment="0" applyProtection="0"/>
    <xf numFmtId="0" fontId="75" fillId="0" borderId="99" applyNumberFormat="0" applyFill="0" applyAlignment="0" applyProtection="0"/>
    <xf numFmtId="0" fontId="71" fillId="57" borderId="111" applyNumberFormat="0" applyAlignment="0" applyProtection="0"/>
    <xf numFmtId="10" fontId="16" fillId="3" borderId="3" applyNumberFormat="0" applyBorder="0" applyAlignment="0" applyProtection="0"/>
    <xf numFmtId="0" fontId="17" fillId="0" borderId="104">
      <alignment horizontal="left" vertical="center"/>
    </xf>
    <xf numFmtId="0" fontId="71" fillId="57" borderId="111" applyNumberFormat="0" applyAlignment="0" applyProtection="0"/>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17" fillId="0" borderId="104">
      <alignment horizontal="left" vertical="center"/>
    </xf>
    <xf numFmtId="0" fontId="71" fillId="57" borderId="111" applyNumberFormat="0" applyAlignment="0" applyProtection="0"/>
    <xf numFmtId="0" fontId="71" fillId="57" borderId="111" applyNumberFormat="0" applyAlignment="0" applyProtection="0"/>
    <xf numFmtId="0" fontId="75" fillId="0" borderId="99"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104">
      <alignment horizontal="left" vertical="center"/>
    </xf>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7" fillId="0" borderId="115">
      <alignment horizontal="left" vertical="center"/>
    </xf>
    <xf numFmtId="0" fontId="17" fillId="0" borderId="115">
      <alignment horizontal="left" vertical="center"/>
    </xf>
    <xf numFmtId="0" fontId="61" fillId="44"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66" fillId="0" borderId="114" applyNumberFormat="0" applyFill="0" applyAlignment="0" applyProtection="0"/>
    <xf numFmtId="0" fontId="78" fillId="0" borderId="100" applyNumberFormat="0" applyFill="0" applyAlignment="0" applyProtection="0"/>
    <xf numFmtId="0" fontId="80" fillId="57" borderId="113" applyNumberFormat="0" applyAlignment="0" applyProtection="0"/>
    <xf numFmtId="0" fontId="71" fillId="57" borderId="111" applyNumberFormat="0" applyAlignment="0" applyProtection="0"/>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54" fillId="57"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2">
      <alignment horizontal="left" vertical="center"/>
    </xf>
    <xf numFmtId="0" fontId="71" fillId="57" borderId="111" applyNumberFormat="0" applyAlignment="0" applyProtection="0"/>
    <xf numFmtId="0" fontId="75" fillId="0" borderId="99" applyNumberFormat="0" applyFill="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80" fillId="57" borderId="113"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7" fillId="0" borderId="2">
      <alignment horizontal="left" vertical="center"/>
    </xf>
    <xf numFmtId="0" fontId="66" fillId="0" borderId="114" applyNumberFormat="0" applyFill="0" applyAlignment="0" applyProtection="0"/>
    <xf numFmtId="0" fontId="61" fillId="44" borderId="111" applyNumberFormat="0" applyAlignment="0" applyProtection="0"/>
    <xf numFmtId="0" fontId="54"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115">
      <alignment horizontal="left" vertical="center"/>
    </xf>
    <xf numFmtId="0" fontId="71" fillId="57" borderId="95" applyNumberFormat="0" applyAlignment="0" applyProtection="0"/>
    <xf numFmtId="0" fontId="71" fillId="57" borderId="95" applyNumberFormat="0" applyAlignment="0" applyProtection="0"/>
    <xf numFmtId="0" fontId="78"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77" fillId="44"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111"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54"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2">
      <alignment horizontal="left" vertical="center"/>
    </xf>
    <xf numFmtId="0" fontId="17" fillId="0" borderId="2">
      <alignment horizontal="left" vertical="center"/>
    </xf>
    <xf numFmtId="0" fontId="77" fillId="44"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95" applyNumberFormat="0" applyAlignment="0" applyProtection="0"/>
    <xf numFmtId="0" fontId="61" fillId="44" borderId="95" applyNumberFormat="0" applyAlignment="0" applyProtection="0"/>
    <xf numFmtId="0" fontId="17" fillId="0" borderId="2">
      <alignment horizontal="left" vertical="center"/>
    </xf>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6" fillId="0" borderId="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 fillId="0" borderId="0"/>
    <xf numFmtId="0" fontId="6" fillId="0" borderId="0"/>
    <xf numFmtId="0" fontId="6"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 fillId="0" borderId="0"/>
    <xf numFmtId="0" fontId="6" fillId="0" borderId="0"/>
    <xf numFmtId="0" fontId="6"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5" applyNumberFormat="0" applyAlignment="0" applyProtection="0"/>
    <xf numFmtId="0" fontId="16" fillId="60" borderId="101" applyNumberFormat="0" applyFont="0" applyAlignment="0" applyProtection="0"/>
    <xf numFmtId="0" fontId="80" fillId="57" borderId="102" applyNumberFormat="0" applyAlignment="0" applyProtection="0"/>
    <xf numFmtId="0" fontId="14" fillId="60" borderId="101" applyNumberFormat="0" applyFont="0" applyAlignment="0" applyProtection="0"/>
    <xf numFmtId="0" fontId="77" fillId="44" borderId="95" applyNumberFormat="0" applyAlignment="0" applyProtection="0"/>
    <xf numFmtId="0" fontId="17" fillId="0" borderId="2">
      <alignment horizontal="left" vertical="center"/>
    </xf>
    <xf numFmtId="0" fontId="54"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61" fillId="44" borderId="95" applyNumberFormat="0" applyAlignment="0" applyProtection="0"/>
    <xf numFmtId="0" fontId="62" fillId="0" borderId="100"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10" fontId="16" fillId="3" borderId="3" applyNumberFormat="0" applyBorder="0" applyAlignment="0" applyProtection="0"/>
    <xf numFmtId="0" fontId="66" fillId="0" borderId="103" applyNumberFormat="0" applyFill="0" applyAlignment="0" applyProtection="0"/>
    <xf numFmtId="0" fontId="6" fillId="0" borderId="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6" fillId="0" borderId="0"/>
    <xf numFmtId="0" fontId="71" fillId="57" borderId="95" applyNumberFormat="0" applyAlignment="0" applyProtection="0"/>
    <xf numFmtId="0" fontId="6" fillId="0" borderId="0"/>
    <xf numFmtId="10" fontId="6" fillId="0" borderId="0" applyFont="0" applyFill="0" applyBorder="0" applyAlignment="0" applyProtection="0"/>
    <xf numFmtId="0" fontId="14" fillId="60" borderId="101" applyNumberFormat="0" applyFont="0" applyAlignment="0" applyProtection="0"/>
    <xf numFmtId="0" fontId="77" fillId="44" borderId="95" applyNumberFormat="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61"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61" fillId="44" borderId="95" applyNumberFormat="0" applyAlignment="0" applyProtection="0"/>
    <xf numFmtId="0" fontId="54" fillId="57" borderId="95" applyNumberFormat="0" applyAlignment="0" applyProtection="0"/>
    <xf numFmtId="0" fontId="64" fillId="57" borderId="102" applyNumberFormat="0" applyAlignment="0" applyProtection="0"/>
    <xf numFmtId="0" fontId="16" fillId="60" borderId="101" applyNumberFormat="0" applyFont="0" applyAlignment="0" applyProtection="0"/>
    <xf numFmtId="0" fontId="64"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7" fillId="0" borderId="104">
      <alignment horizontal="left" vertical="center"/>
    </xf>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1" fillId="44" borderId="95" applyNumberForma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80" fillId="57" borderId="102" applyNumberFormat="0" applyAlignment="0" applyProtection="0"/>
    <xf numFmtId="0" fontId="14" fillId="60" borderId="101" applyNumberFormat="0" applyFont="0" applyAlignment="0" applyProtection="0"/>
    <xf numFmtId="0" fontId="54" fillId="57" borderId="95" applyNumberFormat="0" applyAlignment="0" applyProtection="0"/>
    <xf numFmtId="0" fontId="61"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2">
      <alignment horizontal="left" vertical="center"/>
    </xf>
    <xf numFmtId="0" fontId="77"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54" fillId="57" borderId="95" applyNumberFormat="0" applyAlignment="0" applyProtection="0"/>
    <xf numFmtId="0" fontId="61" fillId="44" borderId="95" applyNumberForma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6" fillId="0" borderId="0"/>
    <xf numFmtId="0" fontId="6" fillId="0" borderId="0"/>
    <xf numFmtId="0" fontId="6" fillId="0" borderId="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9" fontId="6" fillId="0" borderId="0" applyFont="0" applyFill="0" applyBorder="0" applyAlignment="0" applyProtection="0"/>
    <xf numFmtId="0" fontId="71" fillId="57" borderId="95"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5" applyNumberFormat="0" applyAlignment="0" applyProtection="0"/>
    <xf numFmtId="0" fontId="64" fillId="57" borderId="102" applyNumberFormat="0" applyAlignment="0" applyProtection="0"/>
    <xf numFmtId="0" fontId="16" fillId="60" borderId="101" applyNumberFormat="0" applyFont="0" applyAlignment="0" applyProtection="0"/>
    <xf numFmtId="0" fontId="61"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7" fillId="44" borderId="95" applyNumberFormat="0" applyAlignment="0" applyProtection="0"/>
    <xf numFmtId="0" fontId="54" fillId="57" borderId="95" applyNumberFormat="0" applyAlignment="0" applyProtection="0"/>
    <xf numFmtId="0" fontId="17" fillId="0" borderId="2">
      <alignment horizontal="left" vertical="center"/>
    </xf>
    <xf numFmtId="0" fontId="77" fillId="44"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64"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 fillId="0" borderId="0"/>
    <xf numFmtId="0" fontId="6" fillId="0" borderId="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1" applyNumberFormat="0" applyFont="0" applyAlignment="0" applyProtection="0"/>
    <xf numFmtId="0" fontId="17" fillId="0" borderId="104">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5" applyNumberFormat="0" applyAlignment="0" applyProtection="0"/>
    <xf numFmtId="0" fontId="6" fillId="0" borderId="0"/>
    <xf numFmtId="0" fontId="54" fillId="57" borderId="95" applyNumberFormat="0" applyAlignment="0" applyProtection="0"/>
    <xf numFmtId="0" fontId="77" fillId="44" borderId="95" applyNumberFormat="0" applyAlignment="0" applyProtection="0"/>
    <xf numFmtId="0" fontId="61" fillId="44"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14" fillId="60" borderId="101" applyNumberFormat="0" applyFont="0" applyAlignment="0" applyProtection="0"/>
    <xf numFmtId="0" fontId="71" fillId="57" borderId="95"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1" applyNumberFormat="0" applyFont="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80" fillId="57" borderId="102" applyNumberFormat="0" applyAlignment="0" applyProtection="0"/>
    <xf numFmtId="0" fontId="16" fillId="60" borderId="101" applyNumberFormat="0" applyFont="0" applyAlignment="0" applyProtection="0"/>
    <xf numFmtId="0" fontId="71" fillId="57" borderId="95" applyNumberFormat="0" applyAlignment="0" applyProtection="0"/>
    <xf numFmtId="0" fontId="6" fillId="0" borderId="0"/>
    <xf numFmtId="0" fontId="6" fillId="0" borderId="0"/>
    <xf numFmtId="0" fontId="6" fillId="0" borderId="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5"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71" fillId="57" borderId="95" applyNumberFormat="0" applyAlignment="0" applyProtection="0"/>
    <xf numFmtId="0" fontId="80" fillId="57" borderId="102" applyNumberFormat="0" applyAlignment="0" applyProtection="0"/>
    <xf numFmtId="0" fontId="71" fillId="57" borderId="95" applyNumberFormat="0" applyAlignment="0" applyProtection="0"/>
    <xf numFmtId="0" fontId="77" fillId="44" borderId="95" applyNumberFormat="0" applyAlignment="0" applyProtection="0"/>
    <xf numFmtId="0" fontId="17" fillId="0" borderId="104">
      <alignment horizontal="left" vertical="center"/>
    </xf>
    <xf numFmtId="0" fontId="77" fillId="44" borderId="95" applyNumberFormat="0" applyAlignment="0" applyProtection="0"/>
    <xf numFmtId="0" fontId="80" fillId="57" borderId="102" applyNumberFormat="0" applyAlignment="0" applyProtection="0"/>
    <xf numFmtId="0" fontId="64" fillId="57" borderId="102" applyNumberFormat="0" applyAlignment="0" applyProtection="0"/>
    <xf numFmtId="0" fontId="71" fillId="57" borderId="95" applyNumberFormat="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104">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61" fillId="44"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6" fillId="0" borderId="103" applyNumberFormat="0" applyFill="0" applyAlignment="0" applyProtection="0"/>
    <xf numFmtId="0" fontId="61" fillId="44" borderId="95" applyNumberFormat="0" applyAlignment="0" applyProtection="0"/>
    <xf numFmtId="0" fontId="54"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61" fillId="44" borderId="95"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1" applyNumberFormat="0" applyFill="0" applyAlignment="0" applyProtection="0"/>
    <xf numFmtId="0" fontId="71" fillId="57" borderId="159" applyNumberFormat="0" applyAlignment="0" applyProtection="0"/>
    <xf numFmtId="0" fontId="17" fillId="0" borderId="145">
      <alignment horizontal="left" vertical="center"/>
    </xf>
    <xf numFmtId="0" fontId="17" fillId="0" borderId="163">
      <alignment horizontal="left" vertical="center"/>
    </xf>
    <xf numFmtId="0" fontId="71" fillId="57" borderId="159" applyNumberFormat="0" applyAlignment="0" applyProtection="0"/>
    <xf numFmtId="0" fontId="71" fillId="57" borderId="140" applyNumberFormat="0" applyAlignment="0" applyProtection="0"/>
    <xf numFmtId="0" fontId="14" fillId="60" borderId="160" applyNumberFormat="0" applyFont="0" applyAlignment="0" applyProtection="0"/>
    <xf numFmtId="0" fontId="61" fillId="44" borderId="117" applyNumberFormat="0" applyAlignment="0" applyProtection="0"/>
    <xf numFmtId="0" fontId="77" fillId="44" borderId="159" applyNumberFormat="0" applyAlignment="0" applyProtection="0"/>
    <xf numFmtId="0" fontId="17" fillId="0" borderId="169">
      <alignment horizontal="left" vertical="center"/>
    </xf>
    <xf numFmtId="0" fontId="14" fillId="60" borderId="160" applyNumberFormat="0" applyFon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16" fillId="60" borderId="118" applyNumberFormat="0" applyFont="0" applyAlignment="0" applyProtection="0"/>
    <xf numFmtId="0" fontId="64" fillId="57" borderId="119" applyNumberFormat="0" applyAlignment="0" applyProtection="0"/>
    <xf numFmtId="0" fontId="77" fillId="44" borderId="165" applyNumberFormat="0" applyAlignment="0" applyProtection="0"/>
    <xf numFmtId="0" fontId="66" fillId="0" borderId="120" applyNumberFormat="0" applyFill="0" applyAlignment="0" applyProtection="0"/>
    <xf numFmtId="0" fontId="14" fillId="60" borderId="160" applyNumberFormat="0" applyFont="0" applyAlignment="0" applyProtection="0"/>
    <xf numFmtId="0" fontId="77" fillId="44" borderId="159"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5" fillId="0" borderId="141" applyNumberFormat="0" applyFill="0" applyAlignment="0" applyProtection="0"/>
    <xf numFmtId="0" fontId="71" fillId="57" borderId="159" applyNumberFormat="0" applyAlignment="0" applyProtection="0"/>
    <xf numFmtId="0" fontId="16"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7" applyNumberFormat="0" applyAlignment="0" applyProtection="0"/>
    <xf numFmtId="0" fontId="77" fillId="44" borderId="159" applyNumberFormat="0" applyAlignment="0" applyProtection="0"/>
    <xf numFmtId="10" fontId="50" fillId="0" borderId="0" applyFont="0" applyFill="0" applyBorder="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1" fillId="57" borderId="159" applyNumberFormat="0" applyAlignment="0" applyProtection="0"/>
    <xf numFmtId="0" fontId="77" fillId="44" borderId="165" applyNumberFormat="0" applyAlignment="0" applyProtection="0"/>
    <xf numFmtId="0" fontId="75" fillId="0" borderId="141" applyNumberFormat="0" applyFill="0" applyAlignment="0" applyProtection="0"/>
    <xf numFmtId="0" fontId="14" fillId="60" borderId="160" applyNumberFormat="0" applyFont="0" applyAlignment="0" applyProtection="0"/>
    <xf numFmtId="0" fontId="80" fillId="57" borderId="161" applyNumberFormat="0" applyAlignment="0" applyProtection="0"/>
    <xf numFmtId="0" fontId="71" fillId="57" borderId="152"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63">
      <alignment horizontal="left" vertical="center"/>
    </xf>
    <xf numFmtId="0" fontId="75" fillId="0" borderId="141"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1" fillId="57" borderId="159" applyNumberFormat="0" applyAlignment="0" applyProtection="0"/>
    <xf numFmtId="0" fontId="80" fillId="57" borderId="161" applyNumberFormat="0" applyAlignment="0" applyProtection="0"/>
    <xf numFmtId="0" fontId="17" fillId="0" borderId="169">
      <alignment horizontal="left" vertical="center"/>
    </xf>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54" fillId="57" borderId="152" applyNumberFormat="0" applyAlignment="0" applyProtection="0"/>
    <xf numFmtId="0" fontId="14" fillId="60" borderId="160" applyNumberFormat="0" applyFont="0" applyAlignment="0" applyProtection="0"/>
    <xf numFmtId="0" fontId="71" fillId="57" borderId="165"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54" applyNumberFormat="0" applyFont="0" applyAlignment="0" applyProtection="0"/>
    <xf numFmtId="0" fontId="71" fillId="57" borderId="152" applyNumberFormat="0" applyAlignment="0" applyProtection="0"/>
    <xf numFmtId="0" fontId="64"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57">
      <alignment horizontal="left" vertical="center"/>
    </xf>
    <xf numFmtId="10" fontId="16" fillId="3" borderId="170" applyNumberFormat="0" applyBorder="0" applyAlignment="0" applyProtection="0"/>
    <xf numFmtId="0" fontId="71" fillId="57" borderId="171" applyNumberFormat="0" applyAlignment="0" applyProtection="0"/>
    <xf numFmtId="0" fontId="14" fillId="60" borderId="160" applyNumberFormat="0" applyFont="0" applyAlignment="0" applyProtection="0"/>
    <xf numFmtId="0" fontId="17" fillId="0" borderId="181">
      <alignment horizontal="left" vertical="center"/>
    </xf>
    <xf numFmtId="0" fontId="75" fillId="0" borderId="153" applyNumberFormat="0" applyFill="0" applyAlignment="0" applyProtection="0"/>
    <xf numFmtId="0" fontId="75" fillId="0" borderId="153" applyNumberFormat="0" applyFill="0" applyAlignment="0" applyProtection="0"/>
    <xf numFmtId="0" fontId="61" fillId="44"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5" fillId="0" borderId="153"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10" fontId="16" fillId="3" borderId="139" applyNumberFormat="0" applyBorder="0" applyAlignment="0" applyProtection="0"/>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66" fillId="0" borderId="144"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71" fillId="57" borderId="159" applyNumberFormat="0" applyAlignment="0" applyProtection="0"/>
    <xf numFmtId="0" fontId="54" fillId="57" borderId="140" applyNumberFormat="0" applyAlignment="0" applyProtection="0"/>
    <xf numFmtId="0" fontId="71" fillId="57" borderId="159" applyNumberFormat="0" applyAlignment="0" applyProtection="0"/>
    <xf numFmtId="0" fontId="17" fillId="0" borderId="157">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81">
      <alignment horizontal="left" vertical="center"/>
    </xf>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50" fillId="0" borderId="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61" fillId="44" borderId="152" applyNumberFormat="0" applyAlignment="0" applyProtection="0"/>
    <xf numFmtId="0" fontId="64" fillId="57" borderId="155" applyNumberFormat="0" applyAlignment="0" applyProtection="0"/>
    <xf numFmtId="0" fontId="66" fillId="0" borderId="156" applyNumberFormat="0" applyFill="0" applyAlignment="0" applyProtection="0"/>
    <xf numFmtId="0" fontId="16" fillId="60" borderId="178" applyNumberFormat="0" applyFont="0" applyAlignment="0" applyProtection="0"/>
    <xf numFmtId="0" fontId="64" fillId="57" borderId="173"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64" fillId="57" borderId="173" applyNumberFormat="0" applyAlignment="0" applyProtection="0"/>
    <xf numFmtId="0" fontId="16" fillId="60" borderId="172" applyNumberFormat="0" applyFon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61" fillId="44" borderId="171" applyNumberFormat="0" applyAlignment="0" applyProtection="0"/>
    <xf numFmtId="0" fontId="77" fillId="44" borderId="177" applyNumberFormat="0" applyAlignment="0" applyProtection="0"/>
    <xf numFmtId="0" fontId="77" fillId="44" borderId="177"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5" fillId="0" borderId="153"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10" fontId="16" fillId="3" borderId="139" applyNumberFormat="0" applyBorder="0" applyAlignment="0" applyProtection="0"/>
    <xf numFmtId="0" fontId="16" fillId="60" borderId="166"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53"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71" fillId="57" borderId="159" applyNumberFormat="0" applyAlignment="0" applyProtection="0"/>
    <xf numFmtId="0" fontId="54" fillId="57" borderId="159" applyNumberFormat="0" applyAlignment="0" applyProtection="0"/>
    <xf numFmtId="0" fontId="77" fillId="44" borderId="159" applyNumberFormat="0" applyAlignment="0" applyProtection="0"/>
    <xf numFmtId="0" fontId="61" fillId="44" borderId="159" applyNumberFormat="0" applyAlignment="0" applyProtection="0"/>
    <xf numFmtId="0" fontId="16" fillId="60" borderId="160" applyNumberFormat="0" applyFont="0" applyAlignment="0" applyProtection="0"/>
    <xf numFmtId="0" fontId="64" fillId="57" borderId="161" applyNumberFormat="0" applyAlignment="0" applyProtection="0"/>
    <xf numFmtId="0" fontId="66" fillId="0" borderId="162" applyNumberFormat="0" applyFill="0" applyAlignment="0" applyProtection="0"/>
    <xf numFmtId="0" fontId="14" fillId="60" borderId="160" applyNumberFormat="0" applyFon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54"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71" fillId="57" borderId="159" applyNumberFormat="0" applyAlignment="0" applyProtection="0"/>
    <xf numFmtId="0" fontId="77" fillId="44" borderId="159" applyNumberFormat="0" applyAlignment="0" applyProtection="0"/>
    <xf numFmtId="0" fontId="80" fillId="57" borderId="161" applyNumberForma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10" fontId="16" fillId="3" borderId="116" applyNumberFormat="0" applyBorder="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17" fillId="0" borderId="169">
      <alignment horizontal="left" vertical="center"/>
    </xf>
    <xf numFmtId="0" fontId="77" fillId="44" borderId="165" applyNumberFormat="0" applyAlignment="0" applyProtection="0"/>
    <xf numFmtId="0" fontId="66" fillId="0" borderId="168" applyNumberFormat="0" applyFill="0" applyAlignment="0" applyProtection="0"/>
    <xf numFmtId="0" fontId="16" fillId="60" borderId="160" applyNumberFormat="0" applyFont="0" applyAlignment="0" applyProtection="0"/>
    <xf numFmtId="0" fontId="71" fillId="57" borderId="159" applyNumberFormat="0" applyAlignment="0" applyProtection="0"/>
    <xf numFmtId="0" fontId="66" fillId="0" borderId="162" applyNumberFormat="0" applyFill="0" applyAlignment="0" applyProtection="0"/>
    <xf numFmtId="0" fontId="64" fillId="57" borderId="161" applyNumberFormat="0" applyAlignment="0" applyProtection="0"/>
    <xf numFmtId="0" fontId="54" fillId="57" borderId="159" applyNumberFormat="0" applyAlignment="0" applyProtection="0"/>
    <xf numFmtId="0" fontId="61" fillId="44" borderId="159" applyNumberFormat="0" applyAlignment="0" applyProtection="0"/>
    <xf numFmtId="0" fontId="16" fillId="60" borderId="160" applyNumberFormat="0" applyFon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17" fillId="0" borderId="169">
      <alignment horizontal="left" vertical="center"/>
    </xf>
    <xf numFmtId="0" fontId="54" fillId="57" borderId="159" applyNumberFormat="0" applyAlignment="0" applyProtection="0"/>
    <xf numFmtId="0" fontId="66" fillId="0" borderId="162" applyNumberFormat="0" applyFill="0" applyAlignment="0" applyProtection="0"/>
    <xf numFmtId="0" fontId="71" fillId="57" borderId="159" applyNumberFormat="0" applyAlignment="0" applyProtection="0"/>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64" fillId="57" borderId="143" applyNumberFormat="0" applyAlignment="0" applyProtection="0"/>
    <xf numFmtId="0" fontId="71" fillId="57" borderId="140" applyNumberFormat="0" applyAlignment="0" applyProtection="0"/>
    <xf numFmtId="0" fontId="66" fillId="0" borderId="180" applyNumberFormat="0" applyFill="0" applyAlignment="0" applyProtection="0"/>
    <xf numFmtId="0" fontId="71" fillId="57" borderId="159" applyNumberFormat="0" applyAlignment="0" applyProtection="0"/>
    <xf numFmtId="0" fontId="71" fillId="57" borderId="159" applyNumberFormat="0" applyAlignment="0" applyProtection="0"/>
    <xf numFmtId="0" fontId="66" fillId="0" borderId="144"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77" fillId="44" borderId="159" applyNumberFormat="0" applyAlignment="0" applyProtection="0"/>
    <xf numFmtId="0" fontId="60" fillId="0" borderId="141"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54" fillId="57" borderId="140"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66" fillId="0" borderId="162" applyNumberFormat="0" applyFill="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6"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80" fillId="57" borderId="161" applyNumberFormat="0" applyAlignment="0" applyProtection="0"/>
    <xf numFmtId="0" fontId="77" fillId="44" borderId="165" applyNumberFormat="0" applyAlignment="0" applyProtection="0"/>
    <xf numFmtId="0" fontId="14" fillId="60" borderId="166" applyNumberFormat="0" applyFont="0" applyAlignment="0" applyProtection="0"/>
    <xf numFmtId="0" fontId="80" fillId="57" borderId="167" applyNumberFormat="0" applyAlignment="0" applyProtection="0"/>
    <xf numFmtId="0" fontId="50" fillId="0" borderId="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54" applyNumberFormat="0" applyFont="0" applyAlignment="0" applyProtection="0"/>
    <xf numFmtId="0" fontId="80" fillId="57" borderId="161" applyNumberFormat="0" applyAlignment="0" applyProtection="0"/>
    <xf numFmtId="0" fontId="75"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80" fillId="57" borderId="161"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71" fillId="57" borderId="159" applyNumberFormat="0" applyAlignment="0" applyProtection="0"/>
    <xf numFmtId="0" fontId="14" fillId="60" borderId="160" applyNumberFormat="0" applyFont="0" applyAlignment="0" applyProtection="0"/>
    <xf numFmtId="0" fontId="80" fillId="57" borderId="155"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17" fillId="0" borderId="169">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54" fillId="57" borderId="122" applyNumberFormat="0" applyAlignment="0" applyProtection="0"/>
    <xf numFmtId="0" fontId="61" fillId="44" borderId="122" applyNumberFormat="0" applyAlignment="0" applyProtection="0"/>
    <xf numFmtId="0" fontId="77" fillId="44" borderId="159" applyNumberFormat="0" applyAlignment="0" applyProtection="0"/>
    <xf numFmtId="0" fontId="16" fillId="60" borderId="123" applyNumberFormat="0" applyFont="0" applyAlignment="0" applyProtection="0"/>
    <xf numFmtId="0" fontId="64" fillId="57" borderId="124" applyNumberFormat="0" applyAlignment="0" applyProtection="0"/>
    <xf numFmtId="0" fontId="66" fillId="0" borderId="125" applyNumberFormat="0" applyFill="0" applyAlignment="0" applyProtection="0"/>
    <xf numFmtId="0" fontId="77" fillId="44" borderId="159" applyNumberFormat="0" applyAlignment="0" applyProtection="0"/>
    <xf numFmtId="0" fontId="77" fillId="44" borderId="140"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5" fillId="0" borderId="141" applyNumberFormat="0" applyFill="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10" fontId="16" fillId="3" borderId="158" applyNumberFormat="0" applyBorder="0" applyAlignment="0" applyProtection="0"/>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10" fontId="16" fillId="3" borderId="127" applyNumberFormat="0" applyBorder="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64"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14" fillId="60" borderId="166" applyNumberFormat="0" applyFon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66" fillId="0" borderId="144" applyNumberFormat="0" applyFill="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80" fillId="57" borderId="161" applyNumberFormat="0" applyAlignment="0" applyProtection="0"/>
    <xf numFmtId="0" fontId="80" fillId="57" borderId="155"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71" fillId="57" borderId="128" applyNumberFormat="0" applyAlignment="0" applyProtection="0"/>
    <xf numFmtId="0" fontId="16" fillId="60" borderId="129" applyNumberFormat="0" applyFont="0" applyAlignment="0" applyProtection="0"/>
    <xf numFmtId="0" fontId="80" fillId="57" borderId="130" applyNumberFormat="0" applyAlignment="0" applyProtection="0"/>
    <xf numFmtId="0" fontId="14" fillId="60" borderId="129" applyNumberFormat="0" applyFont="0" applyAlignment="0" applyProtection="0"/>
    <xf numFmtId="0" fontId="77" fillId="44" borderId="128" applyNumberFormat="0" applyAlignment="0" applyProtection="0"/>
    <xf numFmtId="0" fontId="80" fillId="57" borderId="161" applyNumberFormat="0" applyAlignment="0" applyProtection="0"/>
    <xf numFmtId="0" fontId="17" fillId="0" borderId="132">
      <alignment horizontal="left" vertical="center"/>
    </xf>
    <xf numFmtId="0" fontId="54" fillId="57" borderId="128" applyNumberFormat="0" applyAlignment="0" applyProtection="0"/>
    <xf numFmtId="0" fontId="77" fillId="44" borderId="128" applyNumberFormat="0" applyAlignment="0" applyProtection="0"/>
    <xf numFmtId="0" fontId="77" fillId="44" borderId="128" applyNumberFormat="0" applyAlignment="0" applyProtection="0"/>
    <xf numFmtId="0" fontId="61" fillId="44" borderId="128"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6" fillId="60" borderId="129" applyNumberFormat="0" applyFont="0" applyAlignment="0" applyProtection="0"/>
    <xf numFmtId="0" fontId="64" fillId="57" borderId="130" applyNumberFormat="0" applyAlignment="0" applyProtection="0"/>
    <xf numFmtId="10" fontId="16" fillId="3" borderId="127" applyNumberFormat="0" applyBorder="0" applyAlignment="0" applyProtection="0"/>
    <xf numFmtId="0" fontId="66" fillId="0" borderId="131" applyNumberFormat="0" applyFill="0" applyAlignment="0" applyProtection="0"/>
    <xf numFmtId="0" fontId="77" fillId="44" borderId="159"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28" applyNumberFormat="0" applyAlignment="0" applyProtection="0"/>
    <xf numFmtId="0" fontId="77" fillId="44" borderId="159" applyNumberFormat="0" applyAlignment="0" applyProtection="0"/>
    <xf numFmtId="0" fontId="71" fillId="57" borderId="128" applyNumberFormat="0" applyAlignment="0" applyProtection="0"/>
    <xf numFmtId="0" fontId="17" fillId="0" borderId="163">
      <alignment horizontal="left" vertical="center"/>
    </xf>
    <xf numFmtId="0" fontId="71" fillId="57" borderId="128"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29" applyNumberFormat="0" applyFont="0" applyAlignment="0" applyProtection="0"/>
    <xf numFmtId="0" fontId="77" fillId="44" borderId="128" applyNumberFormat="0" applyAlignment="0" applyProtection="0"/>
    <xf numFmtId="0" fontId="75" fillId="0" borderId="14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33" applyNumberFormat="0" applyAlignment="0" applyProtection="0"/>
    <xf numFmtId="0" fontId="71" fillId="57" borderId="128" applyNumberFormat="0" applyAlignment="0" applyProtection="0"/>
    <xf numFmtId="0" fontId="17" fillId="0" borderId="137">
      <alignment horizontal="left" vertical="center"/>
    </xf>
    <xf numFmtId="0" fontId="66" fillId="0" borderId="131" applyNumberFormat="0" applyFill="0" applyAlignment="0" applyProtection="0"/>
    <xf numFmtId="0" fontId="64" fillId="57" borderId="130" applyNumberFormat="0" applyAlignment="0" applyProtection="0"/>
    <xf numFmtId="0" fontId="61" fillId="44" borderId="128" applyNumberFormat="0" applyAlignment="0" applyProtection="0"/>
    <xf numFmtId="0" fontId="54" fillId="57" borderId="128" applyNumberFormat="0" applyAlignment="0" applyProtection="0"/>
    <xf numFmtId="0" fontId="77" fillId="44" borderId="159" applyNumberFormat="0" applyAlignment="0" applyProtection="0"/>
    <xf numFmtId="0" fontId="71" fillId="57" borderId="128" applyNumberFormat="0" applyAlignment="0" applyProtection="0"/>
    <xf numFmtId="0" fontId="77" fillId="44"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66" fillId="0" borderId="131" applyNumberFormat="0" applyFill="0" applyAlignment="0" applyProtection="0"/>
    <xf numFmtId="0" fontId="16" fillId="60" borderId="129" applyNumberFormat="0" applyFont="0" applyAlignment="0" applyProtection="0"/>
    <xf numFmtId="0" fontId="61" fillId="44" borderId="128" applyNumberFormat="0" applyAlignment="0" applyProtection="0"/>
    <xf numFmtId="0" fontId="54" fillId="57" borderId="128" applyNumberFormat="0" applyAlignment="0" applyProtection="0"/>
    <xf numFmtId="0" fontId="64" fillId="57" borderId="135" applyNumberFormat="0" applyAlignment="0" applyProtection="0"/>
    <xf numFmtId="0" fontId="17" fillId="0" borderId="137">
      <alignment horizontal="left" vertical="center"/>
    </xf>
    <xf numFmtId="0" fontId="16" fillId="60" borderId="129" applyNumberFormat="0" applyFont="0" applyAlignment="0" applyProtection="0"/>
    <xf numFmtId="0" fontId="64" fillId="57" borderId="130" applyNumberFormat="0" applyAlignment="0" applyProtection="0"/>
    <xf numFmtId="0" fontId="71" fillId="57" borderId="117" applyNumberFormat="0" applyAlignment="0" applyProtection="0"/>
    <xf numFmtId="0" fontId="80" fillId="57" borderId="161"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1" fillId="57" borderId="140" applyNumberFormat="0" applyAlignment="0" applyProtection="0"/>
    <xf numFmtId="0" fontId="71" fillId="57" borderId="140"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4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71" fillId="57" borderId="133" applyNumberFormat="0" applyAlignment="0" applyProtection="0"/>
    <xf numFmtId="0" fontId="14" fillId="60" borderId="160" applyNumberFormat="0" applyFont="0" applyAlignment="0" applyProtection="0"/>
    <xf numFmtId="0" fontId="71" fillId="57" borderId="117" applyNumberFormat="0" applyAlignment="0" applyProtection="0"/>
    <xf numFmtId="0" fontId="61" fillId="44" borderId="133" applyNumberFormat="0" applyAlignment="0" applyProtection="0"/>
    <xf numFmtId="0" fontId="71" fillId="57" borderId="140"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30" applyNumberFormat="0" applyAlignment="0" applyProtection="0"/>
    <xf numFmtId="0" fontId="14" fillId="60" borderId="129" applyNumberFormat="0" applyFont="0" applyAlignment="0" applyProtection="0"/>
    <xf numFmtId="0" fontId="54" fillId="57" borderId="128" applyNumberFormat="0" applyAlignment="0" applyProtection="0"/>
    <xf numFmtId="0" fontId="61" fillId="44"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17"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17"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7">
      <alignment horizontal="left" vertical="center"/>
    </xf>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33"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17" fillId="0" borderId="132">
      <alignment horizontal="left" vertical="center"/>
    </xf>
    <xf numFmtId="0" fontId="77" fillId="44" borderId="128" applyNumberFormat="0" applyAlignment="0" applyProtection="0"/>
    <xf numFmtId="0" fontId="14" fillId="60" borderId="129" applyNumberFormat="0" applyFont="0" applyAlignment="0" applyProtection="0"/>
    <xf numFmtId="0" fontId="71" fillId="57" borderId="117"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77" fillId="44" borderId="128" applyNumberFormat="0" applyAlignment="0" applyProtection="0"/>
    <xf numFmtId="0" fontId="17" fillId="0" borderId="132">
      <alignment horizontal="left" vertical="center"/>
    </xf>
    <xf numFmtId="0" fontId="71" fillId="57" borderId="140" applyNumberFormat="0" applyAlignment="0" applyProtection="0"/>
    <xf numFmtId="0" fontId="17" fillId="0" borderId="132">
      <alignment horizontal="left" vertical="center"/>
    </xf>
    <xf numFmtId="0" fontId="54" fillId="57" borderId="128" applyNumberFormat="0" applyAlignment="0" applyProtection="0"/>
    <xf numFmtId="0" fontId="61" fillId="44" borderId="128" applyNumberForma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67" applyNumberFormat="0" applyAlignment="0" applyProtection="0"/>
    <xf numFmtId="0" fontId="71" fillId="57" borderId="128" applyNumberFormat="0" applyAlignment="0" applyProtection="0"/>
    <xf numFmtId="0" fontId="54" fillId="57" borderId="140" applyNumberFormat="0" applyAlignment="0" applyProtection="0"/>
    <xf numFmtId="0" fontId="77" fillId="44" borderId="159" applyNumberFormat="0" applyAlignment="0" applyProtection="0"/>
    <xf numFmtId="0" fontId="71" fillId="57" borderId="133" applyNumberFormat="0" applyAlignment="0" applyProtection="0"/>
    <xf numFmtId="0" fontId="14" fillId="60" borderId="160" applyNumberFormat="0" applyFont="0" applyAlignment="0" applyProtection="0"/>
    <xf numFmtId="0" fontId="64" fillId="57" borderId="124" applyNumberFormat="0" applyAlignment="0" applyProtection="0"/>
    <xf numFmtId="0" fontId="16" fillId="60" borderId="123" applyNumberFormat="0" applyFont="0" applyAlignment="0" applyProtection="0"/>
    <xf numFmtId="0" fontId="61" fillId="44" borderId="122" applyNumberFormat="0" applyAlignment="0" applyProtection="0"/>
    <xf numFmtId="0" fontId="14" fillId="60" borderId="129" applyNumberFormat="0" applyFont="0" applyAlignment="0" applyProtection="0"/>
    <xf numFmtId="0" fontId="71" fillId="57" borderId="133" applyNumberFormat="0" applyAlignment="0" applyProtection="0"/>
    <xf numFmtId="0" fontId="77" fillId="44" borderId="128" applyNumberFormat="0" applyAlignment="0" applyProtection="0"/>
    <xf numFmtId="0" fontId="77" fillId="44" borderId="159" applyNumberFormat="0" applyAlignment="0" applyProtection="0"/>
    <xf numFmtId="0" fontId="80" fillId="57" borderId="161" applyNumberFormat="0" applyAlignment="0" applyProtection="0"/>
    <xf numFmtId="0" fontId="54" fillId="57" borderId="122" applyNumberFormat="0" applyAlignment="0" applyProtection="0"/>
    <xf numFmtId="0" fontId="17" fillId="0" borderId="132">
      <alignment horizontal="left" vertical="center"/>
    </xf>
    <xf numFmtId="0" fontId="77" fillId="44" borderId="128" applyNumberFormat="0" applyAlignment="0" applyProtection="0"/>
    <xf numFmtId="0" fontId="71" fillId="57" borderId="140" applyNumberFormat="0" applyAlignment="0" applyProtection="0"/>
    <xf numFmtId="0" fontId="71" fillId="57" borderId="117" applyNumberFormat="0" applyAlignment="0" applyProtection="0"/>
    <xf numFmtId="0" fontId="71" fillId="57" borderId="117" applyNumberFormat="0" applyAlignment="0" applyProtection="0"/>
    <xf numFmtId="0" fontId="77" fillId="44"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64"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28"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16" fillId="60" borderId="129" applyNumberFormat="0" applyFont="0" applyAlignment="0" applyProtection="0"/>
    <xf numFmtId="0" fontId="16" fillId="60" borderId="160"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1" fillId="57" borderId="128" applyNumberFormat="0" applyAlignment="0" applyProtection="0"/>
    <xf numFmtId="0" fontId="77" fillId="44" borderId="159" applyNumberFormat="0" applyAlignment="0" applyProtection="0"/>
    <xf numFmtId="0" fontId="54" fillId="57" borderId="128" applyNumberFormat="0" applyAlignment="0" applyProtection="0"/>
    <xf numFmtId="0" fontId="77" fillId="44" borderId="128" applyNumberFormat="0" applyAlignment="0" applyProtection="0"/>
    <xf numFmtId="0" fontId="61" fillId="44" borderId="128" applyNumberFormat="0" applyAlignment="0" applyProtection="0"/>
    <xf numFmtId="0" fontId="71" fillId="57"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7" fillId="44" borderId="159" applyNumberFormat="0" applyAlignment="0" applyProtection="0"/>
    <xf numFmtId="0" fontId="14" fillId="60" borderId="129" applyNumberFormat="0" applyFont="0" applyAlignment="0" applyProtection="0"/>
    <xf numFmtId="0" fontId="71" fillId="57" borderId="128"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14" fillId="60" borderId="129" applyNumberFormat="0" applyFont="0" applyAlignment="0" applyProtection="0"/>
    <xf numFmtId="0" fontId="75" fillId="0" borderId="14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40" applyNumberFormat="0" applyAlignment="0" applyProtection="0"/>
    <xf numFmtId="0" fontId="54" fillId="57" borderId="165" applyNumberFormat="0" applyAlignment="0" applyProtection="0"/>
    <xf numFmtId="0" fontId="75" fillId="0" borderId="153" applyNumberFormat="0" applyFill="0" applyAlignment="0" applyProtection="0"/>
    <xf numFmtId="0" fontId="54" fillId="57" borderId="117" applyNumberFormat="0" applyAlignment="0" applyProtection="0"/>
    <xf numFmtId="0" fontId="14" fillId="60" borderId="129" applyNumberFormat="0" applyFont="0" applyAlignment="0" applyProtection="0"/>
    <xf numFmtId="0" fontId="71" fillId="57" borderId="117" applyNumberFormat="0" applyAlignment="0" applyProtection="0"/>
    <xf numFmtId="0" fontId="71" fillId="57" borderId="117"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80" fillId="57" borderId="130" applyNumberFormat="0" applyAlignment="0" applyProtection="0"/>
    <xf numFmtId="0" fontId="16" fillId="60" borderId="129" applyNumberFormat="0" applyFont="0" applyAlignment="0" applyProtection="0"/>
    <xf numFmtId="0" fontId="71" fillId="57" borderId="128"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4" fillId="60" borderId="166" applyNumberFormat="0" applyFont="0" applyAlignment="0" applyProtection="0"/>
    <xf numFmtId="0" fontId="80" fillId="57" borderId="167"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28"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71" fillId="57" borderId="128" applyNumberFormat="0" applyAlignment="0" applyProtection="0"/>
    <xf numFmtId="0" fontId="80" fillId="57" borderId="130" applyNumberFormat="0" applyAlignment="0" applyProtection="0"/>
    <xf numFmtId="0" fontId="71" fillId="57" borderId="117" applyNumberFormat="0" applyAlignment="0" applyProtection="0"/>
    <xf numFmtId="0" fontId="77" fillId="44" borderId="128" applyNumberFormat="0" applyAlignment="0" applyProtection="0"/>
    <xf numFmtId="0" fontId="77" fillId="44" borderId="159" applyNumberFormat="0" applyAlignment="0" applyProtection="0"/>
    <xf numFmtId="0" fontId="77" fillId="44" borderId="128" applyNumberFormat="0" applyAlignment="0" applyProtection="0"/>
    <xf numFmtId="0" fontId="80" fillId="57" borderId="130" applyNumberFormat="0" applyAlignment="0" applyProtection="0"/>
    <xf numFmtId="0" fontId="64" fillId="57" borderId="130" applyNumberFormat="0" applyAlignment="0" applyProtection="0"/>
    <xf numFmtId="0" fontId="71" fillId="57" borderId="128" applyNumberFormat="0" applyAlignment="0" applyProtection="0"/>
    <xf numFmtId="0" fontId="17" fillId="0" borderId="132">
      <alignment horizontal="left" vertical="center"/>
    </xf>
    <xf numFmtId="0" fontId="71" fillId="57" borderId="117"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59"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29" applyNumberFormat="0" applyFont="0" applyAlignment="0" applyProtection="0"/>
    <xf numFmtId="0" fontId="71" fillId="57" borderId="128" applyNumberFormat="0" applyAlignment="0" applyProtection="0"/>
    <xf numFmtId="0" fontId="71" fillId="57" borderId="117" applyNumberFormat="0" applyAlignment="0" applyProtection="0"/>
    <xf numFmtId="0" fontId="71" fillId="57" borderId="140" applyNumberFormat="0" applyAlignment="0" applyProtection="0"/>
    <xf numFmtId="0" fontId="71" fillId="57" borderId="128" applyNumberFormat="0" applyAlignment="0" applyProtection="0"/>
    <xf numFmtId="10" fontId="16" fillId="3" borderId="138" applyNumberFormat="0" applyBorder="0" applyAlignment="0" applyProtection="0"/>
    <xf numFmtId="0" fontId="77" fillId="44" borderId="159" applyNumberFormat="0" applyAlignment="0" applyProtection="0"/>
    <xf numFmtId="0" fontId="71" fillId="57" borderId="128" applyNumberFormat="0" applyAlignment="0" applyProtection="0"/>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80" fillId="57" borderId="161"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7" fillId="0" borderId="132">
      <alignment horizontal="left" vertical="center"/>
    </xf>
    <xf numFmtId="0" fontId="17" fillId="0" borderId="132">
      <alignment horizontal="left" vertical="center"/>
    </xf>
    <xf numFmtId="0" fontId="61" fillId="44"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66" fillId="0" borderId="131" applyNumberFormat="0" applyFill="0" applyAlignment="0" applyProtection="0"/>
    <xf numFmtId="0" fontId="80" fillId="57" borderId="161"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33"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54" fillId="57"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7">
      <alignment horizontal="left" vertical="center"/>
    </xf>
    <xf numFmtId="0" fontId="71" fillId="57" borderId="128" applyNumberFormat="0" applyAlignment="0" applyProtection="0"/>
    <xf numFmtId="0" fontId="71" fillId="57" borderId="159"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80" fillId="57" borderId="130"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7" fillId="0" borderId="137">
      <alignment horizontal="left" vertical="center"/>
    </xf>
    <xf numFmtId="0" fontId="66" fillId="0" borderId="131" applyNumberFormat="0" applyFill="0" applyAlignment="0" applyProtection="0"/>
    <xf numFmtId="0" fontId="61" fillId="44" borderId="128" applyNumberFormat="0" applyAlignment="0" applyProtection="0"/>
    <xf numFmtId="0" fontId="54"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2">
      <alignment horizontal="left" vertical="center"/>
    </xf>
    <xf numFmtId="0" fontId="71" fillId="57" borderId="117" applyNumberFormat="0" applyAlignment="0" applyProtection="0"/>
    <xf numFmtId="0" fontId="71" fillId="57" borderId="117"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33"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28"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17"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54"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7">
      <alignment horizontal="left" vertical="center"/>
    </xf>
    <xf numFmtId="0" fontId="17" fillId="0" borderId="137">
      <alignment horizontal="left" vertical="center"/>
    </xf>
    <xf numFmtId="0" fontId="77" fillId="44" borderId="133" applyNumberFormat="0" applyAlignment="0" applyProtection="0"/>
    <xf numFmtId="0" fontId="66" fillId="0" borderId="136" applyNumberFormat="0" applyFill="0" applyAlignment="0" applyProtection="0"/>
    <xf numFmtId="0" fontId="16" fillId="60" borderId="118" applyNumberFormat="0" applyFont="0" applyAlignment="0" applyProtection="0"/>
    <xf numFmtId="0" fontId="71" fillId="57" borderId="117" applyNumberFormat="0" applyAlignment="0" applyProtection="0"/>
    <xf numFmtId="0" fontId="66" fillId="0" borderId="120" applyNumberFormat="0" applyFill="0" applyAlignment="0" applyProtection="0"/>
    <xf numFmtId="0" fontId="64" fillId="57" borderId="119" applyNumberFormat="0" applyAlignment="0" applyProtection="0"/>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17" applyNumberFormat="0" applyAlignment="0" applyProtection="0"/>
    <xf numFmtId="0" fontId="61" fillId="44" borderId="117" applyNumberFormat="0" applyAlignment="0" applyProtection="0"/>
    <xf numFmtId="0" fontId="17" fillId="0" borderId="137">
      <alignment horizontal="left" vertical="center"/>
    </xf>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7" fillId="44" borderId="133" applyNumberFormat="0" applyAlignment="0" applyProtection="0"/>
    <xf numFmtId="0" fontId="17" fillId="0" borderId="137">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10" fontId="16" fillId="3" borderId="116" applyNumberFormat="0" applyBorder="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59"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14" fillId="60" borderId="160" applyNumberFormat="0" applyFont="0" applyAlignment="0" applyProtection="0"/>
    <xf numFmtId="0" fontId="17" fillId="0" borderId="163">
      <alignment horizontal="left" vertical="center"/>
    </xf>
    <xf numFmtId="0" fontId="80" fillId="57" borderId="161" applyNumberFormat="0" applyAlignment="0" applyProtection="0"/>
    <xf numFmtId="0" fontId="17" fillId="0" borderId="163">
      <alignment horizontal="left" vertical="center"/>
    </xf>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71" fillId="57" borderId="159"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67" applyNumberFormat="0" applyAlignment="0" applyProtection="0"/>
    <xf numFmtId="0" fontId="16" fillId="60" borderId="142" applyNumberFormat="0" applyFon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55"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77" fillId="44" borderId="165" applyNumberFormat="0" applyAlignment="0" applyProtection="0"/>
    <xf numFmtId="0" fontId="17" fillId="0" borderId="163">
      <alignment horizontal="left" vertical="center"/>
    </xf>
    <xf numFmtId="0" fontId="77" fillId="44" borderId="159"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66" applyNumberFormat="0" applyFon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71" fillId="57" borderId="133" applyNumberFormat="0" applyAlignment="0" applyProtection="0"/>
    <xf numFmtId="0" fontId="16" fillId="60" borderId="134" applyNumberFormat="0" applyFont="0" applyAlignment="0" applyProtection="0"/>
    <xf numFmtId="0" fontId="80" fillId="57" borderId="135" applyNumberFormat="0" applyAlignment="0" applyProtection="0"/>
    <xf numFmtId="0" fontId="14" fillId="60" borderId="134" applyNumberFormat="0" applyFont="0" applyAlignment="0" applyProtection="0"/>
    <xf numFmtId="0" fontId="77" fillId="44" borderId="133" applyNumberFormat="0" applyAlignment="0" applyProtection="0"/>
    <xf numFmtId="0" fontId="17" fillId="0" borderId="137">
      <alignment horizontal="left" vertical="center"/>
    </xf>
    <xf numFmtId="0" fontId="54"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61" fillId="44" borderId="133" applyNumberFormat="0" applyAlignment="0" applyProtection="0"/>
    <xf numFmtId="0" fontId="77" fillId="44" borderId="159"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10" fontId="16" fillId="3" borderId="138" applyNumberFormat="0" applyBorder="0" applyAlignment="0" applyProtection="0"/>
    <xf numFmtId="0" fontId="66" fillId="0" borderId="136" applyNumberFormat="0" applyFill="0" applyAlignment="0" applyProtection="0"/>
    <xf numFmtId="0" fontId="14" fillId="60" borderId="160" applyNumberFormat="0" applyFon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33" applyNumberFormat="0" applyAlignment="0" applyProtection="0"/>
    <xf numFmtId="0" fontId="77" fillId="44" borderId="159" applyNumberFormat="0" applyAlignment="0" applyProtection="0"/>
    <xf numFmtId="0" fontId="71" fillId="57" borderId="133" applyNumberFormat="0" applyAlignment="0" applyProtection="0"/>
    <xf numFmtId="0" fontId="17" fillId="0" borderId="163">
      <alignment horizontal="left" vertical="center"/>
    </xf>
    <xf numFmtId="0" fontId="71" fillId="57" borderId="133" applyNumberFormat="0" applyAlignment="0" applyProtection="0"/>
    <xf numFmtId="0" fontId="80" fillId="57" borderId="161" applyNumberFormat="0" applyAlignment="0" applyProtection="0"/>
    <xf numFmtId="0" fontId="17" fillId="0" borderId="163">
      <alignment horizontal="left" vertical="center"/>
    </xf>
    <xf numFmtId="0" fontId="14" fillId="60" borderId="134" applyNumberFormat="0" applyFont="0" applyAlignment="0" applyProtection="0"/>
    <xf numFmtId="0" fontId="77" fillId="44" borderId="133" applyNumberForma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64" fillId="57" borderId="135" applyNumberFormat="0" applyAlignment="0" applyProtection="0"/>
    <xf numFmtId="0" fontId="61"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16" fillId="60" borderId="134" applyNumberFormat="0" applyFont="0" applyAlignment="0" applyProtection="0"/>
    <xf numFmtId="0" fontId="61" fillId="44" borderId="133" applyNumberFormat="0" applyAlignment="0" applyProtection="0"/>
    <xf numFmtId="0" fontId="54" fillId="57" borderId="133" applyNumberFormat="0" applyAlignment="0" applyProtection="0"/>
    <xf numFmtId="0" fontId="64" fillId="57" borderId="135" applyNumberFormat="0" applyAlignment="0" applyProtection="0"/>
    <xf numFmtId="0" fontId="16" fillId="60" borderId="134" applyNumberFormat="0" applyFont="0" applyAlignment="0" applyProtection="0"/>
    <xf numFmtId="0" fontId="64"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61"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40"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61" fillId="44" borderId="133" applyNumberForma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35" applyNumberFormat="0" applyAlignment="0" applyProtection="0"/>
    <xf numFmtId="0" fontId="14" fillId="60" borderId="134" applyNumberFormat="0" applyFont="0" applyAlignment="0" applyProtection="0"/>
    <xf numFmtId="0" fontId="54" fillId="57" borderId="133" applyNumberFormat="0" applyAlignment="0" applyProtection="0"/>
    <xf numFmtId="0" fontId="61" fillId="44"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17" fillId="0" borderId="137">
      <alignment horizontal="left" vertical="center"/>
    </xf>
    <xf numFmtId="0" fontId="77"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54" fillId="57" borderId="133" applyNumberFormat="0" applyAlignment="0" applyProtection="0"/>
    <xf numFmtId="0" fontId="61" fillId="44" borderId="133" applyNumberForma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67" applyNumberFormat="0" applyAlignment="0" applyProtection="0"/>
    <xf numFmtId="0" fontId="71" fillId="57" borderId="133" applyNumberFormat="0" applyAlignment="0" applyProtection="0"/>
    <xf numFmtId="0" fontId="61" fillId="44" borderId="140" applyNumberFormat="0" applyAlignment="0" applyProtection="0"/>
    <xf numFmtId="0" fontId="71" fillId="57" borderId="140" applyNumberFormat="0" applyAlignment="0" applyProtection="0"/>
    <xf numFmtId="0" fontId="77" fillId="44" borderId="159" applyNumberFormat="0" applyAlignment="0" applyProtection="0"/>
    <xf numFmtId="0" fontId="71" fillId="57" borderId="133" applyNumberFormat="0" applyAlignment="0" applyProtection="0"/>
    <xf numFmtId="0" fontId="64" fillId="57" borderId="135" applyNumberFormat="0" applyAlignment="0" applyProtection="0"/>
    <xf numFmtId="0" fontId="16" fillId="60" borderId="134" applyNumberFormat="0" applyFont="0" applyAlignment="0" applyProtection="0"/>
    <xf numFmtId="0" fontId="61"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7" fillId="44" borderId="133" applyNumberFormat="0" applyAlignment="0" applyProtection="0"/>
    <xf numFmtId="0" fontId="54" fillId="57" borderId="133" applyNumberFormat="0" applyAlignment="0" applyProtection="0"/>
    <xf numFmtId="0" fontId="17" fillId="0" borderId="137">
      <alignment horizontal="left" vertical="center"/>
    </xf>
    <xf numFmtId="0" fontId="77" fillId="44"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64"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14" fillId="60" borderId="160" applyNumberFormat="0" applyFont="0" applyAlignment="0" applyProtection="0"/>
    <xf numFmtId="0" fontId="80" fillId="57" borderId="155" applyNumberFormat="0" applyAlignment="0" applyProtection="0"/>
    <xf numFmtId="10" fontId="50" fillId="0" borderId="0" applyFont="0" applyFill="0" applyBorder="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16" fillId="60" borderId="134"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1" fillId="57" borderId="133" applyNumberFormat="0" applyAlignment="0" applyProtection="0"/>
    <xf numFmtId="0" fontId="77" fillId="44" borderId="159" applyNumberFormat="0" applyAlignment="0" applyProtection="0"/>
    <xf numFmtId="0" fontId="54" fillId="57" borderId="133" applyNumberFormat="0" applyAlignment="0" applyProtection="0"/>
    <xf numFmtId="0" fontId="77" fillId="44" borderId="133" applyNumberFormat="0" applyAlignment="0" applyProtection="0"/>
    <xf numFmtId="0" fontId="61" fillId="44"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7" fillId="44" borderId="159"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14" fillId="60" borderId="134" applyNumberFormat="0" applyFon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54" fillId="57"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35" applyNumberFormat="0" applyAlignment="0" applyProtection="0"/>
    <xf numFmtId="0" fontId="16" fillId="60" borderId="134" applyNumberFormat="0" applyFont="0" applyAlignment="0" applyProtection="0"/>
    <xf numFmtId="0" fontId="71" fillId="57"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66" applyNumberFormat="0" applyFont="0" applyAlignment="0" applyProtection="0"/>
    <xf numFmtId="0" fontId="80" fillId="57" borderId="167"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33"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10" fontId="16" fillId="3" borderId="158" applyNumberFormat="0" applyBorder="0" applyAlignment="0" applyProtection="0"/>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71" fillId="57" borderId="133" applyNumberFormat="0" applyAlignment="0" applyProtection="0"/>
    <xf numFmtId="0" fontId="80" fillId="57" borderId="135"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59" applyNumberFormat="0" applyAlignment="0" applyProtection="0"/>
    <xf numFmtId="0" fontId="77" fillId="44" borderId="133" applyNumberFormat="0" applyAlignment="0" applyProtection="0"/>
    <xf numFmtId="0" fontId="80" fillId="57" borderId="135" applyNumberFormat="0" applyAlignment="0" applyProtection="0"/>
    <xf numFmtId="0" fontId="64" fillId="57" borderId="135" applyNumberFormat="0" applyAlignment="0" applyProtection="0"/>
    <xf numFmtId="0" fontId="71" fillId="57" borderId="133" applyNumberFormat="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59" applyNumberFormat="0" applyAlignment="0" applyProtection="0"/>
    <xf numFmtId="0" fontId="71" fillId="57" borderId="133"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80" fillId="57" borderId="161"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61"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61" fillId="44"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66" fillId="0" borderId="136" applyNumberFormat="0" applyFill="0" applyAlignment="0" applyProtection="0"/>
    <xf numFmtId="0" fontId="61" fillId="44" borderId="133" applyNumberFormat="0" applyAlignment="0" applyProtection="0"/>
    <xf numFmtId="0" fontId="54"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66" fillId="0" borderId="136" applyNumberFormat="0" applyFill="0" applyAlignment="0" applyProtection="0"/>
    <xf numFmtId="0" fontId="16" fillId="60" borderId="134" applyNumberFormat="0" applyFont="0" applyAlignment="0" applyProtection="0"/>
    <xf numFmtId="0" fontId="71" fillId="57" borderId="133" applyNumberFormat="0" applyAlignment="0" applyProtection="0"/>
    <xf numFmtId="0" fontId="66" fillId="0" borderId="136" applyNumberFormat="0" applyFill="0" applyAlignment="0" applyProtection="0"/>
    <xf numFmtId="0" fontId="64" fillId="57" borderId="135"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61" fillId="44" borderId="133"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6" fillId="60" borderId="129" applyNumberFormat="0" applyFont="0" applyAlignment="0" applyProtection="0"/>
    <xf numFmtId="0" fontId="66" fillId="0" borderId="156" applyNumberFormat="0" applyFill="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80" fillId="57" borderId="155" applyNumberFormat="0" applyAlignment="0" applyProtection="0"/>
    <xf numFmtId="0" fontId="80" fillId="57" borderId="155" applyNumberFormat="0" applyAlignment="0" applyProtection="0"/>
    <xf numFmtId="0" fontId="66" fillId="0" borderId="162" applyNumberFormat="0" applyFill="0" applyAlignment="0" applyProtection="0"/>
    <xf numFmtId="0" fontId="71" fillId="57" borderId="159" applyNumberFormat="0" applyAlignment="0" applyProtection="0"/>
    <xf numFmtId="0" fontId="71" fillId="57" borderId="159"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17" fillId="0" borderId="163">
      <alignment horizontal="left" vertical="center"/>
    </xf>
    <xf numFmtId="0" fontId="80" fillId="57" borderId="155"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14" fillId="60" borderId="160" applyNumberFormat="0" applyFont="0" applyAlignment="0" applyProtection="0"/>
    <xf numFmtId="0" fontId="54"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17" fillId="0" borderId="169">
      <alignment horizontal="left" vertical="center"/>
    </xf>
    <xf numFmtId="0" fontId="71" fillId="57" borderId="159" applyNumberFormat="0" applyAlignment="0" applyProtection="0"/>
    <xf numFmtId="0" fontId="61" fillId="44" borderId="159"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63">
      <alignment horizontal="left" vertical="center"/>
    </xf>
    <xf numFmtId="0" fontId="14" fillId="60" borderId="160" applyNumberFormat="0" applyFont="0" applyAlignment="0" applyProtection="0"/>
    <xf numFmtId="0" fontId="80" fillId="57" borderId="161" applyNumberFormat="0" applyAlignment="0" applyProtection="0"/>
    <xf numFmtId="0" fontId="80" fillId="57" borderId="155" applyNumberFormat="0" applyAlignment="0" applyProtection="0"/>
    <xf numFmtId="0" fontId="77" fillId="44" borderId="159" applyNumberFormat="0" applyAlignment="0" applyProtection="0"/>
    <xf numFmtId="0" fontId="14" fillId="60" borderId="154" applyNumberFormat="0" applyFont="0" applyAlignment="0" applyProtection="0"/>
    <xf numFmtId="0" fontId="75" fillId="0" borderId="141" applyNumberFormat="0" applyFill="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14" fillId="60" borderId="154" applyNumberFormat="0" applyFont="0" applyAlignment="0" applyProtection="0"/>
    <xf numFmtId="0" fontId="54" fillId="57" borderId="152" applyNumberFormat="0" applyAlignment="0" applyProtection="0"/>
    <xf numFmtId="0" fontId="17" fillId="0" borderId="163">
      <alignment horizontal="left" vertical="center"/>
    </xf>
    <xf numFmtId="0" fontId="14" fillId="60" borderId="160" applyNumberFormat="0" applyFont="0" applyAlignment="0" applyProtection="0"/>
    <xf numFmtId="0" fontId="66" fillId="0" borderId="162" applyNumberFormat="0" applyFill="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77" fillId="44" borderId="159" applyNumberFormat="0" applyAlignment="0" applyProtection="0"/>
    <xf numFmtId="0" fontId="54"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5" fillId="0" borderId="153" applyNumberFormat="0" applyFill="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64"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2" applyNumberFormat="0" applyAlignment="0" applyProtection="0"/>
    <xf numFmtId="0" fontId="71" fillId="57" borderId="159" applyNumberForma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63">
      <alignment horizontal="left" vertical="center"/>
    </xf>
    <xf numFmtId="0" fontId="80" fillId="57" borderId="155" applyNumberFormat="0" applyAlignment="0" applyProtection="0"/>
    <xf numFmtId="0" fontId="14" fillId="60" borderId="160" applyNumberFormat="0" applyFont="0" applyAlignment="0" applyProtection="0"/>
    <xf numFmtId="0" fontId="71" fillId="57"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75" fillId="0" borderId="141"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14" fillId="60" borderId="160" applyNumberFormat="0" applyFont="0" applyAlignment="0" applyProtection="0"/>
    <xf numFmtId="0" fontId="77" fillId="44" borderId="152"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17" fillId="0" borderId="163">
      <alignment horizontal="left" vertical="center"/>
    </xf>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77" applyNumberFormat="0" applyAlignment="0" applyProtection="0"/>
    <xf numFmtId="0" fontId="80" fillId="57" borderId="161"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77" applyNumberFormat="0" applyAlignment="0" applyProtection="0"/>
    <xf numFmtId="0" fontId="61" fillId="44" borderId="159" applyNumberFormat="0" applyAlignment="0" applyProtection="0"/>
    <xf numFmtId="0" fontId="75" fillId="0" borderId="141"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14" fillId="60" borderId="160" applyNumberFormat="0" applyFont="0" applyAlignment="0" applyProtection="0"/>
    <xf numFmtId="0" fontId="75" fillId="0" borderId="141" applyNumberFormat="0" applyFill="0" applyAlignment="0" applyProtection="0"/>
    <xf numFmtId="0" fontId="14" fillId="60" borderId="154" applyNumberFormat="0" applyFont="0" applyAlignment="0" applyProtection="0"/>
    <xf numFmtId="0" fontId="54" fillId="57" borderId="140" applyNumberFormat="0" applyAlignment="0" applyProtection="0"/>
    <xf numFmtId="0" fontId="71" fillId="57" borderId="159" applyNumberFormat="0" applyAlignment="0" applyProtection="0"/>
    <xf numFmtId="0" fontId="64" fillId="57" borderId="155" applyNumberFormat="0" applyAlignment="0" applyProtection="0"/>
    <xf numFmtId="0" fontId="60" fillId="0" borderId="141" applyNumberFormat="0" applyFill="0" applyAlignment="0" applyProtection="0"/>
    <xf numFmtId="0" fontId="14" fillId="60" borderId="160" applyNumberFormat="0" applyFont="0" applyAlignment="0" applyProtection="0"/>
    <xf numFmtId="0" fontId="17" fillId="0" borderId="163">
      <alignment horizontal="left" vertical="center"/>
    </xf>
    <xf numFmtId="0" fontId="66" fillId="0" borderId="162" applyNumberFormat="0" applyFill="0" applyAlignment="0" applyProtection="0"/>
    <xf numFmtId="0" fontId="77" fillId="44" borderId="159" applyNumberFormat="0" applyAlignment="0" applyProtection="0"/>
    <xf numFmtId="0" fontId="80" fillId="57" borderId="161" applyNumberFormat="0" applyAlignment="0" applyProtection="0"/>
    <xf numFmtId="0" fontId="17" fillId="0" borderId="169">
      <alignment horizontal="left" vertical="center"/>
    </xf>
    <xf numFmtId="0" fontId="75" fillId="0" borderId="153" applyNumberFormat="0" applyFill="0" applyAlignment="0" applyProtection="0"/>
    <xf numFmtId="0" fontId="75" fillId="0" borderId="153" applyNumberFormat="0" applyFill="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2" applyNumberFormat="0" applyAlignment="0" applyProtection="0"/>
    <xf numFmtId="0" fontId="61" fillId="44"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77" fillId="44" borderId="171" applyNumberFormat="0" applyAlignment="0" applyProtection="0"/>
    <xf numFmtId="0" fontId="61" fillId="44" borderId="159" applyNumberFormat="0" applyAlignment="0" applyProtection="0"/>
    <xf numFmtId="0" fontId="71" fillId="57" borderId="159" applyNumberFormat="0" applyAlignment="0" applyProtection="0"/>
    <xf numFmtId="0" fontId="17" fillId="0" borderId="157">
      <alignment horizontal="left" vertical="center"/>
    </xf>
    <xf numFmtId="0" fontId="17" fillId="0" borderId="163">
      <alignment horizontal="left" vertical="center"/>
    </xf>
    <xf numFmtId="0" fontId="77" fillId="44" borderId="159" applyNumberFormat="0" applyAlignment="0" applyProtection="0"/>
    <xf numFmtId="0" fontId="17" fillId="0" borderId="163">
      <alignment horizontal="left" vertical="center"/>
    </xf>
    <xf numFmtId="0" fontId="14" fillId="60" borderId="154"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66" fillId="0" borderId="162" applyNumberFormat="0" applyFill="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64" fillId="57" borderId="167" applyNumberFormat="0" applyAlignment="0" applyProtection="0"/>
    <xf numFmtId="0" fontId="17" fillId="0" borderId="163">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54" fillId="57"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61" fillId="44" borderId="152" applyNumberFormat="0" applyAlignment="0" applyProtection="0"/>
    <xf numFmtId="0" fontId="14" fillId="60" borderId="160" applyNumberFormat="0" applyFont="0" applyAlignment="0" applyProtection="0"/>
    <xf numFmtId="0" fontId="77" fillId="44" borderId="152" applyNumberFormat="0" applyAlignment="0" applyProtection="0"/>
    <xf numFmtId="0" fontId="14" fillId="60" borderId="160" applyNumberFormat="0" applyFont="0" applyAlignment="0" applyProtection="0"/>
    <xf numFmtId="0" fontId="71" fillId="57" borderId="152"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1" applyNumberFormat="0" applyAlignment="0" applyProtection="0"/>
    <xf numFmtId="0" fontId="54"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80" fillId="57" borderId="161" applyNumberFormat="0" applyAlignment="0" applyProtection="0"/>
    <xf numFmtId="0" fontId="66" fillId="0" borderId="162" applyNumberFormat="0" applyFill="0" applyAlignment="0" applyProtection="0"/>
    <xf numFmtId="0" fontId="17" fillId="0" borderId="181">
      <alignment horizontal="left" vertical="center"/>
    </xf>
    <xf numFmtId="0" fontId="14" fillId="60" borderId="160" applyNumberFormat="0" applyFont="0" applyAlignment="0" applyProtection="0"/>
    <xf numFmtId="0" fontId="16" fillId="60" borderId="172" applyNumberFormat="0" applyFont="0" applyAlignment="0" applyProtection="0"/>
    <xf numFmtId="0" fontId="71" fillId="57" borderId="159" applyNumberFormat="0" applyAlignment="0" applyProtection="0"/>
    <xf numFmtId="0" fontId="17" fillId="0" borderId="157">
      <alignment horizontal="left" vertical="center"/>
    </xf>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5" fillId="0" borderId="141" applyNumberFormat="0" applyFill="0" applyAlignment="0" applyProtection="0"/>
    <xf numFmtId="0" fontId="77" fillId="44" borderId="159" applyNumberFormat="0" applyAlignment="0" applyProtection="0"/>
    <xf numFmtId="0" fontId="71" fillId="57" borderId="165" applyNumberFormat="0" applyAlignment="0" applyProtection="0"/>
    <xf numFmtId="0" fontId="17" fillId="0" borderId="163">
      <alignment horizontal="left" vertical="center"/>
    </xf>
    <xf numFmtId="0" fontId="75"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7" fillId="44" borderId="165" applyNumberFormat="0" applyAlignment="0" applyProtection="0"/>
    <xf numFmtId="0" fontId="71" fillId="57" borderId="159" applyNumberFormat="0" applyAlignment="0" applyProtection="0"/>
    <xf numFmtId="0" fontId="80" fillId="57" borderId="161" applyNumberFormat="0" applyAlignment="0" applyProtection="0"/>
    <xf numFmtId="0" fontId="75" fillId="0" borderId="141" applyNumberFormat="0" applyFill="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9">
      <alignment horizontal="left" vertical="center"/>
    </xf>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80" fillId="57" borderId="155" applyNumberFormat="0" applyAlignment="0" applyProtection="0"/>
    <xf numFmtId="0" fontId="77" fillId="44" borderId="159"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14" fillId="60" borderId="160" applyNumberFormat="0" applyFont="0" applyAlignment="0" applyProtection="0"/>
    <xf numFmtId="0" fontId="80" fillId="57" borderId="161" applyNumberFormat="0" applyAlignment="0" applyProtection="0"/>
    <xf numFmtId="0" fontId="54" fillId="57" borderId="159" applyNumberFormat="0" applyAlignment="0" applyProtection="0"/>
    <xf numFmtId="0" fontId="17" fillId="0" borderId="163">
      <alignment horizontal="left" vertical="center"/>
    </xf>
    <xf numFmtId="0" fontId="71" fillId="57" borderId="159" applyNumberFormat="0" applyAlignment="0" applyProtection="0"/>
    <xf numFmtId="0" fontId="17" fillId="0" borderId="163">
      <alignment horizontal="left" vertical="center"/>
    </xf>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9" applyNumberFormat="0" applyAlignment="0" applyProtection="0"/>
    <xf numFmtId="0" fontId="17" fillId="0" borderId="163">
      <alignment horizontal="left" vertical="center"/>
    </xf>
    <xf numFmtId="0" fontId="14" fillId="60" borderId="154" applyNumberFormat="0" applyFont="0" applyAlignment="0" applyProtection="0"/>
    <xf numFmtId="0" fontId="80" fillId="57" borderId="161"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66" fillId="0" borderId="162" applyNumberFormat="0" applyFill="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54" fillId="57" borderId="152"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41" applyNumberFormat="0" applyFill="0" applyAlignment="0" applyProtection="0"/>
    <xf numFmtId="0" fontId="17" fillId="0" borderId="163">
      <alignment horizontal="left" vertical="center"/>
    </xf>
    <xf numFmtId="0" fontId="80" fillId="57" borderId="161" applyNumberFormat="0" applyAlignment="0" applyProtection="0"/>
    <xf numFmtId="0" fontId="16"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10" fontId="16" fillId="3" borderId="164" applyNumberFormat="0" applyBorder="0" applyAlignment="0" applyProtection="0"/>
    <xf numFmtId="0" fontId="77" fillId="44" borderId="159"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77" fillId="44"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63">
      <alignment horizontal="left" vertical="center"/>
    </xf>
    <xf numFmtId="0" fontId="17" fillId="0" borderId="163">
      <alignment horizontal="left" vertical="center"/>
    </xf>
    <xf numFmtId="0" fontId="77" fillId="44" borderId="165" applyNumberFormat="0" applyAlignment="0" applyProtection="0"/>
    <xf numFmtId="0" fontId="64" fillId="57" borderId="161" applyNumberFormat="0" applyAlignment="0" applyProtection="0"/>
    <xf numFmtId="0" fontId="14" fillId="60" borderId="160" applyNumberFormat="0" applyFon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50" fillId="0" borderId="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1" fillId="57" borderId="159" applyNumberFormat="0" applyAlignment="0" applyProtection="0"/>
    <xf numFmtId="0" fontId="16" fillId="60" borderId="160" applyNumberFormat="0" applyFont="0" applyAlignment="0" applyProtection="0"/>
    <xf numFmtId="0" fontId="80" fillId="57" borderId="161"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17" fillId="0" borderId="163">
      <alignment horizontal="left" vertical="center"/>
    </xf>
    <xf numFmtId="0" fontId="77" fillId="44"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6" fillId="60" borderId="129" applyNumberFormat="0" applyFont="0" applyAlignment="0" applyProtection="0"/>
    <xf numFmtId="0" fontId="14" fillId="60" borderId="160" applyNumberFormat="0" applyFont="0" applyAlignment="0" applyProtection="0"/>
    <xf numFmtId="0" fontId="60"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66" fillId="0" borderId="162" applyNumberFormat="0" applyFill="0" applyAlignment="0" applyProtection="0"/>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53" applyNumberFormat="0" applyFill="0" applyAlignment="0" applyProtection="0"/>
    <xf numFmtId="0" fontId="71" fillId="57" borderId="159" applyNumberFormat="0" applyAlignment="0" applyProtection="0"/>
    <xf numFmtId="10" fontId="16" fillId="3" borderId="164" applyNumberFormat="0" applyBorder="0" applyAlignment="0" applyProtection="0"/>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54"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16" fillId="60" borderId="160" applyNumberFormat="0" applyFon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61" fillId="44" borderId="159" applyNumberFormat="0" applyAlignment="0" applyProtection="0"/>
    <xf numFmtId="0" fontId="77" fillId="44" borderId="159" applyNumberFormat="0" applyAlignment="0" applyProtection="0"/>
    <xf numFmtId="10" fontId="16" fillId="3" borderId="164" applyNumberFormat="0" applyBorder="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2" applyNumberFormat="0" applyAlignment="0" applyProtection="0"/>
    <xf numFmtId="0" fontId="17" fillId="0" borderId="163">
      <alignment horizontal="left" vertical="center"/>
    </xf>
    <xf numFmtId="0" fontId="16" fillId="60" borderId="154" applyNumberFormat="0" applyFont="0" applyAlignment="0" applyProtection="0"/>
    <xf numFmtId="0" fontId="14" fillId="60" borderId="160" applyNumberFormat="0" applyFont="0" applyAlignment="0" applyProtection="0"/>
    <xf numFmtId="0" fontId="17" fillId="0" borderId="163">
      <alignment horizontal="left" vertical="center"/>
    </xf>
    <xf numFmtId="0" fontId="14" fillId="60" borderId="160" applyNumberFormat="0" applyFont="0" applyAlignment="0" applyProtection="0"/>
    <xf numFmtId="0" fontId="75" fillId="0" borderId="153" applyNumberFormat="0" applyFill="0" applyAlignment="0" applyProtection="0"/>
    <xf numFmtId="0" fontId="77" fillId="44" borderId="159" applyNumberFormat="0" applyAlignment="0" applyProtection="0"/>
    <xf numFmtId="0" fontId="71" fillId="57" borderId="159" applyNumberFormat="0" applyAlignment="0" applyProtection="0"/>
    <xf numFmtId="0" fontId="54"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16" fillId="60" borderId="160" applyNumberFormat="0" applyFont="0" applyAlignment="0" applyProtection="0"/>
    <xf numFmtId="0" fontId="17" fillId="0" borderId="163">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10" fontId="16" fillId="3" borderId="151" applyNumberFormat="0" applyBorder="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10" fontId="50" fillId="0" borderId="0" applyFont="0" applyFill="0" applyBorder="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10" fontId="16" fillId="3" borderId="151" applyNumberFormat="0" applyBorder="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71" applyNumberFormat="0" applyAlignment="0" applyProtection="0"/>
    <xf numFmtId="0" fontId="66" fillId="0" borderId="174" applyNumberFormat="0" applyFill="0" applyAlignment="0" applyProtection="0"/>
    <xf numFmtId="0" fontId="17" fillId="0" borderId="181">
      <alignment horizontal="left" vertical="center"/>
    </xf>
    <xf numFmtId="0" fontId="75" fillId="0" borderId="153" applyNumberFormat="0" applyFill="0" applyAlignment="0" applyProtection="0"/>
    <xf numFmtId="0" fontId="71" fillId="57"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54" fillId="57" borderId="171" applyNumberFormat="0" applyAlignment="0" applyProtection="0"/>
    <xf numFmtId="0" fontId="17" fillId="0" borderId="157">
      <alignment horizontal="left" vertical="center"/>
    </xf>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10" fontId="16" fillId="3" borderId="164" applyNumberFormat="0" applyBorder="0" applyAlignment="0" applyProtection="0"/>
    <xf numFmtId="0" fontId="14" fillId="60" borderId="160" applyNumberFormat="0" applyFont="0" applyAlignment="0" applyProtection="0"/>
    <xf numFmtId="0" fontId="77" fillId="44" borderId="159" applyNumberFormat="0" applyAlignment="0" applyProtection="0"/>
    <xf numFmtId="0" fontId="64" fillId="57" borderId="15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52"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77" applyNumberFormat="0" applyAlignment="0" applyProtection="0"/>
    <xf numFmtId="0" fontId="71" fillId="57" borderId="171" applyNumberFormat="0" applyAlignment="0" applyProtection="0"/>
    <xf numFmtId="0" fontId="77" fillId="44" borderId="182" applyNumberFormat="0" applyAlignment="0" applyProtection="0"/>
    <xf numFmtId="0" fontId="71"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16" fillId="60" borderId="160" applyNumberFormat="0" applyFont="0" applyAlignment="0" applyProtection="0"/>
    <xf numFmtId="0" fontId="71" fillId="57" borderId="177" applyNumberFormat="0" applyAlignment="0" applyProtection="0"/>
    <xf numFmtId="0" fontId="14" fillId="60" borderId="160" applyNumberFormat="0" applyFont="0" applyAlignment="0" applyProtection="0"/>
    <xf numFmtId="0" fontId="14" fillId="60" borderId="172" applyNumberFormat="0" applyFont="0" applyAlignment="0" applyProtection="0"/>
    <xf numFmtId="0" fontId="71" fillId="57" borderId="159" applyNumberFormat="0" applyAlignment="0" applyProtection="0"/>
    <xf numFmtId="0" fontId="17" fillId="0" borderId="157">
      <alignment horizontal="left" vertical="center"/>
    </xf>
    <xf numFmtId="0" fontId="71" fillId="57" borderId="146" applyNumberFormat="0" applyAlignment="0" applyProtection="0"/>
    <xf numFmtId="0" fontId="16" fillId="60" borderId="147" applyNumberFormat="0" applyFont="0" applyAlignment="0" applyProtection="0"/>
    <xf numFmtId="0" fontId="80" fillId="57" borderId="148" applyNumberFormat="0" applyAlignment="0" applyProtection="0"/>
    <xf numFmtId="0" fontId="14" fillId="60" borderId="147" applyNumberFormat="0" applyFont="0" applyAlignment="0" applyProtection="0"/>
    <xf numFmtId="0" fontId="77" fillId="44" borderId="146" applyNumberFormat="0" applyAlignment="0" applyProtection="0"/>
    <xf numFmtId="0" fontId="77" fillId="44" borderId="159" applyNumberFormat="0" applyAlignment="0" applyProtection="0"/>
    <xf numFmtId="0" fontId="54"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61"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14" fillId="60" borderId="160" applyNumberFormat="0" applyFont="0" applyAlignment="0" applyProtection="0"/>
    <xf numFmtId="0" fontId="66" fillId="0" borderId="149" applyNumberFormat="0" applyFill="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77" fillId="44" borderId="146" applyNumberFormat="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64" fillId="57" borderId="148" applyNumberFormat="0" applyAlignment="0" applyProtection="0"/>
    <xf numFmtId="0" fontId="61"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16" fillId="60" borderId="147" applyNumberFormat="0" applyFont="0" applyAlignment="0" applyProtection="0"/>
    <xf numFmtId="0" fontId="61" fillId="44" borderId="146" applyNumberFormat="0" applyAlignment="0" applyProtection="0"/>
    <xf numFmtId="0" fontId="54" fillId="57" borderId="146" applyNumberFormat="0" applyAlignment="0" applyProtection="0"/>
    <xf numFmtId="0" fontId="64" fillId="57" borderId="148" applyNumberFormat="0" applyAlignment="0" applyProtection="0"/>
    <xf numFmtId="0" fontId="16" fillId="60" borderId="147" applyNumberFormat="0" applyFont="0" applyAlignment="0" applyProtection="0"/>
    <xf numFmtId="0" fontId="64"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50">
      <alignment horizontal="left" vertical="center"/>
    </xf>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65" applyNumberFormat="0" applyAlignment="0" applyProtection="0"/>
    <xf numFmtId="0" fontId="17" fillId="0" borderId="163">
      <alignment horizontal="left" vertical="center"/>
    </xf>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80" fillId="57" borderId="161"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63">
      <alignment horizontal="left" vertical="center"/>
    </xf>
    <xf numFmtId="0" fontId="14" fillId="60" borderId="160"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61" fillId="44" borderId="146"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80" fillId="57" borderId="148" applyNumberFormat="0" applyAlignment="0" applyProtection="0"/>
    <xf numFmtId="0" fontId="14" fillId="60" borderId="147" applyNumberFormat="0" applyFont="0" applyAlignment="0" applyProtection="0"/>
    <xf numFmtId="0" fontId="54" fillId="57" borderId="146" applyNumberFormat="0" applyAlignment="0" applyProtection="0"/>
    <xf numFmtId="0" fontId="61" fillId="44" borderId="146" applyNumberFormat="0" applyAlignment="0" applyProtection="0"/>
    <xf numFmtId="0" fontId="17" fillId="0" borderId="163">
      <alignment horizontal="left" vertical="center"/>
    </xf>
    <xf numFmtId="0" fontId="14" fillId="60" borderId="160" applyNumberFormat="0" applyFont="0" applyAlignment="0" applyProtection="0"/>
    <xf numFmtId="0" fontId="64"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59" applyNumberFormat="0" applyAlignment="0" applyProtection="0"/>
    <xf numFmtId="0" fontId="16"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61" fillId="44" borderId="159" applyNumberFormat="0" applyAlignment="0" applyProtection="0"/>
    <xf numFmtId="0" fontId="77"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80" fillId="57" borderId="148" applyNumberFormat="0" applyAlignment="0" applyProtection="0"/>
    <xf numFmtId="0" fontId="71" fillId="57" borderId="159"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59" applyNumberFormat="0" applyAlignment="0" applyProtection="0"/>
    <xf numFmtId="0" fontId="54" fillId="57" borderId="146" applyNumberFormat="0" applyAlignment="0" applyProtection="0"/>
    <xf numFmtId="0" fontId="61" fillId="44" borderId="146" applyNumberForma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7" fillId="44" borderId="152"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77" applyNumberFormat="0" applyAlignment="0" applyProtection="0"/>
    <xf numFmtId="0" fontId="71" fillId="57" borderId="146" applyNumberFormat="0" applyAlignment="0" applyProtection="0"/>
    <xf numFmtId="0" fontId="71" fillId="57" borderId="171" applyNumberFormat="0" applyAlignment="0" applyProtection="0"/>
    <xf numFmtId="0" fontId="17" fillId="0" borderId="186">
      <alignment horizontal="left" vertical="center"/>
    </xf>
    <xf numFmtId="0" fontId="71" fillId="57" borderId="177" applyNumberFormat="0" applyAlignment="0" applyProtection="0"/>
    <xf numFmtId="0" fontId="71" fillId="57" borderId="146" applyNumberFormat="0" applyAlignment="0" applyProtection="0"/>
    <xf numFmtId="0" fontId="64" fillId="57" borderId="148" applyNumberFormat="0" applyAlignment="0" applyProtection="0"/>
    <xf numFmtId="0" fontId="16" fillId="60" borderId="147" applyNumberFormat="0" applyFont="0" applyAlignment="0" applyProtection="0"/>
    <xf numFmtId="0" fontId="61"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59" applyNumberFormat="0" applyAlignment="0" applyProtection="0"/>
    <xf numFmtId="0" fontId="77"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64"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54" fillId="57"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17" fillId="0" borderId="181">
      <alignment horizontal="left" vertical="center"/>
    </xf>
    <xf numFmtId="0" fontId="16" fillId="60" borderId="147" applyNumberFormat="0" applyFont="0" applyAlignment="0" applyProtection="0"/>
    <xf numFmtId="0" fontId="17" fillId="0" borderId="150">
      <alignment horizontal="left" vertical="center"/>
    </xf>
    <xf numFmtId="0" fontId="14" fillId="60" borderId="160" applyNumberFormat="0" applyFont="0" applyAlignment="0" applyProtection="0"/>
    <xf numFmtId="0" fontId="17" fillId="0" borderId="157">
      <alignment horizontal="left" vertical="center"/>
    </xf>
    <xf numFmtId="0" fontId="71" fillId="57" borderId="146" applyNumberFormat="0" applyAlignment="0" applyProtection="0"/>
    <xf numFmtId="0" fontId="54" fillId="57" borderId="146" applyNumberFormat="0" applyAlignment="0" applyProtection="0"/>
    <xf numFmtId="0" fontId="77" fillId="44" borderId="146" applyNumberFormat="0" applyAlignment="0" applyProtection="0"/>
    <xf numFmtId="0" fontId="61" fillId="44"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14" fillId="60" borderId="147" applyNumberFormat="0" applyFont="0" applyAlignment="0" applyProtection="0"/>
    <xf numFmtId="0" fontId="71" fillId="57" borderId="146" applyNumberFormat="0" applyAlignment="0" applyProtection="0"/>
    <xf numFmtId="0" fontId="14" fillId="60" borderId="147" applyNumberFormat="0" applyFont="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4" fillId="60" borderId="160" applyNumberFormat="0" applyFont="0" applyAlignment="0" applyProtection="0"/>
    <xf numFmtId="0" fontId="54" fillId="57"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7" fillId="0" borderId="169">
      <alignment horizontal="left" vertical="center"/>
    </xf>
    <xf numFmtId="0" fontId="71" fillId="57" borderId="159" applyNumberFormat="0" applyAlignment="0" applyProtection="0"/>
    <xf numFmtId="0" fontId="80" fillId="57" borderId="161" applyNumberForma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80" fillId="57" borderId="148" applyNumberFormat="0" applyAlignment="0" applyProtection="0"/>
    <xf numFmtId="0" fontId="16" fillId="60" borderId="147" applyNumberFormat="0" applyFont="0" applyAlignment="0" applyProtection="0"/>
    <xf numFmtId="0" fontId="71" fillId="57" borderId="146" applyNumberFormat="0" applyAlignment="0" applyProtection="0"/>
    <xf numFmtId="0" fontId="77" fillId="44" borderId="152"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71" applyNumberFormat="0" applyAlignment="0" applyProtection="0"/>
    <xf numFmtId="0" fontId="71"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46" applyNumberFormat="0" applyAlignment="0" applyProtection="0"/>
    <xf numFmtId="0" fontId="64" fillId="57" borderId="161" applyNumberFormat="0" applyAlignment="0" applyProtection="0"/>
    <xf numFmtId="0" fontId="71" fillId="57" borderId="177" applyNumberFormat="0" applyAlignment="0" applyProtection="0"/>
    <xf numFmtId="0" fontId="14" fillId="60" borderId="160" applyNumberFormat="0" applyFont="0" applyAlignment="0" applyProtection="0"/>
    <xf numFmtId="0" fontId="80" fillId="57" borderId="173" applyNumberFormat="0" applyAlignment="0" applyProtection="0"/>
    <xf numFmtId="0" fontId="75" fillId="0" borderId="153" applyNumberFormat="0" applyFill="0" applyAlignment="0" applyProtection="0"/>
    <xf numFmtId="0" fontId="17" fillId="0" borderId="157">
      <alignment horizontal="left" vertical="center"/>
    </xf>
    <xf numFmtId="0" fontId="17" fillId="0" borderId="157">
      <alignment horizontal="left" vertical="center"/>
    </xf>
    <xf numFmtId="0" fontId="64"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10" fontId="16" fillId="3" borderId="164" applyNumberFormat="0" applyBorder="0" applyAlignment="0" applyProtection="0"/>
    <xf numFmtId="0" fontId="66" fillId="0" borderId="162" applyNumberFormat="0" applyFill="0" applyAlignment="0" applyProtection="0"/>
    <xf numFmtId="0" fontId="14" fillId="60" borderId="160" applyNumberFormat="0" applyFont="0" applyAlignment="0" applyProtection="0"/>
    <xf numFmtId="0" fontId="71" fillId="57" borderId="146" applyNumberFormat="0" applyAlignment="0" applyProtection="0"/>
    <xf numFmtId="0" fontId="71" fillId="57" borderId="146" applyNumberFormat="0" applyAlignment="0" applyProtection="0"/>
    <xf numFmtId="0" fontId="80" fillId="57" borderId="161" applyNumberFormat="0" applyAlignment="0" applyProtection="0"/>
    <xf numFmtId="0" fontId="71" fillId="57" borderId="146" applyNumberFormat="0" applyAlignment="0" applyProtection="0"/>
    <xf numFmtId="0" fontId="80" fillId="57" borderId="148" applyNumberFormat="0" applyAlignment="0" applyProtection="0"/>
    <xf numFmtId="0" fontId="71" fillId="57" borderId="146" applyNumberFormat="0" applyAlignment="0" applyProtection="0"/>
    <xf numFmtId="0" fontId="77" fillId="44" borderId="146" applyNumberFormat="0" applyAlignment="0" applyProtection="0"/>
    <xf numFmtId="0" fontId="17" fillId="0" borderId="150">
      <alignment horizontal="left" vertical="center"/>
    </xf>
    <xf numFmtId="0" fontId="77" fillId="44" borderId="146" applyNumberFormat="0" applyAlignment="0" applyProtection="0"/>
    <xf numFmtId="0" fontId="80" fillId="57" borderId="148" applyNumberFormat="0" applyAlignment="0" applyProtection="0"/>
    <xf numFmtId="0" fontId="64" fillId="57" borderId="148"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50">
      <alignment horizontal="left" vertical="center"/>
    </xf>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61" fillId="44" borderId="165" applyNumberForma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63">
      <alignment horizontal="left" vertical="center"/>
    </xf>
    <xf numFmtId="0" fontId="17" fillId="0" borderId="163">
      <alignment horizontal="left" vertical="center"/>
    </xf>
    <xf numFmtId="0" fontId="61" fillId="44"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61"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17" fillId="0" borderId="163">
      <alignment horizontal="left" vertical="center"/>
    </xf>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66" fillId="0" borderId="149" applyNumberFormat="0" applyFill="0" applyAlignment="0" applyProtection="0"/>
    <xf numFmtId="0" fontId="61" fillId="44" borderId="146" applyNumberFormat="0" applyAlignment="0" applyProtection="0"/>
    <xf numFmtId="0" fontId="54"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66" fillId="0" borderId="149" applyNumberFormat="0" applyFill="0" applyAlignment="0" applyProtection="0"/>
    <xf numFmtId="0" fontId="16" fillId="60" borderId="147" applyNumberFormat="0" applyFont="0" applyAlignment="0" applyProtection="0"/>
    <xf numFmtId="0" fontId="71" fillId="57" borderId="146" applyNumberFormat="0" applyAlignment="0" applyProtection="0"/>
    <xf numFmtId="0" fontId="66" fillId="0" borderId="149" applyNumberFormat="0" applyFill="0" applyAlignment="0" applyProtection="0"/>
    <xf numFmtId="0" fontId="64" fillId="57" borderId="148"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60" fillId="0" borderId="153" applyNumberFormat="0" applyFill="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61" fillId="44" borderId="146"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7" fillId="0" borderId="163">
      <alignment horizontal="left" vertical="center"/>
    </xf>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80" fillId="57" borderId="161"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61" fillId="44" borderId="152" applyNumberFormat="0" applyAlignment="0" applyProtection="0"/>
    <xf numFmtId="0" fontId="71" fillId="57" borderId="159" applyNumberFormat="0" applyAlignment="0" applyProtection="0"/>
    <xf numFmtId="0" fontId="14" fillId="60" borderId="160" applyNumberFormat="0" applyFont="0" applyAlignment="0" applyProtection="0"/>
    <xf numFmtId="0" fontId="17" fillId="0" borderId="163">
      <alignment horizontal="left" vertical="center"/>
    </xf>
    <xf numFmtId="0" fontId="71" fillId="57" borderId="165"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16" fillId="60" borderId="142" applyNumberFormat="0" applyFont="0" applyAlignment="0" applyProtection="0"/>
    <xf numFmtId="0" fontId="80" fillId="57" borderId="143" applyNumberFormat="0" applyAlignment="0" applyProtection="0"/>
    <xf numFmtId="0" fontId="14" fillId="60" borderId="142" applyNumberFormat="0" applyFont="0" applyAlignment="0" applyProtection="0"/>
    <xf numFmtId="0" fontId="77" fillId="44" borderId="140" applyNumberFormat="0" applyAlignment="0" applyProtection="0"/>
    <xf numFmtId="0" fontId="17" fillId="0" borderId="169">
      <alignment horizontal="left" vertical="center"/>
    </xf>
    <xf numFmtId="0" fontId="54"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61"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10" fontId="16" fillId="3" borderId="170" applyNumberFormat="0" applyBorder="0" applyAlignment="0" applyProtection="0"/>
    <xf numFmtId="0" fontId="66" fillId="0" borderId="144" applyNumberFormat="0" applyFill="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64" fillId="57" borderId="143" applyNumberFormat="0" applyAlignment="0" applyProtection="0"/>
    <xf numFmtId="0" fontId="61"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16" fillId="60" borderId="142" applyNumberFormat="0" applyFont="0" applyAlignment="0" applyProtection="0"/>
    <xf numFmtId="0" fontId="61" fillId="44" borderId="140" applyNumberFormat="0" applyAlignment="0" applyProtection="0"/>
    <xf numFmtId="0" fontId="54" fillId="57" borderId="140" applyNumberFormat="0" applyAlignment="0" applyProtection="0"/>
    <xf numFmtId="0" fontId="64" fillId="57" borderId="143" applyNumberFormat="0" applyAlignment="0" applyProtection="0"/>
    <xf numFmtId="0" fontId="16" fillId="60" borderId="142" applyNumberFormat="0" applyFont="0" applyAlignment="0" applyProtection="0"/>
    <xf numFmtId="0" fontId="64"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61" fillId="44" borderId="140" applyNumberForma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80" fillId="57" borderId="143" applyNumberFormat="0" applyAlignment="0" applyProtection="0"/>
    <xf numFmtId="0" fontId="14" fillId="60" borderId="142" applyNumberFormat="0" applyFont="0" applyAlignment="0" applyProtection="0"/>
    <xf numFmtId="0" fontId="54" fillId="57" borderId="140" applyNumberFormat="0" applyAlignment="0" applyProtection="0"/>
    <xf numFmtId="0" fontId="61" fillId="44"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7" fillId="0" borderId="169">
      <alignment horizontal="left" vertical="center"/>
    </xf>
    <xf numFmtId="0" fontId="77"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54" fillId="57" borderId="140" applyNumberFormat="0" applyAlignment="0" applyProtection="0"/>
    <xf numFmtId="0" fontId="61" fillId="44" borderId="140" applyNumberForma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7" fillId="44" borderId="140" applyNumberFormat="0" applyAlignment="0" applyProtection="0"/>
    <xf numFmtId="0" fontId="54" fillId="57" borderId="140" applyNumberFormat="0" applyAlignment="0" applyProtection="0"/>
    <xf numFmtId="0" fontId="17" fillId="0" borderId="169">
      <alignment horizontal="left" vertical="center"/>
    </xf>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64"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10" fontId="50" fillId="0" borderId="0" applyFont="0" applyFill="0" applyBorder="0" applyAlignment="0" applyProtection="0"/>
    <xf numFmtId="0" fontId="16" fillId="60" borderId="142" applyNumberFormat="0" applyFont="0" applyAlignment="0" applyProtection="0"/>
    <xf numFmtId="0" fontId="71" fillId="57" borderId="140" applyNumberFormat="0" applyAlignment="0" applyProtection="0"/>
    <xf numFmtId="0" fontId="54" fillId="57" borderId="140" applyNumberFormat="0" applyAlignment="0" applyProtection="0"/>
    <xf numFmtId="0" fontId="77" fillId="44" borderId="140" applyNumberFormat="0" applyAlignment="0" applyProtection="0"/>
    <xf numFmtId="0" fontId="61" fillId="44"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14" fillId="60" borderId="142" applyNumberFormat="0" applyFont="0" applyAlignment="0" applyProtection="0"/>
    <xf numFmtId="0" fontId="71" fillId="57"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54" fillId="57"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80" fillId="57" borderId="143" applyNumberFormat="0" applyAlignment="0" applyProtection="0"/>
    <xf numFmtId="0" fontId="16"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71" fillId="57" borderId="140" applyNumberFormat="0" applyAlignment="0" applyProtection="0"/>
    <xf numFmtId="0" fontId="80" fillId="57" borderId="143"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80" fillId="57" borderId="143" applyNumberFormat="0" applyAlignment="0" applyProtection="0"/>
    <xf numFmtId="0" fontId="64" fillId="57" borderId="143" applyNumberFormat="0" applyAlignment="0" applyProtection="0"/>
    <xf numFmtId="0" fontId="71" fillId="57" borderId="140" applyNumberFormat="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61" fillId="44"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66" fillId="0" borderId="144" applyNumberFormat="0" applyFill="0" applyAlignment="0" applyProtection="0"/>
    <xf numFmtId="0" fontId="61" fillId="44" borderId="140" applyNumberFormat="0" applyAlignment="0" applyProtection="0"/>
    <xf numFmtId="0" fontId="54"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66" fillId="0" borderId="144" applyNumberFormat="0" applyFill="0" applyAlignment="0" applyProtection="0"/>
    <xf numFmtId="0" fontId="16" fillId="60" borderId="142" applyNumberFormat="0" applyFont="0" applyAlignment="0" applyProtection="0"/>
    <xf numFmtId="0" fontId="71" fillId="57" borderId="140" applyNumberFormat="0" applyAlignment="0" applyProtection="0"/>
    <xf numFmtId="0" fontId="66" fillId="0" borderId="144" applyNumberFormat="0" applyFill="0" applyAlignment="0" applyProtection="0"/>
    <xf numFmtId="0" fontId="64" fillId="57" borderId="143"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61" fillId="44" borderId="140"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61" fillId="44" borderId="177" applyNumberFormat="0" applyAlignment="0" applyProtection="0"/>
    <xf numFmtId="0" fontId="54" fillId="57" borderId="177" applyNumberFormat="0" applyAlignment="0" applyProtection="0"/>
    <xf numFmtId="0" fontId="64" fillId="57" borderId="184" applyNumberFormat="0" applyAlignment="0" applyProtection="0"/>
    <xf numFmtId="0" fontId="17" fillId="0" borderId="186">
      <alignment horizontal="left" vertical="center"/>
    </xf>
    <xf numFmtId="0" fontId="16" fillId="60" borderId="178" applyNumberFormat="0" applyFont="0" applyAlignment="0" applyProtection="0"/>
    <xf numFmtId="0" fontId="64" fillId="57" borderId="179" applyNumberFormat="0" applyAlignment="0" applyProtection="0"/>
    <xf numFmtId="0" fontId="71" fillId="57" borderId="171"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16" fillId="60" borderId="183" applyNumberFormat="0" applyFon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1" fillId="57" borderId="171" applyNumberFormat="0" applyAlignment="0" applyProtection="0"/>
    <xf numFmtId="0" fontId="71" fillId="57" borderId="171"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71" fillId="57" borderId="182" applyNumberFormat="0" applyAlignment="0" applyProtection="0"/>
    <xf numFmtId="0" fontId="71" fillId="57" borderId="171" applyNumberFormat="0" applyAlignment="0" applyProtection="0"/>
    <xf numFmtId="0" fontId="61" fillId="44" borderId="182" applyNumberFormat="0" applyAlignment="0" applyProtection="0"/>
    <xf numFmtId="0" fontId="80" fillId="57" borderId="179" applyNumberFormat="0" applyAlignment="0" applyProtection="0"/>
    <xf numFmtId="0" fontId="71" fillId="57" borderId="177" applyNumberFormat="0" applyAlignment="0" applyProtection="0"/>
    <xf numFmtId="0" fontId="71" fillId="57" borderId="177" applyNumberFormat="0" applyAlignment="0" applyProtection="0"/>
    <xf numFmtId="0" fontId="80" fillId="57" borderId="179" applyNumberFormat="0" applyAlignment="0" applyProtection="0"/>
    <xf numFmtId="0" fontId="14" fillId="60" borderId="178" applyNumberFormat="0" applyFont="0" applyAlignment="0" applyProtection="0"/>
    <xf numFmtId="0" fontId="54" fillId="57" borderId="171" applyNumberFormat="0" applyAlignment="0" applyProtection="0"/>
    <xf numFmtId="0" fontId="61" fillId="44"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71" fillId="57"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1" fillId="57" borderId="177" applyNumberFormat="0" applyAlignment="0" applyProtection="0"/>
    <xf numFmtId="0" fontId="71" fillId="57" borderId="171" applyNumberFormat="0" applyAlignment="0" applyProtection="0"/>
    <xf numFmtId="0" fontId="17" fillId="0" borderId="186">
      <alignment horizontal="left" vertical="center"/>
    </xf>
    <xf numFmtId="0" fontId="71" fillId="57" borderId="177" applyNumberFormat="0" applyAlignment="0" applyProtection="0"/>
    <xf numFmtId="0" fontId="14" fillId="60" borderId="178" applyNumberFormat="0" applyFont="0" applyAlignment="0" applyProtection="0"/>
    <xf numFmtId="0" fontId="14" fillId="60" borderId="172" applyNumberFormat="0" applyFont="0" applyAlignment="0" applyProtection="0"/>
    <xf numFmtId="0" fontId="71" fillId="57" borderId="182"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1">
      <alignment horizontal="left" vertical="center"/>
    </xf>
    <xf numFmtId="0" fontId="77" fillId="44"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80" fillId="57" borderId="179" applyNumberFormat="0" applyAlignment="0" applyProtection="0"/>
    <xf numFmtId="0" fontId="17" fillId="0" borderId="175">
      <alignment horizontal="left" vertical="center"/>
    </xf>
    <xf numFmtId="0" fontId="80" fillId="57" borderId="173" applyNumberFormat="0" applyAlignment="0" applyProtection="0"/>
    <xf numFmtId="0" fontId="77" fillId="44" borderId="177" applyNumberFormat="0" applyAlignment="0" applyProtection="0"/>
    <xf numFmtId="0" fontId="17" fillId="0" borderId="175">
      <alignment horizontal="left" vertical="center"/>
    </xf>
    <xf numFmtId="0" fontId="17" fillId="0" borderId="181">
      <alignment horizontal="left" vertical="center"/>
    </xf>
    <xf numFmtId="0" fontId="54" fillId="57" borderId="171" applyNumberFormat="0" applyAlignment="0" applyProtection="0"/>
    <xf numFmtId="0" fontId="61" fillId="44" borderId="171" applyNumberFormat="0" applyAlignment="0" applyProtection="0"/>
    <xf numFmtId="0" fontId="64" fillId="57" borderId="173" applyNumberFormat="0" applyAlignment="0" applyProtection="0"/>
    <xf numFmtId="0" fontId="66" fillId="0" borderId="174" applyNumberFormat="0" applyFill="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1" fillId="57" borderId="177"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1" fillId="57" borderId="177"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82" applyNumberFormat="0" applyAlignment="0" applyProtection="0"/>
    <xf numFmtId="0" fontId="14" fillId="60" borderId="172" applyNumberFormat="0" applyFont="0" applyAlignment="0" applyProtection="0"/>
    <xf numFmtId="0" fontId="71" fillId="57" borderId="182" applyNumberFormat="0" applyAlignment="0" applyProtection="0"/>
    <xf numFmtId="0" fontId="77" fillId="44" borderId="171" applyNumberFormat="0" applyAlignment="0" applyProtection="0"/>
    <xf numFmtId="0" fontId="17" fillId="0" borderId="181">
      <alignment horizontal="left" vertical="center"/>
    </xf>
    <xf numFmtId="0" fontId="77" fillId="44" borderId="177"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1" applyNumberFormat="0" applyAlignment="0" applyProtection="0"/>
    <xf numFmtId="0" fontId="71" fillId="57" borderId="177" applyNumberFormat="0" applyAlignment="0" applyProtection="0"/>
    <xf numFmtId="0" fontId="14" fillId="60" borderId="178" applyNumberFormat="0" applyFont="0" applyAlignment="0" applyProtection="0"/>
    <xf numFmtId="0" fontId="64" fillId="57" borderId="173"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16" fillId="60" borderId="172" applyNumberFormat="0" applyFont="0" applyAlignment="0" applyProtection="0"/>
    <xf numFmtId="0" fontId="71" fillId="57" borderId="171" applyNumberFormat="0" applyAlignment="0" applyProtection="0"/>
    <xf numFmtId="0" fontId="54" fillId="57" borderId="171" applyNumberFormat="0" applyAlignment="0" applyProtection="0"/>
    <xf numFmtId="0" fontId="77" fillId="44" borderId="177" applyNumberFormat="0" applyAlignment="0" applyProtection="0"/>
    <xf numFmtId="0" fontId="61" fillId="44" borderId="171" applyNumberFormat="0" applyAlignment="0" applyProtection="0"/>
    <xf numFmtId="0" fontId="71" fillId="57"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14" fillId="60" borderId="178" applyNumberFormat="0" applyFont="0" applyAlignment="0" applyProtection="0"/>
    <xf numFmtId="0" fontId="71" fillId="57"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54" fillId="57" borderId="171"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80" fillId="57" borderId="179" applyNumberFormat="0" applyAlignment="0" applyProtection="0"/>
    <xf numFmtId="0" fontId="16" fillId="60" borderId="172" applyNumberFormat="0" applyFont="0" applyAlignment="0" applyProtection="0"/>
    <xf numFmtId="0" fontId="71" fillId="57" borderId="177"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17" fillId="0" borderId="175">
      <alignment horizontal="left" vertical="center"/>
    </xf>
    <xf numFmtId="0" fontId="71" fillId="57" borderId="177" applyNumberFormat="0" applyAlignment="0" applyProtection="0"/>
    <xf numFmtId="0" fontId="71" fillId="57" borderId="171" applyNumberFormat="0" applyAlignment="0" applyProtection="0"/>
    <xf numFmtId="0" fontId="17" fillId="0" borderId="175">
      <alignment horizontal="left" vertical="center"/>
    </xf>
    <xf numFmtId="0" fontId="71" fillId="57" borderId="171" applyNumberFormat="0" applyAlignment="0" applyProtection="0"/>
    <xf numFmtId="0" fontId="80" fillId="57" borderId="179"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1" applyNumberFormat="0" applyAlignment="0" applyProtection="0"/>
    <xf numFmtId="0" fontId="80" fillId="57" borderId="173" applyNumberFormat="0" applyAlignment="0" applyProtection="0"/>
    <xf numFmtId="0" fontId="64" fillId="57" borderId="179" applyNumberFormat="0" applyAlignment="0" applyProtection="0"/>
    <xf numFmtId="0" fontId="71" fillId="57" borderId="177" applyNumberFormat="0" applyAlignment="0" applyProtection="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2" applyNumberFormat="0" applyFont="0" applyAlignment="0" applyProtection="0"/>
    <xf numFmtId="0" fontId="71" fillId="57" borderId="177" applyNumberFormat="0" applyAlignment="0" applyProtection="0"/>
    <xf numFmtId="0" fontId="71" fillId="57" borderId="171" applyNumberFormat="0" applyAlignment="0" applyProtection="0"/>
    <xf numFmtId="0" fontId="71" fillId="57" borderId="177" applyNumberFormat="0" applyAlignment="0" applyProtection="0"/>
    <xf numFmtId="10" fontId="16" fillId="3" borderId="187" applyNumberFormat="0" applyBorder="0" applyAlignment="0" applyProtection="0"/>
    <xf numFmtId="0" fontId="71" fillId="57" borderId="177" applyNumberFormat="0" applyAlignment="0" applyProtection="0"/>
    <xf numFmtId="0" fontId="54" fillId="57" borderId="171" applyNumberFormat="0" applyAlignment="0" applyProtection="0"/>
    <xf numFmtId="0" fontId="61" fillId="44"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1">
      <alignment horizontal="left" vertical="center"/>
    </xf>
    <xf numFmtId="0" fontId="17" fillId="0" borderId="181">
      <alignment horizontal="left" vertical="center"/>
    </xf>
    <xf numFmtId="0" fontId="61" fillId="44" borderId="171"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75">
      <alignment horizontal="left" vertical="center"/>
    </xf>
    <xf numFmtId="0" fontId="80" fillId="57" borderId="179" applyNumberFormat="0" applyAlignment="0" applyProtection="0"/>
    <xf numFmtId="0" fontId="71" fillId="57" borderId="171" applyNumberFormat="0" applyAlignment="0" applyProtection="0"/>
    <xf numFmtId="0" fontId="71" fillId="57" borderId="177" applyNumberFormat="0" applyAlignment="0" applyProtection="0"/>
    <xf numFmtId="0" fontId="66" fillId="0" borderId="174" applyNumberFormat="0" applyFill="0" applyAlignment="0" applyProtection="0"/>
    <xf numFmtId="0" fontId="80" fillId="57" borderId="173" applyNumberFormat="0" applyAlignment="0" applyProtection="0"/>
    <xf numFmtId="0" fontId="71" fillId="57" borderId="177" applyNumberFormat="0" applyAlignment="0" applyProtection="0"/>
    <xf numFmtId="0" fontId="71" fillId="57" borderId="182"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54" fillId="57" borderId="171" applyNumberFormat="0" applyAlignment="0" applyProtection="0"/>
    <xf numFmtId="0" fontId="71" fillId="57" borderId="177"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86">
      <alignment horizontal="left" vertical="center"/>
    </xf>
    <xf numFmtId="0" fontId="71" fillId="57" borderId="171" applyNumberFormat="0" applyAlignment="0" applyProtection="0"/>
    <xf numFmtId="0" fontId="80" fillId="57" borderId="179" applyNumberFormat="0" applyAlignment="0" applyProtection="0"/>
    <xf numFmtId="0" fontId="17" fillId="0" borderId="175">
      <alignment horizontal="left" vertical="center"/>
    </xf>
    <xf numFmtId="0" fontId="80" fillId="57" borderId="179" applyNumberFormat="0" applyAlignment="0" applyProtection="0"/>
    <xf numFmtId="0" fontId="80" fillId="57" borderId="179"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6">
      <alignment horizontal="left" vertical="center"/>
    </xf>
    <xf numFmtId="0" fontId="66" fillId="0" borderId="180" applyNumberFormat="0" applyFill="0" applyAlignment="0" applyProtection="0"/>
    <xf numFmtId="0" fontId="61" fillId="44" borderId="177" applyNumberFormat="0" applyAlignment="0" applyProtection="0"/>
    <xf numFmtId="0" fontId="54" fillId="57" borderId="177"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82"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7"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54"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17" fillId="0" borderId="186">
      <alignment horizontal="left" vertical="center"/>
    </xf>
    <xf numFmtId="0" fontId="17" fillId="0" borderId="186">
      <alignment horizontal="left" vertical="center"/>
    </xf>
    <xf numFmtId="0" fontId="77" fillId="44" borderId="182" applyNumberFormat="0" applyAlignment="0" applyProtection="0"/>
    <xf numFmtId="0" fontId="66" fillId="0" borderId="185" applyNumberFormat="0" applyFill="0" applyAlignment="0" applyProtection="0"/>
    <xf numFmtId="0" fontId="16" fillId="60" borderId="172" applyNumberFormat="0" applyFont="0" applyAlignment="0" applyProtection="0"/>
    <xf numFmtId="0" fontId="71" fillId="57" borderId="171" applyNumberFormat="0" applyAlignment="0" applyProtection="0"/>
    <xf numFmtId="0" fontId="66" fillId="0" borderId="174" applyNumberFormat="0" applyFill="0" applyAlignment="0" applyProtection="0"/>
    <xf numFmtId="0" fontId="64" fillId="57" borderId="173" applyNumberFormat="0" applyAlignment="0" applyProtection="0"/>
    <xf numFmtId="0" fontId="54" fillId="57" borderId="177" applyNumberFormat="0" applyAlignment="0" applyProtection="0"/>
    <xf numFmtId="0" fontId="61" fillId="44" borderId="177" applyNumberFormat="0" applyAlignment="0" applyProtection="0"/>
    <xf numFmtId="0" fontId="16" fillId="60" borderId="178" applyNumberFormat="0" applyFont="0" applyAlignment="0" applyProtection="0"/>
    <xf numFmtId="0" fontId="64" fillId="57" borderId="179" applyNumberFormat="0" applyAlignment="0" applyProtection="0"/>
    <xf numFmtId="0" fontId="66" fillId="0" borderId="180" applyNumberFormat="0" applyFill="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1" applyNumberFormat="0" applyAlignment="0" applyProtection="0"/>
    <xf numFmtId="0" fontId="61" fillId="44" borderId="171" applyNumberFormat="0" applyAlignment="0" applyProtection="0"/>
    <xf numFmtId="0" fontId="17" fillId="0" borderId="186">
      <alignment horizontal="left" vertical="center"/>
    </xf>
    <xf numFmtId="0" fontId="54" fillId="57" borderId="177" applyNumberFormat="0" applyAlignment="0" applyProtection="0"/>
    <xf numFmtId="0" fontId="61" fillId="44" borderId="177" applyNumberFormat="0" applyAlignment="0" applyProtection="0"/>
    <xf numFmtId="0" fontId="16" fillId="60" borderId="178" applyNumberFormat="0" applyFont="0" applyAlignment="0" applyProtection="0"/>
    <xf numFmtId="0" fontId="64" fillId="57" borderId="179" applyNumberFormat="0" applyAlignment="0" applyProtection="0"/>
    <xf numFmtId="0" fontId="66" fillId="0" borderId="180" applyNumberFormat="0" applyFill="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7" fillId="44" borderId="182" applyNumberFormat="0" applyAlignment="0" applyProtection="0"/>
    <xf numFmtId="0" fontId="17" fillId="0" borderId="186">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0" applyNumberFormat="0" applyFont="0" applyAlignment="0" applyProtection="0"/>
    <xf numFmtId="0" fontId="4" fillId="0" borderId="0"/>
    <xf numFmtId="0" fontId="4" fillId="0" borderId="0"/>
    <xf numFmtId="0" fontId="14" fillId="0" borderId="0"/>
    <xf numFmtId="0" fontId="14" fillId="0" borderId="0"/>
    <xf numFmtId="0" fontId="54" fillId="57" borderId="152" applyNumberFormat="0" applyAlignment="0" applyProtection="0"/>
    <xf numFmtId="0" fontId="4" fillId="0" borderId="0"/>
    <xf numFmtId="0" fontId="4" fillId="0" borderId="0"/>
    <xf numFmtId="0" fontId="16" fillId="60" borderId="154" applyNumberFormat="0" applyFont="0" applyAlignment="0" applyProtection="0"/>
    <xf numFmtId="0" fontId="66" fillId="0" borderId="185" applyNumberFormat="0" applyFill="0" applyAlignment="0" applyProtection="0"/>
    <xf numFmtId="43" fontId="4" fillId="0" borderId="0" applyFont="0" applyFill="0" applyBorder="0" applyAlignment="0" applyProtection="0"/>
    <xf numFmtId="0" fontId="14" fillId="60" borderId="154"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2" applyNumberFormat="0" applyAlignment="0" applyProtection="0"/>
    <xf numFmtId="0" fontId="54" fillId="57" borderId="152"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4"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2"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7"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4" fillId="0" borderId="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5" fillId="0" borderId="153" applyNumberFormat="0" applyFill="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64"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54" fillId="57" borderId="152" applyNumberFormat="0" applyAlignment="0" applyProtection="0"/>
    <xf numFmtId="0" fontId="66" fillId="0" borderId="185" applyNumberFormat="0" applyFill="0" applyAlignment="0" applyProtection="0"/>
    <xf numFmtId="0" fontId="71" fillId="57" borderId="152" applyNumberFormat="0" applyAlignment="0" applyProtection="0"/>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0" fontId="60"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66" fillId="0" borderId="185" applyNumberFormat="0" applyFill="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64"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7" fillId="0" borderId="186">
      <alignment horizontal="left" vertical="center"/>
    </xf>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6" fillId="60" borderId="154" applyNumberFormat="0" applyFon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10" fontId="16" fillId="3" borderId="187" applyNumberFormat="0" applyBorder="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66" fillId="0" borderId="185" applyNumberFormat="0" applyFill="0" applyAlignment="0" applyProtection="0"/>
    <xf numFmtId="0" fontId="80" fillId="57" borderId="184" applyNumberFormat="0" applyAlignment="0" applyProtection="0"/>
    <xf numFmtId="0" fontId="80"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61"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5" fillId="0" borderId="153" applyNumberFormat="0" applyFill="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5" fillId="0" borderId="153"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54"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60" fillId="0" borderId="153" applyNumberFormat="0" applyFill="0" applyAlignment="0" applyProtection="0"/>
    <xf numFmtId="0" fontId="14" fillId="60" borderId="154" applyNumberFormat="0" applyFont="0" applyAlignment="0" applyProtection="0"/>
    <xf numFmtId="0" fontId="17" fillId="0" borderId="186">
      <alignment horizontal="left" vertical="center"/>
    </xf>
    <xf numFmtId="0" fontId="66" fillId="0" borderId="185" applyNumberFormat="0" applyFill="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64"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80" fillId="57" borderId="184" applyNumberFormat="0" applyAlignment="0" applyProtection="0"/>
    <xf numFmtId="0" fontId="66" fillId="0" borderId="185" applyNumberFormat="0" applyFill="0" applyAlignment="0" applyProtection="0"/>
    <xf numFmtId="0" fontId="17" fillId="0" borderId="186">
      <alignment horizontal="left" vertical="center"/>
    </xf>
    <xf numFmtId="0" fontId="14" fillId="60" borderId="154" applyNumberFormat="0" applyFont="0" applyAlignment="0" applyProtection="0"/>
    <xf numFmtId="0" fontId="16" fillId="60" borderId="154" applyNumberFormat="0" applyFon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54" fillId="57" borderId="152"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17" fillId="0" borderId="186">
      <alignment horizontal="left" vertical="center"/>
    </xf>
    <xf numFmtId="0" fontId="80" fillId="57" borderId="184" applyNumberFormat="0" applyAlignment="0" applyProtection="0"/>
    <xf numFmtId="0" fontId="16"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10" fontId="16" fillId="3" borderId="187" applyNumberFormat="0" applyBorder="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6"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6" fillId="0" borderId="185" applyNumberFormat="0" applyFill="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54" fillId="57"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77" fillId="44" borderId="152" applyNumberFormat="0" applyAlignment="0" applyProtection="0"/>
    <xf numFmtId="0" fontId="64"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64"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6"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64"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74">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9" xfId="29" applyFont="1" applyFill="1" applyBorder="1" applyAlignment="1">
      <alignment horizontal="center" vertical="center"/>
    </xf>
    <xf numFmtId="17" fontId="26" fillId="0" borderId="33" xfId="29" applyNumberFormat="1" applyFont="1" applyBorder="1" applyAlignment="1">
      <alignment horizontal="center" vertical="center"/>
    </xf>
    <xf numFmtId="17" fontId="26" fillId="0" borderId="54" xfId="29" applyNumberFormat="1" applyFont="1" applyBorder="1" applyAlignment="1">
      <alignment horizontal="center" vertical="center"/>
    </xf>
    <xf numFmtId="17" fontId="26" fillId="0" borderId="34" xfId="29" applyNumberFormat="1" applyFont="1" applyBorder="1" applyAlignment="1">
      <alignment horizontal="center" vertical="center"/>
    </xf>
    <xf numFmtId="0" fontId="25" fillId="0" borderId="0" xfId="29" applyFont="1" applyAlignment="1">
      <alignment vertical="center" wrapText="1"/>
    </xf>
    <xf numFmtId="0" fontId="25" fillId="0" borderId="36" xfId="29" applyFont="1" applyBorder="1" applyAlignment="1">
      <alignment horizontal="left" vertical="center" wrapText="1"/>
    </xf>
    <xf numFmtId="5" fontId="25" fillId="0" borderId="35" xfId="29" applyNumberFormat="1" applyFont="1" applyBorder="1" applyAlignment="1">
      <alignment horizontal="right" vertical="center"/>
    </xf>
    <xf numFmtId="5" fontId="26" fillId="0" borderId="36" xfId="29" applyNumberFormat="1" applyFont="1" applyBorder="1" applyAlignment="1">
      <alignment horizontal="right" vertical="center"/>
    </xf>
    <xf numFmtId="0" fontId="25" fillId="0" borderId="28"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8" xfId="29" applyNumberFormat="1" applyFont="1" applyBorder="1" applyAlignment="1">
      <alignment horizontal="right" vertical="center"/>
    </xf>
    <xf numFmtId="0" fontId="25" fillId="0" borderId="57" xfId="29" applyFont="1" applyBorder="1" applyAlignment="1">
      <alignment horizontal="left" vertical="center" wrapText="1"/>
    </xf>
    <xf numFmtId="5" fontId="25" fillId="0" borderId="56" xfId="29" applyNumberFormat="1" applyFont="1" applyBorder="1" applyAlignment="1">
      <alignment horizontal="right" vertical="center"/>
    </xf>
    <xf numFmtId="5" fontId="26" fillId="0" borderId="57" xfId="29" applyNumberFormat="1" applyFont="1" applyBorder="1" applyAlignment="1">
      <alignment horizontal="right" vertical="center"/>
    </xf>
    <xf numFmtId="0" fontId="26" fillId="0" borderId="68" xfId="29" applyFont="1" applyBorder="1" applyAlignment="1">
      <alignment horizontal="left" vertical="center" wrapText="1"/>
    </xf>
    <xf numFmtId="5" fontId="25" fillId="0" borderId="69" xfId="29" applyNumberFormat="1" applyFont="1" applyBorder="1" applyAlignment="1">
      <alignment horizontal="right" vertical="center"/>
    </xf>
    <xf numFmtId="0" fontId="26" fillId="0" borderId="70" xfId="29" applyFont="1" applyBorder="1" applyAlignment="1">
      <alignment horizontal="left" vertical="center" wrapText="1"/>
    </xf>
    <xf numFmtId="5" fontId="26" fillId="0" borderId="71" xfId="29" applyNumberFormat="1" applyFont="1" applyBorder="1" applyAlignment="1">
      <alignment horizontal="right" vertical="center"/>
    </xf>
    <xf numFmtId="5" fontId="25" fillId="0" borderId="14" xfId="29" applyNumberFormat="1" applyFont="1" applyBorder="1" applyAlignment="1">
      <alignment horizontal="right" vertical="center"/>
    </xf>
    <xf numFmtId="5" fontId="26" fillId="0" borderId="32" xfId="29" applyNumberFormat="1" applyFont="1" applyBorder="1" applyAlignment="1">
      <alignment horizontal="right" vertical="center"/>
    </xf>
    <xf numFmtId="5" fontId="26" fillId="0" borderId="14"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8" xfId="29" applyNumberFormat="1" applyFont="1" applyBorder="1" applyAlignment="1">
      <alignment horizontal="right" vertical="center"/>
    </xf>
    <xf numFmtId="7" fontId="25" fillId="0" borderId="29" xfId="29" applyNumberFormat="1" applyFont="1" applyBorder="1" applyAlignment="1">
      <alignment horizontal="right" vertical="center"/>
    </xf>
    <xf numFmtId="7" fontId="25" fillId="0" borderId="37" xfId="29" applyNumberFormat="1" applyFont="1" applyBorder="1" applyAlignment="1">
      <alignment horizontal="right" vertical="center"/>
    </xf>
    <xf numFmtId="7" fontId="25" fillId="0" borderId="30" xfId="29" applyNumberFormat="1" applyFont="1" applyBorder="1" applyAlignment="1">
      <alignment horizontal="right" vertical="center"/>
    </xf>
    <xf numFmtId="0" fontId="26" fillId="0" borderId="59" xfId="29" applyFont="1" applyBorder="1" applyAlignment="1">
      <alignment horizontal="left" vertical="center" wrapText="1"/>
    </xf>
    <xf numFmtId="5" fontId="26" fillId="0" borderId="58" xfId="29" applyNumberFormat="1" applyFont="1" applyBorder="1" applyAlignment="1">
      <alignment horizontal="right" vertical="center"/>
    </xf>
    <xf numFmtId="0" fontId="26" fillId="0" borderId="36" xfId="29" applyFont="1" applyBorder="1" applyAlignment="1">
      <alignment horizontal="left" vertical="center" wrapText="1"/>
    </xf>
    <xf numFmtId="0" fontId="26" fillId="0" borderId="28" xfId="29" applyFont="1" applyBorder="1" applyAlignment="1">
      <alignment horizontal="left" vertical="center" wrapText="1"/>
    </xf>
    <xf numFmtId="0" fontId="26" fillId="0" borderId="57" xfId="29" applyFont="1" applyBorder="1" applyAlignment="1">
      <alignment horizontal="left" vertical="center" wrapText="1"/>
    </xf>
    <xf numFmtId="0" fontId="26" fillId="0" borderId="32" xfId="29" applyFont="1" applyBorder="1" applyAlignment="1">
      <alignment horizontal="left" vertical="center" wrapText="1"/>
    </xf>
    <xf numFmtId="0" fontId="25" fillId="0" borderId="0" xfId="29" applyFont="1" applyAlignment="1">
      <alignment horizontal="center" vertical="center"/>
    </xf>
    <xf numFmtId="17" fontId="26" fillId="0" borderId="24" xfId="29" applyNumberFormat="1" applyFont="1" applyBorder="1" applyAlignment="1">
      <alignment horizontal="center" vertical="center"/>
    </xf>
    <xf numFmtId="5" fontId="26" fillId="0" borderId="41" xfId="29" applyNumberFormat="1" applyFont="1" applyBorder="1" applyAlignment="1">
      <alignment horizontal="right" vertical="center"/>
    </xf>
    <xf numFmtId="5" fontId="26" fillId="0" borderId="43" xfId="29" applyNumberFormat="1" applyFont="1" applyBorder="1" applyAlignment="1">
      <alignment horizontal="right" vertical="center"/>
    </xf>
    <xf numFmtId="5" fontId="26" fillId="0" borderId="73" xfId="29" applyNumberFormat="1" applyFont="1" applyBorder="1" applyAlignment="1">
      <alignment horizontal="right" vertical="center"/>
    </xf>
    <xf numFmtId="5" fontId="26" fillId="0" borderId="62" xfId="29" applyNumberFormat="1" applyFont="1" applyBorder="1" applyAlignment="1">
      <alignment horizontal="right" vertical="center"/>
    </xf>
    <xf numFmtId="5" fontId="26" fillId="0" borderId="17" xfId="29" applyNumberFormat="1" applyFont="1" applyBorder="1" applyAlignment="1">
      <alignment horizontal="right" vertical="center"/>
    </xf>
    <xf numFmtId="5" fontId="26" fillId="0" borderId="45" xfId="29" applyNumberFormat="1" applyFont="1" applyBorder="1" applyAlignment="1">
      <alignment horizontal="right" vertical="center"/>
    </xf>
    <xf numFmtId="37" fontId="26" fillId="0" borderId="43" xfId="29" applyNumberFormat="1" applyFont="1" applyBorder="1" applyAlignment="1">
      <alignment horizontal="right" vertical="center"/>
    </xf>
    <xf numFmtId="5" fontId="26" fillId="0" borderId="26" xfId="29" applyNumberFormat="1" applyFont="1" applyBorder="1" applyAlignment="1">
      <alignment horizontal="right" vertical="center"/>
    </xf>
    <xf numFmtId="17" fontId="26" fillId="0" borderId="76" xfId="29" applyNumberFormat="1" applyFont="1" applyBorder="1" applyAlignment="1">
      <alignment horizontal="center" vertical="center"/>
    </xf>
    <xf numFmtId="5" fontId="25" fillId="0" borderId="77" xfId="29" applyNumberFormat="1" applyFont="1" applyBorder="1" applyAlignment="1">
      <alignment horizontal="right" vertical="center"/>
    </xf>
    <xf numFmtId="5" fontId="25" fillId="0" borderId="78" xfId="29" applyNumberFormat="1" applyFont="1" applyBorder="1" applyAlignment="1">
      <alignment horizontal="right"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6"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2" xfId="29" applyNumberFormat="1" applyFont="1" applyBorder="1" applyAlignment="1">
      <alignment horizontal="right" vertical="center"/>
    </xf>
    <xf numFmtId="37" fontId="25" fillId="0" borderId="78" xfId="29" applyNumberFormat="1" applyFont="1" applyBorder="1" applyAlignment="1">
      <alignment horizontal="right" vertical="center"/>
    </xf>
    <xf numFmtId="7" fontId="25" fillId="0" borderId="83" xfId="29" applyNumberFormat="1" applyFont="1" applyBorder="1" applyAlignment="1">
      <alignment horizontal="right" vertical="center"/>
    </xf>
    <xf numFmtId="5" fontId="26" fillId="0" borderId="84" xfId="29" applyNumberFormat="1" applyFont="1" applyBorder="1" applyAlignment="1">
      <alignment horizontal="right" vertical="center"/>
    </xf>
    <xf numFmtId="7" fontId="26" fillId="0" borderId="75" xfId="29" applyNumberFormat="1" applyFont="1" applyBorder="1" applyAlignment="1">
      <alignment horizontal="right" vertical="center"/>
    </xf>
    <xf numFmtId="0" fontId="88" fillId="0" borderId="0" xfId="0" applyFont="1" applyAlignment="1">
      <alignment vertical="center" wrapText="1"/>
    </xf>
    <xf numFmtId="0" fontId="88" fillId="0" borderId="9" xfId="0" applyFont="1" applyBorder="1" applyAlignment="1">
      <alignment vertical="center" wrapText="1"/>
    </xf>
    <xf numFmtId="0" fontId="87" fillId="0" borderId="26" xfId="0" applyFont="1" applyBorder="1" applyAlignment="1">
      <alignment horizontal="center" vertical="center" wrapText="1"/>
    </xf>
    <xf numFmtId="167" fontId="87" fillId="0" borderId="22" xfId="4" applyNumberFormat="1" applyFont="1" applyFill="1" applyBorder="1" applyAlignment="1">
      <alignment horizontal="center" vertical="center" wrapText="1"/>
    </xf>
    <xf numFmtId="5" fontId="87" fillId="0" borderId="20" xfId="4" applyFont="1" applyFill="1" applyBorder="1" applyAlignment="1">
      <alignment horizontal="center" vertical="center" wrapText="1"/>
    </xf>
    <xf numFmtId="0" fontId="88" fillId="0" borderId="16" xfId="0" applyFont="1" applyBorder="1" applyAlignment="1">
      <alignment vertical="center" wrapText="1"/>
    </xf>
    <xf numFmtId="5" fontId="88" fillId="0" borderId="0" xfId="4" applyFont="1" applyFill="1" applyBorder="1" applyAlignment="1">
      <alignment vertical="center" wrapText="1"/>
    </xf>
    <xf numFmtId="5" fontId="88" fillId="0" borderId="18"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4" xfId="0" applyFont="1" applyBorder="1" applyAlignment="1">
      <alignment vertical="center" wrapText="1"/>
    </xf>
    <xf numFmtId="5" fontId="88" fillId="0" borderId="1" xfId="4" applyFont="1" applyFill="1" applyBorder="1" applyAlignment="1">
      <alignment vertical="center" wrapText="1"/>
    </xf>
    <xf numFmtId="5" fontId="88" fillId="0" borderId="23"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8"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3"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6" xfId="0" applyFont="1" applyBorder="1" applyAlignment="1">
      <alignment vertical="center" wrapText="1"/>
    </xf>
    <xf numFmtId="164" fontId="88" fillId="0" borderId="0" xfId="1" applyNumberFormat="1" applyFont="1" applyAlignment="1">
      <alignment vertical="center" wrapText="1"/>
    </xf>
    <xf numFmtId="164" fontId="88" fillId="0" borderId="18" xfId="4" applyNumberFormat="1" applyFont="1" applyBorder="1" applyAlignment="1">
      <alignment vertical="center" wrapText="1"/>
    </xf>
    <xf numFmtId="5" fontId="88" fillId="0" borderId="0" xfId="17" applyNumberFormat="1" applyFont="1" applyAlignment="1">
      <alignment vertical="center" wrapText="1"/>
    </xf>
    <xf numFmtId="0" fontId="87" fillId="0" borderId="25" xfId="0" applyFont="1" applyBorder="1" applyAlignment="1">
      <alignment vertical="center" wrapText="1"/>
    </xf>
    <xf numFmtId="5" fontId="87" fillId="0" borderId="11" xfId="4" applyFont="1" applyBorder="1" applyAlignment="1">
      <alignment vertical="center" wrapText="1"/>
    </xf>
    <xf numFmtId="5" fontId="87" fillId="0" borderId="19"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1" xfId="0" applyFont="1" applyBorder="1" applyAlignment="1">
      <alignment vertical="top"/>
    </xf>
    <xf numFmtId="5" fontId="88" fillId="0" borderId="11"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1" xfId="0" applyFont="1" applyBorder="1" applyAlignment="1">
      <alignment vertical="top" wrapText="1"/>
    </xf>
    <xf numFmtId="0" fontId="88" fillId="0" borderId="0" xfId="27" applyFont="1" applyAlignment="1">
      <alignment vertical="center"/>
    </xf>
    <xf numFmtId="0" fontId="88" fillId="0" borderId="9" xfId="27" applyFont="1" applyBorder="1" applyAlignment="1">
      <alignment vertical="center"/>
    </xf>
    <xf numFmtId="172" fontId="87" fillId="0" borderId="58" xfId="4" quotePrefix="1" applyNumberFormat="1" applyFont="1" applyBorder="1" applyAlignment="1">
      <alignment horizontal="center" vertical="center" wrapText="1"/>
    </xf>
    <xf numFmtId="5" fontId="87" fillId="0" borderId="20" xfId="4" applyFont="1" applyBorder="1" applyAlignment="1">
      <alignment horizontal="center" vertical="center" wrapText="1"/>
    </xf>
    <xf numFmtId="0" fontId="88" fillId="0" borderId="31" xfId="0" applyFont="1" applyBorder="1" applyAlignment="1">
      <alignment horizontal="left" vertical="center" wrapText="1"/>
    </xf>
    <xf numFmtId="5" fontId="88" fillId="0" borderId="194" xfId="4" applyFont="1" applyBorder="1" applyAlignment="1">
      <alignment vertical="center"/>
    </xf>
    <xf numFmtId="5" fontId="88" fillId="0" borderId="193" xfId="4" applyFont="1" applyBorder="1" applyAlignment="1">
      <alignment vertical="center"/>
    </xf>
    <xf numFmtId="5" fontId="88" fillId="0" borderId="44" xfId="4" applyFont="1" applyBorder="1" applyAlignment="1">
      <alignment vertical="center"/>
    </xf>
    <xf numFmtId="5" fontId="88" fillId="0" borderId="31" xfId="4" applyFont="1" applyBorder="1" applyAlignment="1">
      <alignment vertical="center"/>
    </xf>
    <xf numFmtId="5" fontId="88" fillId="0" borderId="13" xfId="4" applyFont="1" applyBorder="1" applyAlignment="1">
      <alignment vertical="center"/>
    </xf>
    <xf numFmtId="0" fontId="88" fillId="0" borderId="27" xfId="0" applyFont="1" applyBorder="1" applyAlignment="1">
      <alignment horizontal="left" vertical="center" wrapText="1"/>
    </xf>
    <xf numFmtId="5" fontId="88" fillId="0" borderId="27" xfId="4" applyFont="1" applyBorder="1" applyAlignment="1">
      <alignment vertical="center"/>
    </xf>
    <xf numFmtId="5" fontId="88" fillId="0" borderId="189" xfId="4" applyFont="1" applyBorder="1" applyAlignment="1">
      <alignment vertical="center"/>
    </xf>
    <xf numFmtId="5" fontId="88" fillId="0" borderId="42" xfId="4" applyFont="1" applyBorder="1" applyAlignment="1">
      <alignment vertical="center"/>
    </xf>
    <xf numFmtId="5" fontId="88" fillId="0" borderId="190" xfId="4" applyFont="1" applyBorder="1" applyAlignment="1">
      <alignment vertical="center"/>
    </xf>
    <xf numFmtId="0" fontId="88" fillId="0" borderId="192" xfId="0" applyFont="1" applyBorder="1" applyAlignment="1">
      <alignment horizontal="left" vertical="center" wrapText="1"/>
    </xf>
    <xf numFmtId="0" fontId="88" fillId="0" borderId="55" xfId="0" applyFont="1" applyBorder="1" applyAlignment="1">
      <alignment horizontal="left" vertical="center" wrapText="1"/>
    </xf>
    <xf numFmtId="5" fontId="88" fillId="0" borderId="195" xfId="4" applyFont="1" applyBorder="1" applyAlignment="1">
      <alignment vertical="center"/>
    </xf>
    <xf numFmtId="5" fontId="88" fillId="0" borderId="91" xfId="4" applyFont="1" applyBorder="1" applyAlignment="1">
      <alignment vertical="center"/>
    </xf>
    <xf numFmtId="5" fontId="88" fillId="0" borderId="72" xfId="4" applyFont="1" applyBorder="1" applyAlignment="1">
      <alignment vertical="center"/>
    </xf>
    <xf numFmtId="0" fontId="87" fillId="0" borderId="15" xfId="27" applyFont="1" applyBorder="1" applyAlignment="1">
      <alignment vertical="center" wrapText="1"/>
    </xf>
    <xf numFmtId="5" fontId="87" fillId="0" borderId="49" xfId="4" applyFont="1" applyBorder="1" applyAlignment="1">
      <alignment vertical="center"/>
    </xf>
    <xf numFmtId="5" fontId="87" fillId="0" borderId="20" xfId="4" applyFont="1" applyBorder="1" applyAlignment="1">
      <alignment vertical="center"/>
    </xf>
    <xf numFmtId="0" fontId="88" fillId="0" borderId="60" xfId="27" applyFont="1" applyBorder="1" applyAlignment="1">
      <alignment vertical="center" wrapText="1"/>
    </xf>
    <xf numFmtId="5" fontId="88" fillId="0" borderId="39" xfId="4" applyFont="1" applyBorder="1" applyAlignment="1">
      <alignment vertical="center"/>
    </xf>
    <xf numFmtId="0" fontId="88" fillId="0" borderId="195" xfId="0" applyFont="1" applyBorder="1" applyAlignment="1">
      <alignment horizontal="left" vertical="center" wrapText="1"/>
    </xf>
    <xf numFmtId="5" fontId="87" fillId="0" borderId="47" xfId="4" applyFont="1" applyBorder="1" applyAlignment="1">
      <alignment vertical="center"/>
    </xf>
    <xf numFmtId="5" fontId="87" fillId="0" borderId="18" xfId="4" applyFont="1" applyBorder="1" applyAlignment="1">
      <alignment vertical="center"/>
    </xf>
    <xf numFmtId="0" fontId="87" fillId="6" borderId="23" xfId="27" applyFont="1" applyFill="1" applyBorder="1" applyAlignment="1">
      <alignment vertical="center" wrapText="1"/>
    </xf>
    <xf numFmtId="0" fontId="87" fillId="6" borderId="25" xfId="27" applyFont="1" applyFill="1" applyBorder="1" applyAlignment="1">
      <alignment vertical="center" wrapText="1"/>
    </xf>
    <xf numFmtId="5" fontId="87" fillId="0" borderId="19" xfId="4" applyFont="1" applyBorder="1" applyAlignment="1">
      <alignment vertical="center"/>
    </xf>
    <xf numFmtId="3" fontId="87" fillId="0" borderId="8" xfId="16" applyNumberFormat="1" applyFont="1" applyBorder="1" applyAlignment="1">
      <alignment horizontal="center" vertical="center" wrapText="1"/>
    </xf>
    <xf numFmtId="0" fontId="87" fillId="0" borderId="45" xfId="16" applyFont="1" applyBorder="1" applyAlignment="1">
      <alignment horizontal="center"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6"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5" xfId="1" applyNumberFormat="1" applyFont="1" applyFill="1" applyBorder="1" applyAlignment="1">
      <alignment horizontal="right" vertical="center" wrapText="1"/>
    </xf>
    <xf numFmtId="164" fontId="87" fillId="0" borderId="45" xfId="1" applyNumberFormat="1" applyFont="1" applyFill="1" applyBorder="1" applyAlignment="1">
      <alignment vertical="center" wrapText="1"/>
    </xf>
    <xf numFmtId="164" fontId="88" fillId="0" borderId="196"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6"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5" xfId="1" applyNumberFormat="1" applyFont="1" applyFill="1" applyBorder="1" applyAlignment="1">
      <alignment vertical="center" wrapText="1"/>
    </xf>
    <xf numFmtId="175" fontId="87" fillId="0" borderId="45"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8"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6" xfId="1" applyNumberFormat="1" applyFont="1" applyFill="1" applyBorder="1" applyAlignment="1">
      <alignment vertical="center"/>
    </xf>
    <xf numFmtId="0" fontId="87" fillId="4" borderId="18" xfId="16" applyFont="1" applyFill="1" applyBorder="1" applyAlignment="1">
      <alignment vertical="center" wrapText="1"/>
    </xf>
    <xf numFmtId="0" fontId="87" fillId="4" borderId="20" xfId="16" applyFont="1" applyFill="1" applyBorder="1" applyAlignment="1">
      <alignment vertical="center" wrapText="1"/>
    </xf>
    <xf numFmtId="164" fontId="87" fillId="0" borderId="22" xfId="1" applyNumberFormat="1" applyFont="1" applyFill="1" applyBorder="1" applyAlignment="1">
      <alignment vertical="center"/>
    </xf>
    <xf numFmtId="169" fontId="87" fillId="0" borderId="22" xfId="1" applyFont="1" applyFill="1" applyBorder="1" applyAlignment="1">
      <alignment vertical="center"/>
    </xf>
    <xf numFmtId="164" fontId="87" fillId="0" borderId="26" xfId="1" applyNumberFormat="1" applyFont="1" applyFill="1" applyBorder="1" applyAlignment="1">
      <alignment vertical="center"/>
    </xf>
    <xf numFmtId="0" fontId="88" fillId="0" borderId="0" xfId="28" applyFont="1" applyAlignment="1">
      <alignment vertical="center" wrapText="1"/>
    </xf>
    <xf numFmtId="3" fontId="87" fillId="0" borderId="22" xfId="16" applyNumberFormat="1" applyFont="1" applyBorder="1" applyAlignment="1">
      <alignment horizontal="center" vertical="center" wrapText="1"/>
    </xf>
    <xf numFmtId="175" fontId="88" fillId="0" borderId="196"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75" fontId="88" fillId="0" borderId="61" xfId="1" applyNumberFormat="1" applyFont="1" applyFill="1" applyBorder="1" applyAlignment="1">
      <alignment vertical="center" wrapText="1"/>
    </xf>
    <xf numFmtId="175" fontId="88" fillId="0" borderId="61" xfId="1" applyNumberFormat="1" applyFont="1" applyFill="1" applyBorder="1" applyAlignment="1">
      <alignment horizontal="right" vertical="center"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1" xfId="1" applyNumberFormat="1" applyFont="1" applyBorder="1" applyAlignment="1">
      <alignment vertical="center" wrapText="1"/>
    </xf>
    <xf numFmtId="175" fontId="87" fillId="0" borderId="1" xfId="16" applyNumberFormat="1" applyFont="1" applyBorder="1" applyAlignment="1">
      <alignment horizontal="center" vertical="center" wrapText="1"/>
    </xf>
    <xf numFmtId="0" fontId="89" fillId="0" borderId="18" xfId="0" applyFont="1" applyBorder="1"/>
    <xf numFmtId="0" fontId="89" fillId="0" borderId="16" xfId="0" applyFont="1" applyBorder="1"/>
    <xf numFmtId="0" fontId="89" fillId="0" borderId="0" xfId="0" applyFont="1" applyAlignment="1">
      <alignment wrapText="1"/>
    </xf>
    <xf numFmtId="0" fontId="87" fillId="0" borderId="9" xfId="0" applyFont="1" applyBorder="1" applyAlignment="1">
      <alignment horizontal="center" vertical="center"/>
    </xf>
    <xf numFmtId="0" fontId="88" fillId="0" borderId="21" xfId="0" applyFont="1" applyBorder="1" applyAlignment="1">
      <alignment vertical="center"/>
    </xf>
    <xf numFmtId="175" fontId="88" fillId="0" borderId="11" xfId="0" applyNumberFormat="1" applyFont="1" applyBorder="1" applyAlignment="1">
      <alignment vertical="center"/>
    </xf>
    <xf numFmtId="0" fontId="88" fillId="0" borderId="10" xfId="0" applyFont="1" applyBorder="1" applyAlignment="1">
      <alignment vertical="center"/>
    </xf>
    <xf numFmtId="0" fontId="88" fillId="0" borderId="67" xfId="0" applyFont="1" applyBorder="1" applyAlignment="1">
      <alignment vertical="center"/>
    </xf>
    <xf numFmtId="175" fontId="88" fillId="0" borderId="61" xfId="0" applyNumberFormat="1" applyFont="1" applyBorder="1" applyAlignment="1">
      <alignment vertical="center"/>
    </xf>
    <xf numFmtId="0" fontId="87" fillId="0" borderId="15" xfId="0" applyFont="1" applyBorder="1" applyAlignment="1">
      <alignment vertical="center"/>
    </xf>
    <xf numFmtId="175" fontId="87" fillId="0" borderId="22" xfId="0" applyNumberFormat="1" applyFont="1" applyBorder="1" applyAlignment="1">
      <alignment vertical="center"/>
    </xf>
    <xf numFmtId="0" fontId="87" fillId="6" borderId="23" xfId="0" applyFont="1" applyFill="1" applyBorder="1" applyAlignment="1">
      <alignment vertical="center"/>
    </xf>
    <xf numFmtId="175" fontId="87" fillId="0" borderId="199" xfId="0" applyNumberFormat="1" applyFont="1" applyBorder="1" applyAlignment="1">
      <alignment vertical="center"/>
    </xf>
    <xf numFmtId="0" fontId="87" fillId="0" borderId="6"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2" xfId="16" applyFont="1" applyBorder="1" applyAlignment="1">
      <alignment horizontal="center" vertical="center" wrapText="1"/>
    </xf>
    <xf numFmtId="0" fontId="88" fillId="0" borderId="6" xfId="16" applyFont="1" applyBorder="1" applyAlignment="1">
      <alignment vertical="center"/>
    </xf>
    <xf numFmtId="0" fontId="88" fillId="0" borderId="13" xfId="16" applyFont="1" applyBorder="1" applyAlignment="1">
      <alignment vertical="center"/>
    </xf>
    <xf numFmtId="5" fontId="87" fillId="0" borderId="189" xfId="4" applyFont="1" applyFill="1" applyBorder="1"/>
    <xf numFmtId="5" fontId="87" fillId="0" borderId="12"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7" xfId="1" applyNumberFormat="1" applyFont="1" applyFill="1" applyBorder="1" applyAlignment="1">
      <alignment vertical="center"/>
    </xf>
    <xf numFmtId="0" fontId="88" fillId="0" borderId="0" xfId="16" applyFont="1" applyAlignment="1">
      <alignment vertical="center" wrapText="1"/>
    </xf>
    <xf numFmtId="0" fontId="87" fillId="0" borderId="200" xfId="16" applyFont="1" applyBorder="1" applyAlignment="1">
      <alignment horizontal="center" vertical="center" wrapText="1"/>
    </xf>
    <xf numFmtId="176" fontId="88" fillId="0" borderId="13" xfId="16" applyNumberFormat="1" applyFont="1" applyBorder="1" applyAlignment="1">
      <alignment vertical="center"/>
    </xf>
    <xf numFmtId="0" fontId="87" fillId="0" borderId="6" xfId="16" applyFont="1" applyBorder="1" applyAlignment="1">
      <alignment vertical="center"/>
    </xf>
    <xf numFmtId="5" fontId="87" fillId="0" borderId="50" xfId="4" applyFont="1" applyFill="1" applyBorder="1"/>
    <xf numFmtId="0" fontId="89" fillId="0" borderId="0" xfId="16" applyFont="1" applyAlignment="1">
      <alignment wrapText="1"/>
    </xf>
    <xf numFmtId="166" fontId="88" fillId="0" borderId="18" xfId="16" applyNumberFormat="1" applyFont="1" applyBorder="1" applyAlignment="1">
      <alignment vertical="center"/>
    </xf>
    <xf numFmtId="37" fontId="88" fillId="0" borderId="197" xfId="0" applyNumberFormat="1" applyFont="1" applyBorder="1"/>
    <xf numFmtId="37" fontId="88" fillId="0" borderId="196" xfId="0" applyNumberFormat="1" applyFont="1" applyBorder="1"/>
    <xf numFmtId="37" fontId="88" fillId="0" borderId="198" xfId="0" applyNumberFormat="1" applyFont="1" applyBorder="1"/>
    <xf numFmtId="37" fontId="88" fillId="0" borderId="5" xfId="0" applyNumberFormat="1" applyFont="1" applyBorder="1"/>
    <xf numFmtId="37" fontId="88" fillId="0" borderId="16" xfId="0" applyNumberFormat="1" applyFont="1" applyBorder="1"/>
    <xf numFmtId="37" fontId="88" fillId="0" borderId="6" xfId="0" applyNumberFormat="1" applyFont="1" applyBorder="1"/>
    <xf numFmtId="0" fontId="87" fillId="0" borderId="44"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3" xfId="0" applyNumberFormat="1" applyFont="1" applyBorder="1"/>
    <xf numFmtId="37" fontId="87" fillId="0" borderId="45" xfId="0" applyNumberFormat="1" applyFont="1" applyBorder="1"/>
    <xf numFmtId="166" fontId="87" fillId="0" borderId="44" xfId="16" applyNumberFormat="1" applyFont="1" applyBorder="1" applyAlignment="1">
      <alignment vertical="center"/>
    </xf>
    <xf numFmtId="37" fontId="87" fillId="0" borderId="5" xfId="0" applyNumberFormat="1" applyFont="1" applyBorder="1"/>
    <xf numFmtId="37" fontId="88" fillId="0" borderId="191" xfId="0" applyNumberFormat="1" applyFont="1" applyBorder="1"/>
    <xf numFmtId="164" fontId="88" fillId="0" borderId="5" xfId="0" applyNumberFormat="1" applyFont="1" applyBorder="1"/>
    <xf numFmtId="175" fontId="88" fillId="0" borderId="5" xfId="0" applyNumberFormat="1" applyFont="1" applyBorder="1"/>
    <xf numFmtId="175" fontId="88" fillId="0" borderId="6" xfId="0" applyNumberFormat="1" applyFont="1" applyBorder="1"/>
    <xf numFmtId="175" fontId="88" fillId="0" borderId="16" xfId="0" applyNumberFormat="1" applyFont="1" applyBorder="1"/>
    <xf numFmtId="175" fontId="87" fillId="0" borderId="7" xfId="0" applyNumberFormat="1" applyFont="1" applyBorder="1"/>
    <xf numFmtId="175" fontId="87" fillId="0" borderId="8" xfId="0" applyNumberFormat="1" applyFont="1" applyBorder="1"/>
    <xf numFmtId="175" fontId="87" fillId="0" borderId="45" xfId="0" applyNumberFormat="1" applyFont="1" applyBorder="1"/>
    <xf numFmtId="175" fontId="87" fillId="0" borderId="13" xfId="0" applyNumberFormat="1" applyFont="1" applyBorder="1"/>
    <xf numFmtId="37" fontId="88" fillId="0" borderId="5" xfId="0" applyNumberFormat="1" applyFont="1" applyBorder="1" applyAlignment="1">
      <alignment horizontal="right"/>
    </xf>
    <xf numFmtId="0" fontId="87" fillId="0" borderId="18" xfId="16" applyFont="1" applyBorder="1" applyAlignment="1">
      <alignment wrapText="1"/>
    </xf>
    <xf numFmtId="37" fontId="87" fillId="0" borderId="6" xfId="0" applyNumberFormat="1" applyFont="1" applyBorder="1"/>
    <xf numFmtId="0" fontId="88" fillId="0" borderId="18" xfId="16" applyFont="1" applyBorder="1" applyAlignment="1">
      <alignment vertical="center"/>
    </xf>
    <xf numFmtId="10" fontId="88" fillId="0" borderId="6" xfId="17" applyFont="1" applyBorder="1"/>
    <xf numFmtId="5" fontId="87" fillId="0" borderId="15" xfId="4" applyFont="1" applyFill="1" applyBorder="1" applyAlignment="1">
      <alignment horizontal="center" vertical="center" wrapText="1"/>
    </xf>
    <xf numFmtId="0" fontId="88" fillId="0" borderId="25" xfId="0" applyFont="1" applyBorder="1" applyAlignment="1">
      <alignment vertical="center" wrapText="1"/>
    </xf>
    <xf numFmtId="3" fontId="92" fillId="0" borderId="11" xfId="1" applyNumberFormat="1" applyFont="1" applyFill="1" applyBorder="1" applyAlignment="1">
      <alignment vertical="center"/>
    </xf>
    <xf numFmtId="175" fontId="88" fillId="0" borderId="2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0" xfId="1" applyNumberFormat="1" applyFont="1" applyFill="1" applyBorder="1" applyAlignment="1">
      <alignment vertical="center"/>
    </xf>
    <xf numFmtId="164" fontId="88" fillId="0" borderId="18"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0" xfId="1" applyNumberFormat="1" applyFont="1" applyFill="1" applyBorder="1" applyAlignment="1">
      <alignment vertical="center"/>
    </xf>
    <xf numFmtId="3"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9" xfId="1" applyNumberFormat="1" applyFont="1" applyFill="1" applyBorder="1" applyAlignment="1">
      <alignment vertical="center"/>
    </xf>
    <xf numFmtId="164" fontId="88" fillId="0" borderId="23"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19" xfId="1" applyNumberFormat="1" applyFont="1" applyFill="1" applyBorder="1" applyAlignment="1">
      <alignment horizontal="left" vertical="center"/>
    </xf>
    <xf numFmtId="164" fontId="88" fillId="0" borderId="18" xfId="1" applyNumberFormat="1" applyFont="1" applyFill="1" applyBorder="1" applyAlignment="1">
      <alignment horizontal="left" vertical="center"/>
    </xf>
    <xf numFmtId="0" fontId="88" fillId="0" borderId="10" xfId="0" applyFont="1" applyBorder="1" applyAlignment="1">
      <alignment vertical="center" wrapText="1"/>
    </xf>
    <xf numFmtId="164" fontId="92" fillId="0" borderId="0" xfId="1" applyNumberFormat="1" applyFont="1" applyBorder="1" applyAlignment="1">
      <alignment vertical="center"/>
    </xf>
    <xf numFmtId="37" fontId="88" fillId="0" borderId="10" xfId="1" applyNumberFormat="1" applyFont="1" applyFill="1" applyBorder="1" applyAlignment="1">
      <alignment horizontal="right" vertical="center"/>
    </xf>
    <xf numFmtId="37" fontId="88" fillId="0" borderId="16" xfId="1" applyNumberFormat="1" applyFont="1" applyFill="1" applyBorder="1" applyAlignment="1">
      <alignment horizontal="right" vertical="center"/>
    </xf>
    <xf numFmtId="0" fontId="92" fillId="0" borderId="10" xfId="0" applyFont="1" applyBorder="1" applyAlignment="1">
      <alignment vertical="center" wrapText="1"/>
    </xf>
    <xf numFmtId="37" fontId="88" fillId="5" borderId="10" xfId="1" applyNumberFormat="1" applyFont="1" applyFill="1" applyBorder="1" applyAlignment="1">
      <alignment horizontal="right" vertical="center"/>
    </xf>
    <xf numFmtId="37" fontId="88" fillId="5" borderId="16" xfId="1" applyNumberFormat="1" applyFont="1" applyFill="1" applyBorder="1" applyAlignment="1">
      <alignment horizontal="right" vertical="center"/>
    </xf>
    <xf numFmtId="0" fontId="92" fillId="0" borderId="15" xfId="0" applyFont="1" applyBorder="1" applyAlignment="1">
      <alignment vertical="center" wrapText="1"/>
    </xf>
    <xf numFmtId="37" fontId="88" fillId="0" borderId="10" xfId="1" applyNumberFormat="1" applyFont="1" applyFill="1" applyBorder="1" applyAlignment="1">
      <alignment vertical="center"/>
    </xf>
    <xf numFmtId="37" fontId="88" fillId="0" borderId="16" xfId="1" applyNumberFormat="1" applyFont="1" applyFill="1" applyBorder="1" applyAlignment="1">
      <alignment vertical="center"/>
    </xf>
    <xf numFmtId="0" fontId="87" fillId="0" borderId="9" xfId="0" applyFont="1" applyBorder="1" applyAlignment="1">
      <alignment vertical="center" wrapText="1"/>
    </xf>
    <xf numFmtId="164" fontId="88" fillId="0" borderId="1" xfId="1" applyNumberFormat="1" applyFont="1" applyFill="1" applyBorder="1" applyAlignment="1">
      <alignment vertical="center"/>
    </xf>
    <xf numFmtId="164" fontId="88" fillId="0" borderId="9" xfId="1" applyNumberFormat="1" applyFont="1" applyFill="1" applyBorder="1" applyAlignment="1">
      <alignment vertical="center"/>
    </xf>
    <xf numFmtId="164" fontId="88" fillId="0" borderId="21" xfId="1" applyNumberFormat="1" applyFont="1" applyFill="1" applyBorder="1" applyAlignment="1">
      <alignment vertical="center"/>
    </xf>
    <xf numFmtId="164" fontId="88" fillId="0" borderId="16" xfId="1" applyNumberFormat="1" applyFont="1" applyFill="1" applyBorder="1" applyAlignment="1">
      <alignment vertical="center"/>
    </xf>
    <xf numFmtId="0" fontId="88" fillId="6" borderId="23" xfId="0" applyFont="1" applyFill="1" applyBorder="1" applyAlignment="1">
      <alignment vertical="center"/>
    </xf>
    <xf numFmtId="0" fontId="88" fillId="6" borderId="52" xfId="0" applyFont="1" applyFill="1" applyBorder="1" applyAlignment="1">
      <alignment vertical="center" wrapText="1"/>
    </xf>
    <xf numFmtId="0" fontId="88" fillId="6" borderId="52" xfId="0" applyFont="1" applyFill="1" applyBorder="1" applyAlignment="1">
      <alignment vertical="center"/>
    </xf>
    <xf numFmtId="0" fontId="88" fillId="6" borderId="53" xfId="0" applyFont="1" applyFill="1" applyBorder="1" applyAlignment="1">
      <alignment vertical="center"/>
    </xf>
    <xf numFmtId="0" fontId="88" fillId="6" borderId="1" xfId="0" applyFont="1" applyFill="1" applyBorder="1" applyAlignment="1">
      <alignment vertical="center"/>
    </xf>
    <xf numFmtId="0" fontId="88" fillId="0" borderId="9" xfId="0" applyFont="1" applyBorder="1" applyAlignment="1">
      <alignment vertical="center"/>
    </xf>
    <xf numFmtId="5" fontId="88" fillId="0" borderId="0" xfId="4" applyFont="1" applyFill="1" applyBorder="1" applyAlignment="1">
      <alignment vertical="center"/>
    </xf>
    <xf numFmtId="5" fontId="88" fillId="0" borderId="10" xfId="4" applyFont="1" applyFill="1" applyBorder="1" applyAlignment="1">
      <alignment vertical="center"/>
    </xf>
    <xf numFmtId="10" fontId="88" fillId="0" borderId="18" xfId="17" applyFont="1" applyFill="1" applyBorder="1" applyAlignment="1">
      <alignment vertical="center"/>
    </xf>
    <xf numFmtId="5" fontId="88" fillId="0" borderId="10" xfId="4" applyFont="1" applyFill="1" applyBorder="1" applyAlignment="1">
      <alignment horizontal="right" vertical="center"/>
    </xf>
    <xf numFmtId="10" fontId="88" fillId="0" borderId="18" xfId="17" applyFont="1" applyFill="1" applyBorder="1" applyAlignment="1">
      <alignment horizontal="right" vertical="center"/>
    </xf>
    <xf numFmtId="5" fontId="92" fillId="0" borderId="0" xfId="4" applyFont="1" applyFill="1" applyAlignment="1">
      <alignment vertical="center"/>
    </xf>
    <xf numFmtId="0" fontId="88" fillId="0" borderId="24" xfId="0" applyFont="1" applyBorder="1" applyAlignment="1">
      <alignment vertical="center" wrapText="1"/>
    </xf>
    <xf numFmtId="5" fontId="88" fillId="0" borderId="1" xfId="4" applyFont="1" applyFill="1" applyBorder="1" applyAlignment="1">
      <alignment vertical="center"/>
    </xf>
    <xf numFmtId="5" fontId="88" fillId="0" borderId="9" xfId="4" applyFont="1" applyFill="1" applyBorder="1" applyAlignment="1">
      <alignment vertical="center"/>
    </xf>
    <xf numFmtId="10" fontId="88" fillId="0" borderId="23" xfId="17" applyFont="1" applyFill="1" applyBorder="1" applyAlignment="1">
      <alignment vertical="center"/>
    </xf>
    <xf numFmtId="1" fontId="88" fillId="0" borderId="1" xfId="4" applyNumberFormat="1" applyFont="1" applyFill="1" applyBorder="1" applyAlignment="1">
      <alignment vertical="center"/>
    </xf>
    <xf numFmtId="1" fontId="88" fillId="0" borderId="9" xfId="4" applyNumberFormat="1" applyFont="1" applyFill="1" applyBorder="1" applyAlignment="1">
      <alignment vertical="center"/>
    </xf>
    <xf numFmtId="5" fontId="88" fillId="0" borderId="9" xfId="4" applyFont="1" applyFill="1" applyBorder="1" applyAlignment="1">
      <alignment horizontal="right" vertical="center"/>
    </xf>
    <xf numFmtId="5" fontId="88" fillId="0" borderId="11" xfId="4" applyFont="1" applyFill="1" applyBorder="1" applyAlignment="1">
      <alignment vertical="center"/>
    </xf>
    <xf numFmtId="5" fontId="88" fillId="0" borderId="21" xfId="4" applyFont="1" applyFill="1" applyBorder="1" applyAlignment="1">
      <alignment vertical="center"/>
    </xf>
    <xf numFmtId="5" fontId="92" fillId="0" borderId="0" xfId="4" applyFont="1" applyFill="1" applyBorder="1" applyAlignment="1">
      <alignment vertical="center"/>
    </xf>
    <xf numFmtId="0" fontId="92" fillId="0" borderId="16" xfId="0" applyFont="1" applyBorder="1" applyAlignment="1">
      <alignment vertical="center" wrapText="1"/>
    </xf>
    <xf numFmtId="5" fontId="92" fillId="0" borderId="10" xfId="4" applyFont="1" applyFill="1" applyBorder="1" applyAlignment="1">
      <alignment vertical="center"/>
    </xf>
    <xf numFmtId="0" fontId="92" fillId="0" borderId="24" xfId="0" applyFont="1" applyBorder="1" applyAlignment="1">
      <alignment vertical="center" wrapText="1"/>
    </xf>
    <xf numFmtId="5" fontId="92" fillId="0" borderId="1" xfId="4" applyFont="1" applyFill="1" applyBorder="1" applyAlignment="1">
      <alignment vertical="center"/>
    </xf>
    <xf numFmtId="0" fontId="88" fillId="0" borderId="9"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9" xfId="4" applyNumberFormat="1" applyFont="1" applyFill="1" applyBorder="1" applyAlignment="1">
      <alignment vertical="center"/>
    </xf>
    <xf numFmtId="0" fontId="89" fillId="6" borderId="19"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6"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7" xfId="16" applyFont="1" applyBorder="1" applyAlignment="1">
      <alignment horizontal="center" vertical="top" wrapText="1"/>
    </xf>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0" xfId="0" applyFont="1" applyFill="1" applyBorder="1" applyAlignment="1">
      <alignment horizontal="center" vertical="center"/>
    </xf>
    <xf numFmtId="0" fontId="95" fillId="0" borderId="0" xfId="0" applyFont="1"/>
    <xf numFmtId="0" fontId="93" fillId="6" borderId="26" xfId="0" applyFont="1" applyFill="1" applyBorder="1" applyAlignment="1">
      <alignment vertical="center"/>
    </xf>
    <xf numFmtId="175" fontId="93" fillId="6" borderId="22" xfId="0" applyNumberFormat="1" applyFont="1" applyFill="1" applyBorder="1" applyAlignment="1">
      <alignment horizontal="right" vertical="center"/>
    </xf>
    <xf numFmtId="10" fontId="94" fillId="0" borderId="0" xfId="17" applyFont="1" applyFill="1" applyBorder="1" applyAlignment="1">
      <alignment horizontal="center" wrapText="1"/>
    </xf>
    <xf numFmtId="164" fontId="94" fillId="0" borderId="18" xfId="1" applyNumberFormat="1" applyFont="1" applyFill="1" applyBorder="1" applyAlignment="1">
      <alignment vertical="center"/>
    </xf>
    <xf numFmtId="164" fontId="94" fillId="0" borderId="18" xfId="1" applyNumberFormat="1" applyFont="1" applyFill="1" applyBorder="1" applyAlignment="1">
      <alignment horizontal="right" vertical="center"/>
    </xf>
    <xf numFmtId="10" fontId="94" fillId="0" borderId="23" xfId="17" applyFont="1" applyFill="1" applyBorder="1" applyAlignment="1">
      <alignment vertical="center"/>
    </xf>
    <xf numFmtId="5" fontId="94" fillId="0" borderId="9" xfId="4" applyFont="1" applyFill="1" applyBorder="1" applyAlignment="1">
      <alignment vertical="center"/>
    </xf>
    <xf numFmtId="10" fontId="94" fillId="0" borderId="11" xfId="17" applyFont="1" applyFill="1" applyBorder="1" applyAlignment="1">
      <alignment vertical="center"/>
    </xf>
    <xf numFmtId="37" fontId="94" fillId="0" borderId="0" xfId="1" applyNumberFormat="1" applyFont="1" applyBorder="1"/>
    <xf numFmtId="174" fontId="94" fillId="0" borderId="22" xfId="16" applyNumberFormat="1" applyFont="1" applyBorder="1"/>
    <xf numFmtId="0" fontId="94" fillId="0" borderId="0" xfId="15" applyFont="1" applyAlignment="1">
      <alignment vertical="center"/>
    </xf>
    <xf numFmtId="5" fontId="88" fillId="0" borderId="61" xfId="4" applyFont="1" applyBorder="1" applyAlignment="1">
      <alignment vertical="center"/>
    </xf>
    <xf numFmtId="166" fontId="88" fillId="0" borderId="18" xfId="16" applyNumberFormat="1" applyFont="1" applyBorder="1" applyAlignment="1">
      <alignment vertical="center" wrapText="1"/>
    </xf>
    <xf numFmtId="0" fontId="87" fillId="0" borderId="44" xfId="16" applyFont="1" applyBorder="1" applyAlignment="1">
      <alignment vertical="center" wrapText="1"/>
    </xf>
    <xf numFmtId="166" fontId="87" fillId="0" borderId="44" xfId="16" applyNumberFormat="1" applyFont="1" applyBorder="1" applyAlignment="1">
      <alignment vertical="center" wrapText="1"/>
    </xf>
    <xf numFmtId="166" fontId="88" fillId="0" borderId="192" xfId="16" applyNumberFormat="1" applyFont="1" applyBorder="1" applyAlignment="1">
      <alignment vertical="center" wrapText="1"/>
    </xf>
    <xf numFmtId="37" fontId="88" fillId="0" borderId="196" xfId="1" applyNumberFormat="1" applyFont="1" applyFill="1" applyBorder="1" applyAlignment="1">
      <alignment vertical="center" wrapText="1"/>
    </xf>
    <xf numFmtId="164" fontId="88" fillId="0" borderId="198"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8" xfId="0" applyFont="1" applyBorder="1"/>
    <xf numFmtId="5" fontId="88" fillId="0" borderId="14" xfId="4" applyFont="1" applyFill="1" applyBorder="1"/>
    <xf numFmtId="5" fontId="88" fillId="0" borderId="14" xfId="4" applyFont="1" applyBorder="1"/>
    <xf numFmtId="0" fontId="87" fillId="0" borderId="61" xfId="0" applyFont="1" applyBorder="1" applyAlignment="1">
      <alignment vertical="top" wrapText="1"/>
    </xf>
    <xf numFmtId="5" fontId="87" fillId="0" borderId="61" xfId="4" applyFont="1" applyBorder="1" applyAlignment="1">
      <alignment vertical="center"/>
    </xf>
    <xf numFmtId="166" fontId="87" fillId="0" borderId="18"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0" xfId="16" applyNumberFormat="1" applyFont="1" applyBorder="1" applyAlignment="1">
      <alignment vertical="center" wrapText="1"/>
    </xf>
    <xf numFmtId="37" fontId="87" fillId="0" borderId="5" xfId="0" applyNumberFormat="1" applyFont="1" applyBorder="1" applyAlignment="1">
      <alignment horizontal="right"/>
    </xf>
    <xf numFmtId="37" fontId="87" fillId="0" borderId="7"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0" fontId="87" fillId="0" borderId="44" xfId="16" applyFont="1" applyBorder="1" applyAlignment="1">
      <alignment horizontal="center" vertical="center" wrapText="1"/>
    </xf>
    <xf numFmtId="0" fontId="87" fillId="0" borderId="6" xfId="16" applyFont="1" applyBorder="1" applyAlignment="1">
      <alignment horizontal="center" vertical="center"/>
    </xf>
    <xf numFmtId="5" fontId="88" fillId="0" borderId="188" xfId="4" applyFont="1" applyFill="1" applyBorder="1" applyAlignment="1">
      <alignment vertical="center"/>
    </xf>
    <xf numFmtId="5" fontId="88" fillId="0" borderId="6" xfId="4" applyFont="1" applyFill="1" applyBorder="1" applyAlignment="1">
      <alignment vertical="center"/>
    </xf>
    <xf numFmtId="172" fontId="87" fillId="0" borderId="50" xfId="4" quotePrefix="1" applyNumberFormat="1" applyFont="1" applyBorder="1" applyAlignment="1">
      <alignment horizontal="center" vertical="center" wrapText="1"/>
    </xf>
    <xf numFmtId="172" fontId="87" fillId="0" borderId="33" xfId="4" quotePrefix="1" applyNumberFormat="1" applyFont="1" applyBorder="1" applyAlignment="1">
      <alignment horizontal="center" vertical="center" wrapText="1"/>
    </xf>
    <xf numFmtId="5" fontId="87" fillId="0" borderId="33" xfId="4" applyFont="1" applyBorder="1" applyAlignment="1">
      <alignment vertical="center"/>
    </xf>
    <xf numFmtId="172" fontId="87" fillId="0" borderId="54"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6"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204" xfId="0" applyNumberFormat="1" applyFont="1" applyBorder="1" applyAlignment="1">
      <alignment vertical="center"/>
    </xf>
    <xf numFmtId="5" fontId="94" fillId="0" borderId="23" xfId="17" applyNumberFormat="1" applyFont="1" applyFill="1" applyBorder="1" applyAlignment="1">
      <alignment vertical="center"/>
    </xf>
    <xf numFmtId="0" fontId="87" fillId="0" borderId="206" xfId="0" applyFont="1" applyBorder="1" applyAlignment="1">
      <alignment horizontal="center" vertical="center" wrapText="1"/>
    </xf>
    <xf numFmtId="0" fontId="87" fillId="0" borderId="186" xfId="0" applyFont="1" applyBorder="1" applyAlignment="1">
      <alignment horizontal="center" vertical="center" wrapText="1"/>
    </xf>
    <xf numFmtId="0" fontId="87" fillId="0" borderId="189" xfId="0" applyFont="1" applyBorder="1" applyAlignment="1">
      <alignment horizontal="center" vertical="center" wrapText="1"/>
    </xf>
    <xf numFmtId="0" fontId="87" fillId="0" borderId="205" xfId="0" applyFont="1" applyBorder="1" applyAlignment="1">
      <alignment horizontal="center"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5" fontId="88" fillId="0" borderId="21" xfId="4" applyFont="1" applyFill="1" applyBorder="1" applyAlignment="1">
      <alignment vertical="center" wrapText="1"/>
    </xf>
    <xf numFmtId="5" fontId="88" fillId="0" borderId="10" xfId="4" applyFont="1" applyFill="1" applyBorder="1" applyAlignment="1">
      <alignment vertical="center" wrapText="1"/>
    </xf>
    <xf numFmtId="0" fontId="87" fillId="0" borderId="26" xfId="0" applyFont="1" applyBorder="1" applyAlignment="1">
      <alignment vertical="center" wrapText="1"/>
    </xf>
    <xf numFmtId="5" fontId="88" fillId="0" borderId="15" xfId="4" applyFont="1" applyFill="1" applyBorder="1" applyAlignment="1">
      <alignment vertical="center" wrapText="1"/>
    </xf>
    <xf numFmtId="0" fontId="88" fillId="0" borderId="21" xfId="0" applyFont="1" applyBorder="1" applyAlignment="1">
      <alignment vertical="center" wrapText="1"/>
    </xf>
    <xf numFmtId="0" fontId="88" fillId="0" borderId="15" xfId="0" applyFont="1" applyBorder="1" applyAlignment="1">
      <alignment vertical="center" wrapText="1"/>
    </xf>
    <xf numFmtId="5" fontId="87" fillId="0" borderId="13" xfId="4" applyFont="1" applyBorder="1" applyAlignment="1">
      <alignment vertical="center"/>
    </xf>
    <xf numFmtId="5" fontId="87" fillId="0" borderId="193" xfId="4" applyFont="1" applyBorder="1" applyAlignment="1">
      <alignment vertical="center"/>
    </xf>
    <xf numFmtId="172" fontId="87" fillId="0" borderId="207" xfId="4" quotePrefix="1" applyNumberFormat="1" applyFont="1" applyBorder="1" applyAlignment="1">
      <alignment horizontal="center" vertical="center" wrapText="1"/>
    </xf>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2" xfId="16" applyNumberFormat="1" applyFont="1" applyBorder="1"/>
    <xf numFmtId="5" fontId="88" fillId="0" borderId="6" xfId="16" applyNumberFormat="1" applyFont="1" applyBorder="1"/>
    <xf numFmtId="0" fontId="88" fillId="0" borderId="47" xfId="16" applyFont="1" applyBorder="1" applyAlignment="1">
      <alignment horizontal="center" vertical="top"/>
    </xf>
    <xf numFmtId="0" fontId="87" fillId="0" borderId="48" xfId="16" applyFont="1" applyBorder="1" applyAlignment="1">
      <alignment horizontal="center" vertical="top" wrapText="1"/>
    </xf>
    <xf numFmtId="0" fontId="88" fillId="0" borderId="47" xfId="16" applyFont="1" applyBorder="1" applyAlignment="1">
      <alignment vertical="center"/>
    </xf>
    <xf numFmtId="0" fontId="88" fillId="0" borderId="31" xfId="16" applyFont="1" applyBorder="1" applyAlignment="1">
      <alignment vertical="center"/>
    </xf>
    <xf numFmtId="5" fontId="88" fillId="0" borderId="14" xfId="16" applyNumberFormat="1" applyFont="1" applyBorder="1" applyAlignment="1">
      <alignment horizontal="right"/>
    </xf>
    <xf numFmtId="0" fontId="87" fillId="0" borderId="47" xfId="16" applyFont="1" applyBorder="1" applyAlignment="1">
      <alignment vertical="center"/>
    </xf>
    <xf numFmtId="5" fontId="87" fillId="0" borderId="6" xfId="16" applyNumberFormat="1" applyFont="1" applyBorder="1"/>
    <xf numFmtId="0" fontId="88" fillId="0" borderId="47" xfId="16" applyFont="1" applyBorder="1" applyAlignment="1">
      <alignment vertical="center" wrapText="1"/>
    </xf>
    <xf numFmtId="0" fontId="88" fillId="0" borderId="190" xfId="16" applyFont="1" applyBorder="1" applyAlignment="1">
      <alignment horizontal="center" vertical="top"/>
    </xf>
    <xf numFmtId="5" fontId="88" fillId="0" borderId="13" xfId="16" applyNumberFormat="1" applyFont="1" applyBorder="1" applyAlignment="1">
      <alignment horizontal="right"/>
    </xf>
    <xf numFmtId="0" fontId="87" fillId="0" borderId="47" xfId="16" applyFont="1" applyBorder="1" applyAlignment="1">
      <alignment vertical="center" wrapText="1"/>
    </xf>
    <xf numFmtId="164" fontId="87" fillId="0" borderId="0" xfId="1" applyNumberFormat="1" applyFont="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5" xfId="1" applyNumberFormat="1" applyFont="1" applyBorder="1" applyAlignment="1">
      <alignment vertical="center" wrapText="1"/>
    </xf>
    <xf numFmtId="164" fontId="88" fillId="0" borderId="16" xfId="1" applyNumberFormat="1" applyFont="1" applyBorder="1" applyAlignment="1">
      <alignment vertical="center" wrapText="1"/>
    </xf>
    <xf numFmtId="164" fontId="87" fillId="0" borderId="16" xfId="1" applyNumberFormat="1" applyFont="1" applyBorder="1" applyAlignment="1">
      <alignment vertical="center" wrapText="1"/>
    </xf>
    <xf numFmtId="10" fontId="88" fillId="0" borderId="16" xfId="17" applyFont="1" applyBorder="1" applyAlignment="1">
      <alignment vertical="center" wrapText="1"/>
    </xf>
    <xf numFmtId="166" fontId="88" fillId="0" borderId="20" xfId="16" applyNumberFormat="1" applyFont="1" applyBorder="1" applyAlignment="1">
      <alignment vertical="center" wrapText="1"/>
    </xf>
    <xf numFmtId="10" fontId="88" fillId="0" borderId="22" xfId="17" applyFont="1" applyBorder="1" applyAlignment="1">
      <alignment vertical="center" wrapText="1"/>
    </xf>
    <xf numFmtId="10" fontId="88" fillId="0" borderId="26" xfId="17" applyFont="1" applyBorder="1" applyAlignment="1">
      <alignment vertical="center" wrapText="1"/>
    </xf>
    <xf numFmtId="164" fontId="88" fillId="0" borderId="5" xfId="0" applyNumberFormat="1" applyFont="1" applyBorder="1" applyAlignment="1">
      <alignment horizontal="right"/>
    </xf>
    <xf numFmtId="164" fontId="87" fillId="0" borderId="197" xfId="1" applyNumberFormat="1" applyFont="1" applyBorder="1"/>
    <xf numFmtId="0" fontId="87" fillId="0" borderId="16" xfId="16" applyFont="1" applyBorder="1" applyAlignment="1">
      <alignment horizontal="center" vertical="top" wrapText="1"/>
    </xf>
    <xf numFmtId="164" fontId="88" fillId="0" borderId="200" xfId="1" applyNumberFormat="1" applyFont="1" applyBorder="1"/>
    <xf numFmtId="164" fontId="88" fillId="0" borderId="45" xfId="16" applyNumberFormat="1" applyFont="1" applyBorder="1" applyAlignment="1">
      <alignment horizontal="right"/>
    </xf>
    <xf numFmtId="164" fontId="87" fillId="0" borderId="16" xfId="16" applyNumberFormat="1" applyFont="1" applyBorder="1"/>
    <xf numFmtId="5" fontId="88" fillId="0" borderId="16" xfId="4" applyFont="1" applyFill="1" applyBorder="1" applyAlignment="1">
      <alignment horizontal="right"/>
    </xf>
    <xf numFmtId="0" fontId="87" fillId="0" borderId="24" xfId="0" applyFont="1" applyBorder="1" applyAlignment="1">
      <alignment horizontal="center" vertical="center" wrapText="1"/>
    </xf>
    <xf numFmtId="175" fontId="88" fillId="0" borderId="16" xfId="0" applyNumberFormat="1" applyFont="1" applyBorder="1" applyAlignment="1">
      <alignment vertical="center"/>
    </xf>
    <xf numFmtId="175" fontId="88" fillId="0" borderId="25" xfId="0" applyNumberFormat="1" applyFont="1" applyBorder="1" applyAlignment="1">
      <alignment vertical="center"/>
    </xf>
    <xf numFmtId="175" fontId="88" fillId="0" borderId="62" xfId="0" applyNumberFormat="1" applyFont="1" applyBorder="1" applyAlignment="1">
      <alignment vertical="center"/>
    </xf>
    <xf numFmtId="175" fontId="87" fillId="0" borderId="26" xfId="0" applyNumberFormat="1" applyFont="1" applyBorder="1" applyAlignment="1">
      <alignment vertical="center"/>
    </xf>
    <xf numFmtId="168" fontId="87" fillId="0" borderId="208" xfId="0" applyNumberFormat="1" applyFont="1" applyBorder="1" applyAlignment="1">
      <alignment horizontal="center" vertical="center" wrapText="1"/>
    </xf>
    <xf numFmtId="175" fontId="88" fillId="0" borderId="209" xfId="0" applyNumberFormat="1" applyFont="1" applyBorder="1" applyAlignment="1">
      <alignment vertical="center"/>
    </xf>
    <xf numFmtId="175" fontId="88" fillId="0" borderId="210" xfId="0" applyNumberFormat="1" applyFont="1" applyBorder="1" applyAlignment="1">
      <alignment vertical="center"/>
    </xf>
    <xf numFmtId="175" fontId="94" fillId="0" borderId="210" xfId="0" applyNumberFormat="1" applyFont="1" applyBorder="1" applyAlignment="1">
      <alignment vertical="center"/>
    </xf>
    <xf numFmtId="175" fontId="88" fillId="0" borderId="211" xfId="0" applyNumberFormat="1" applyFont="1" applyBorder="1" applyAlignment="1">
      <alignment vertical="center"/>
    </xf>
    <xf numFmtId="175" fontId="87" fillId="0" borderId="212" xfId="0" applyNumberFormat="1" applyFont="1" applyBorder="1" applyAlignment="1">
      <alignment vertical="center"/>
    </xf>
    <xf numFmtId="0" fontId="87" fillId="0" borderId="27" xfId="16" applyFont="1" applyBorder="1" applyAlignment="1">
      <alignment horizontal="center" vertical="center"/>
    </xf>
    <xf numFmtId="37" fontId="88" fillId="0" borderId="0" xfId="0" applyNumberFormat="1" applyFont="1"/>
    <xf numFmtId="37" fontId="87" fillId="0" borderId="0" xfId="0" applyNumberFormat="1" applyFont="1"/>
    <xf numFmtId="164" fontId="88" fillId="0" borderId="0" xfId="0" applyNumberFormat="1" applyFont="1"/>
    <xf numFmtId="175" fontId="88" fillId="0" borderId="0" xfId="0" applyNumberFormat="1" applyFont="1"/>
    <xf numFmtId="37" fontId="88" fillId="0" borderId="0" xfId="0" applyNumberFormat="1" applyFont="1" applyAlignment="1">
      <alignment horizontal="right"/>
    </xf>
    <xf numFmtId="37" fontId="88" fillId="0" borderId="16" xfId="0" applyNumberFormat="1" applyFont="1" applyBorder="1" applyAlignment="1">
      <alignment horizontal="right"/>
    </xf>
    <xf numFmtId="37" fontId="87" fillId="0" borderId="45" xfId="0" applyNumberFormat="1" applyFont="1" applyBorder="1" applyAlignment="1">
      <alignment horizontal="right"/>
    </xf>
    <xf numFmtId="0" fontId="87" fillId="0" borderId="18" xfId="16" applyFont="1" applyBorder="1" applyAlignment="1">
      <alignment vertical="center"/>
    </xf>
    <xf numFmtId="37" fontId="87" fillId="0" borderId="0" xfId="0" applyNumberFormat="1" applyFont="1" applyAlignment="1">
      <alignment horizontal="right"/>
    </xf>
    <xf numFmtId="37" fontId="87" fillId="0" borderId="16" xfId="0" applyNumberFormat="1" applyFont="1" applyBorder="1" applyAlignment="1">
      <alignment horizontal="right"/>
    </xf>
    <xf numFmtId="10" fontId="88" fillId="0" borderId="16" xfId="17" applyFont="1" applyBorder="1" applyAlignment="1">
      <alignment horizontal="right"/>
    </xf>
    <xf numFmtId="175" fontId="88" fillId="0" borderId="188" xfId="1" applyNumberFormat="1" applyFont="1" applyFill="1" applyBorder="1" applyAlignment="1">
      <alignment vertical="center"/>
    </xf>
    <xf numFmtId="37" fontId="94" fillId="0" borderId="0" xfId="1" applyNumberFormat="1" applyFont="1" applyFill="1" applyBorder="1" applyAlignment="1">
      <alignment horizontal="center" wrapText="1"/>
    </xf>
    <xf numFmtId="5" fontId="88" fillId="0" borderId="13" xfId="4" applyFont="1" applyFill="1" applyBorder="1"/>
    <xf numFmtId="0" fontId="87" fillId="0" borderId="15" xfId="27" applyFont="1" applyBorder="1" applyAlignment="1">
      <alignment horizontal="center" vertical="center"/>
    </xf>
    <xf numFmtId="168" fontId="87" fillId="0" borderId="1" xfId="0" applyNumberFormat="1" applyFont="1" applyBorder="1" applyAlignment="1">
      <alignment horizontal="center" vertical="center" wrapText="1"/>
    </xf>
    <xf numFmtId="175" fontId="93" fillId="6" borderId="26" xfId="0" applyNumberFormat="1" applyFont="1" applyFill="1" applyBorder="1" applyAlignment="1">
      <alignment horizontal="right" vertical="center"/>
    </xf>
    <xf numFmtId="0" fontId="87" fillId="6" borderId="1" xfId="0" applyFont="1" applyFill="1" applyBorder="1" applyAlignment="1">
      <alignment vertical="center"/>
    </xf>
    <xf numFmtId="175" fontId="87" fillId="0" borderId="1" xfId="0" applyNumberFormat="1" applyFont="1" applyBorder="1" applyAlignment="1">
      <alignment horizontal="right" vertical="center"/>
    </xf>
    <xf numFmtId="0" fontId="87" fillId="0" borderId="47" xfId="16" applyFont="1" applyBorder="1" applyAlignment="1">
      <alignment horizontal="center" vertical="center"/>
    </xf>
    <xf numFmtId="0" fontId="88" fillId="0" borderId="200" xfId="16" applyFont="1" applyBorder="1" applyAlignment="1">
      <alignment horizontal="center" vertical="center" wrapText="1"/>
    </xf>
    <xf numFmtId="5" fontId="88" fillId="0" borderId="16" xfId="4" applyFont="1" applyFill="1" applyBorder="1"/>
    <xf numFmtId="0" fontId="87" fillId="0" borderId="27" xfId="16" applyFont="1" applyBorder="1" applyAlignment="1">
      <alignment vertical="center"/>
    </xf>
    <xf numFmtId="5" fontId="87" fillId="0" borderId="205" xfId="4" applyFont="1" applyFill="1" applyBorder="1"/>
    <xf numFmtId="10" fontId="94" fillId="0" borderId="16" xfId="17" applyFont="1" applyFill="1" applyBorder="1" applyAlignment="1">
      <alignment horizontal="center" wrapText="1"/>
    </xf>
    <xf numFmtId="175" fontId="88" fillId="0" borderId="16" xfId="1" applyNumberFormat="1" applyFont="1" applyFill="1" applyBorder="1" applyAlignment="1">
      <alignment vertical="center"/>
    </xf>
    <xf numFmtId="175" fontId="87" fillId="0" borderId="28" xfId="1" applyNumberFormat="1" applyFont="1" applyFill="1" applyBorder="1" applyAlignment="1">
      <alignment vertical="center"/>
    </xf>
    <xf numFmtId="37" fontId="94" fillId="0" borderId="16" xfId="1" applyNumberFormat="1" applyFont="1" applyFill="1" applyBorder="1" applyAlignment="1">
      <alignment horizontal="center" wrapText="1"/>
    </xf>
    <xf numFmtId="0" fontId="87" fillId="0" borderId="23" xfId="16" applyFont="1" applyBorder="1" applyAlignment="1">
      <alignment horizontal="center" vertical="center" wrapText="1"/>
    </xf>
    <xf numFmtId="175" fontId="88" fillId="0" borderId="0" xfId="0" applyNumberFormat="1" applyFont="1" applyAlignment="1">
      <alignment vertical="center"/>
    </xf>
    <xf numFmtId="175" fontId="94" fillId="0" borderId="0" xfId="0" applyNumberFormat="1" applyFont="1" applyAlignment="1">
      <alignment vertical="center"/>
    </xf>
    <xf numFmtId="175" fontId="88" fillId="0" borderId="196" xfId="1" applyNumberFormat="1" applyFont="1" applyFill="1" applyBorder="1" applyAlignment="1">
      <alignment horizontal="right" vertical="center" wrapText="1"/>
    </xf>
    <xf numFmtId="3" fontId="97" fillId="0" borderId="1" xfId="16" applyNumberFormat="1" applyFont="1" applyBorder="1" applyAlignment="1">
      <alignment horizontal="center" vertical="center" wrapText="1"/>
    </xf>
    <xf numFmtId="0" fontId="88" fillId="0" borderId="20" xfId="16" applyFont="1" applyBorder="1" applyAlignment="1">
      <alignment horizontal="center" vertical="center" wrapText="1"/>
    </xf>
    <xf numFmtId="0" fontId="87" fillId="0" borderId="26" xfId="16" applyFont="1" applyBorder="1" applyAlignment="1">
      <alignment horizontal="center" vertical="center" wrapText="1"/>
    </xf>
    <xf numFmtId="0" fontId="87" fillId="6" borderId="23" xfId="16" applyFont="1" applyFill="1" applyBorder="1" applyAlignment="1">
      <alignment vertical="center" wrapText="1"/>
    </xf>
    <xf numFmtId="0" fontId="95" fillId="6" borderId="24" xfId="0" applyFont="1" applyFill="1" applyBorder="1" applyAlignment="1">
      <alignment wrapText="1"/>
    </xf>
    <xf numFmtId="175" fontId="88" fillId="0" borderId="198" xfId="1" applyNumberFormat="1" applyFont="1" applyFill="1" applyBorder="1" applyAlignment="1">
      <alignment horizontal="right" vertical="center" wrapText="1"/>
    </xf>
    <xf numFmtId="166" fontId="88" fillId="0" borderId="213"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7" fillId="0" borderId="16" xfId="1" applyNumberFormat="1" applyFont="1" applyFill="1" applyBorder="1" applyAlignment="1">
      <alignment vertical="center" wrapText="1"/>
    </xf>
    <xf numFmtId="175" fontId="89" fillId="6" borderId="24" xfId="0" applyNumberFormat="1" applyFont="1" applyFill="1" applyBorder="1" applyAlignment="1">
      <alignment wrapText="1"/>
    </xf>
    <xf numFmtId="175" fontId="87" fillId="0" borderId="24" xfId="16" applyNumberFormat="1" applyFont="1" applyBorder="1" applyAlignment="1">
      <alignment horizontal="center" vertical="center" wrapText="1"/>
    </xf>
    <xf numFmtId="175" fontId="88" fillId="0" borderId="62" xfId="1" applyNumberFormat="1" applyFont="1" applyFill="1" applyBorder="1" applyAlignment="1">
      <alignment horizontal="right" vertical="center" wrapText="1"/>
    </xf>
    <xf numFmtId="166" fontId="88" fillId="0" borderId="19" xfId="16" applyNumberFormat="1" applyFont="1" applyBorder="1" applyAlignment="1">
      <alignment vertical="center" wrapText="1"/>
    </xf>
    <xf numFmtId="175" fontId="88" fillId="0" borderId="11" xfId="1" applyNumberFormat="1" applyFont="1" applyFill="1" applyBorder="1" applyAlignment="1">
      <alignment vertical="center" wrapText="1"/>
    </xf>
    <xf numFmtId="175" fontId="88" fillId="0" borderId="11" xfId="1" applyNumberFormat="1" applyFont="1" applyFill="1" applyBorder="1" applyAlignment="1">
      <alignment horizontal="right" vertical="center" wrapText="1"/>
    </xf>
    <xf numFmtId="175" fontId="88" fillId="0" borderId="25" xfId="1" applyNumberFormat="1" applyFont="1" applyFill="1" applyBorder="1" applyAlignment="1">
      <alignment horizontal="right" vertical="center" wrapText="1"/>
    </xf>
    <xf numFmtId="0" fontId="87" fillId="0" borderId="20" xfId="16" applyFont="1" applyBorder="1" applyAlignment="1">
      <alignment wrapText="1"/>
    </xf>
    <xf numFmtId="175" fontId="87" fillId="0" borderId="22" xfId="1" applyNumberFormat="1" applyFont="1" applyFill="1" applyBorder="1" applyAlignment="1">
      <alignment vertical="center" wrapText="1"/>
    </xf>
    <xf numFmtId="175" fontId="87" fillId="0" borderId="26" xfId="1" applyNumberFormat="1" applyFont="1" applyFill="1" applyBorder="1" applyAlignment="1">
      <alignment vertical="center" wrapText="1"/>
    </xf>
    <xf numFmtId="0" fontId="87" fillId="0" borderId="214" xfId="16" applyFont="1" applyBorder="1" applyAlignment="1">
      <alignment horizontal="center" vertical="top" wrapText="1"/>
    </xf>
    <xf numFmtId="3" fontId="88" fillId="0" borderId="16" xfId="4" applyNumberFormat="1" applyFont="1" applyFill="1" applyBorder="1"/>
    <xf numFmtId="37" fontId="88" fillId="0" borderId="16" xfId="4" applyNumberFormat="1" applyFont="1" applyFill="1" applyBorder="1"/>
    <xf numFmtId="37" fontId="88" fillId="0" borderId="45" xfId="4" applyNumberFormat="1" applyFont="1" applyFill="1" applyBorder="1"/>
    <xf numFmtId="175" fontId="87" fillId="0" borderId="16" xfId="1" applyNumberFormat="1" applyFont="1" applyFill="1" applyBorder="1" applyAlignment="1"/>
    <xf numFmtId="175" fontId="94" fillId="0" borderId="16" xfId="1" applyNumberFormat="1" applyFont="1" applyFill="1" applyBorder="1" applyAlignment="1"/>
    <xf numFmtId="174" fontId="94" fillId="0" borderId="16" xfId="16" applyNumberFormat="1" applyFont="1" applyBorder="1"/>
    <xf numFmtId="5" fontId="87" fillId="0" borderId="16" xfId="16" applyNumberFormat="1" applyFont="1" applyBorder="1" applyAlignment="1">
      <alignment horizontal="right"/>
    </xf>
    <xf numFmtId="0" fontId="88" fillId="6" borderId="11" xfId="0" applyFont="1" applyFill="1" applyBorder="1" applyAlignment="1">
      <alignment horizontal="left" vertical="top"/>
    </xf>
    <xf numFmtId="0" fontId="88" fillId="6" borderId="18"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3"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4" xfId="4" applyFont="1" applyFill="1" applyBorder="1" applyAlignment="1">
      <alignment horizontal="center" vertical="center" wrapText="1"/>
    </xf>
    <xf numFmtId="0" fontId="88" fillId="0" borderId="21" xfId="0" applyFont="1" applyBorder="1" applyAlignment="1">
      <alignment horizontal="center" vertical="center" textRotation="90" wrapText="1"/>
    </xf>
    <xf numFmtId="0" fontId="88" fillId="0" borderId="10" xfId="0" applyFont="1" applyBorder="1" applyAlignment="1">
      <alignment horizontal="center" vertical="center" textRotation="90" wrapText="1"/>
    </xf>
    <xf numFmtId="0" fontId="88" fillId="0" borderId="15" xfId="0" applyFont="1" applyBorder="1" applyAlignment="1">
      <alignment horizontal="center" vertical="center" textRotation="90" wrapText="1"/>
    </xf>
    <xf numFmtId="0" fontId="88" fillId="6" borderId="20" xfId="0" applyFont="1" applyFill="1" applyBorder="1" applyAlignment="1">
      <alignment horizontal="left" vertical="top" wrapText="1"/>
    </xf>
    <xf numFmtId="0" fontId="88" fillId="6" borderId="22" xfId="0" applyFont="1" applyFill="1" applyBorder="1" applyAlignment="1">
      <alignment horizontal="left" vertical="top" wrapText="1"/>
    </xf>
    <xf numFmtId="0" fontId="88" fillId="6" borderId="26" xfId="0" applyFont="1" applyFill="1" applyBorder="1" applyAlignment="1">
      <alignment horizontal="left" vertical="top" wrapText="1"/>
    </xf>
    <xf numFmtId="0" fontId="88" fillId="6" borderId="16" xfId="0" applyFont="1" applyFill="1" applyBorder="1" applyAlignment="1">
      <alignment horizontal="left" vertical="top" wrapText="1"/>
    </xf>
    <xf numFmtId="0" fontId="88" fillId="6" borderId="19" xfId="0" applyFont="1" applyFill="1" applyBorder="1" applyAlignment="1">
      <alignment horizontal="left" vertical="center"/>
    </xf>
    <xf numFmtId="0" fontId="88" fillId="6" borderId="11" xfId="0" applyFont="1" applyFill="1" applyBorder="1" applyAlignment="1">
      <alignment horizontal="left" vertical="center"/>
    </xf>
    <xf numFmtId="0" fontId="88" fillId="6" borderId="25" xfId="0" applyFont="1" applyFill="1" applyBorder="1" applyAlignment="1">
      <alignment horizontal="left" vertical="center"/>
    </xf>
    <xf numFmtId="0" fontId="88" fillId="0" borderId="18" xfId="0" applyFont="1" applyBorder="1" applyAlignment="1">
      <alignment horizontal="center" vertical="center"/>
    </xf>
    <xf numFmtId="0" fontId="88" fillId="0" borderId="20" xfId="0" applyFont="1" applyBorder="1" applyAlignment="1">
      <alignment horizontal="center" vertical="center"/>
    </xf>
    <xf numFmtId="0" fontId="87" fillId="0" borderId="23" xfId="0" applyFont="1" applyBorder="1" applyAlignment="1">
      <alignment horizontal="center" vertical="center" wrapText="1"/>
    </xf>
    <xf numFmtId="0" fontId="87" fillId="0" borderId="24" xfId="0" applyFont="1" applyBorder="1" applyAlignment="1">
      <alignment horizontal="center" vertical="center" wrapText="1"/>
    </xf>
    <xf numFmtId="0" fontId="88" fillId="6" borderId="19" xfId="27" applyFont="1" applyFill="1" applyBorder="1" applyAlignment="1">
      <alignment horizontal="left" vertical="center"/>
    </xf>
    <xf numFmtId="0" fontId="88" fillId="6" borderId="11" xfId="27" applyFont="1" applyFill="1" applyBorder="1" applyAlignment="1">
      <alignment horizontal="left" vertical="center"/>
    </xf>
    <xf numFmtId="0" fontId="88" fillId="6" borderId="25" xfId="27" applyFont="1" applyFill="1" applyBorder="1" applyAlignment="1">
      <alignment horizontal="left" vertical="center"/>
    </xf>
    <xf numFmtId="0" fontId="89" fillId="6" borderId="20" xfId="27" applyFont="1" applyFill="1" applyBorder="1" applyAlignment="1">
      <alignment horizontal="left" vertical="center"/>
    </xf>
    <xf numFmtId="0" fontId="89" fillId="6" borderId="22" xfId="27" applyFont="1" applyFill="1" applyBorder="1" applyAlignment="1">
      <alignment horizontal="left" vertical="center"/>
    </xf>
    <xf numFmtId="0" fontId="89" fillId="6" borderId="26" xfId="27" applyFont="1" applyFill="1" applyBorder="1" applyAlignment="1">
      <alignment horizontal="left" vertical="center"/>
    </xf>
    <xf numFmtId="0" fontId="87" fillId="0" borderId="23" xfId="27" applyFont="1" applyBorder="1" applyAlignment="1">
      <alignment horizontal="center" vertical="center"/>
    </xf>
    <xf numFmtId="0" fontId="87" fillId="0" borderId="1" xfId="27" applyFont="1" applyBorder="1" applyAlignment="1">
      <alignment horizontal="center" vertical="center"/>
    </xf>
    <xf numFmtId="0" fontId="87" fillId="0" borderId="24" xfId="27" applyFont="1" applyBorder="1" applyAlignment="1">
      <alignment horizontal="center" vertical="center"/>
    </xf>
    <xf numFmtId="0" fontId="87" fillId="0" borderId="21" xfId="27" applyFont="1" applyBorder="1" applyAlignment="1">
      <alignment horizontal="center" vertical="center" textRotation="90" wrapText="1"/>
    </xf>
    <xf numFmtId="0" fontId="87" fillId="0" borderId="10" xfId="27" applyFont="1" applyBorder="1" applyAlignment="1">
      <alignment horizontal="center" vertical="center" textRotation="90" wrapText="1"/>
    </xf>
    <xf numFmtId="0" fontId="87" fillId="0" borderId="15" xfId="27" applyFont="1" applyBorder="1" applyAlignment="1">
      <alignment horizontal="center" vertical="center" textRotation="90" wrapText="1"/>
    </xf>
    <xf numFmtId="0" fontId="89" fillId="0" borderId="201" xfId="16" applyFont="1" applyBorder="1" applyAlignment="1">
      <alignment horizontal="left" vertical="center" wrapText="1"/>
    </xf>
    <xf numFmtId="0" fontId="89" fillId="0" borderId="202" xfId="16" applyFont="1" applyBorder="1" applyAlignment="1">
      <alignment horizontal="left" vertical="center" wrapText="1"/>
    </xf>
    <xf numFmtId="0" fontId="89" fillId="0" borderId="203" xfId="16" applyFont="1" applyBorder="1" applyAlignment="1">
      <alignment horizontal="left" vertical="center" wrapText="1"/>
    </xf>
    <xf numFmtId="0" fontId="89" fillId="0" borderId="65" xfId="16" applyFont="1" applyBorder="1" applyAlignment="1">
      <alignment horizontal="left" vertical="center" wrapText="1"/>
    </xf>
    <xf numFmtId="0" fontId="89" fillId="0" borderId="38" xfId="16" applyFont="1" applyBorder="1" applyAlignment="1">
      <alignment horizontal="left" vertical="center" wrapText="1"/>
    </xf>
    <xf numFmtId="0" fontId="89" fillId="0" borderId="66" xfId="16" applyFont="1" applyBorder="1" applyAlignment="1">
      <alignment horizontal="left" vertical="center" wrapText="1"/>
    </xf>
    <xf numFmtId="0" fontId="87" fillId="0" borderId="39" xfId="28" applyFont="1" applyBorder="1" applyAlignment="1">
      <alignment horizontal="center" vertical="center"/>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9" fillId="0" borderId="63" xfId="16" applyFont="1" applyBorder="1" applyAlignment="1">
      <alignment horizontal="left" vertical="center"/>
    </xf>
    <xf numFmtId="0" fontId="89" fillId="0" borderId="46" xfId="16" applyFont="1" applyBorder="1" applyAlignment="1">
      <alignment horizontal="left" vertical="center"/>
    </xf>
    <xf numFmtId="0" fontId="89" fillId="0" borderId="64" xfId="16" applyFont="1" applyBorder="1" applyAlignment="1">
      <alignment horizontal="left" vertical="center"/>
    </xf>
    <xf numFmtId="0" fontId="89" fillId="0" borderId="18" xfId="16" applyFont="1" applyBorder="1" applyAlignment="1">
      <alignment horizontal="left" vertical="center" wrapText="1"/>
    </xf>
    <xf numFmtId="0" fontId="89" fillId="0" borderId="0" xfId="16" applyFont="1" applyAlignment="1">
      <alignment horizontal="left" vertical="center" wrapText="1"/>
    </xf>
    <xf numFmtId="0" fontId="89" fillId="0" borderId="16" xfId="16" applyFont="1" applyBorder="1" applyAlignment="1">
      <alignment horizontal="left" vertical="center" wrapText="1"/>
    </xf>
    <xf numFmtId="0" fontId="89" fillId="6" borderId="20" xfId="16" applyFont="1" applyFill="1" applyBorder="1" applyAlignment="1">
      <alignment horizontal="left" vertical="center" wrapText="1"/>
    </xf>
    <xf numFmtId="0" fontId="89" fillId="6" borderId="2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9" fillId="6" borderId="18"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6" xfId="16" applyFont="1" applyFill="1" applyBorder="1" applyAlignment="1">
      <alignment horizontal="left" vertical="center" wrapText="1"/>
    </xf>
    <xf numFmtId="0" fontId="87" fillId="0" borderId="19" xfId="0" applyFont="1" applyBorder="1" applyAlignment="1">
      <alignment horizontal="center" vertical="center"/>
    </xf>
    <xf numFmtId="0" fontId="87" fillId="0" borderId="11" xfId="0" applyFont="1" applyBorder="1" applyAlignment="1">
      <alignment horizontal="center" vertical="center"/>
    </xf>
    <xf numFmtId="0" fontId="87" fillId="0" borderId="25" xfId="0" applyFont="1" applyBorder="1" applyAlignment="1">
      <alignment horizontal="center" vertical="center"/>
    </xf>
    <xf numFmtId="0" fontId="89" fillId="6" borderId="19" xfId="16" applyFont="1" applyFill="1" applyBorder="1" applyAlignment="1">
      <alignment horizontal="left" vertical="center"/>
    </xf>
    <xf numFmtId="0" fontId="89" fillId="6" borderId="11" xfId="16" applyFont="1" applyFill="1" applyBorder="1" applyAlignment="1">
      <alignment horizontal="left" vertical="center"/>
    </xf>
    <xf numFmtId="0" fontId="89" fillId="6" borderId="25" xfId="16" applyFont="1" applyFill="1" applyBorder="1" applyAlignment="1">
      <alignment horizontal="left" vertical="center"/>
    </xf>
    <xf numFmtId="0" fontId="89" fillId="6" borderId="18" xfId="16" applyFont="1" applyFill="1" applyBorder="1" applyAlignment="1">
      <alignment horizontal="left" vertical="center"/>
    </xf>
    <xf numFmtId="0" fontId="89" fillId="6" borderId="0" xfId="16" applyFont="1" applyFill="1" applyAlignment="1">
      <alignment horizontal="left" vertical="center"/>
    </xf>
    <xf numFmtId="0" fontId="89" fillId="6" borderId="16" xfId="16" applyFont="1" applyFill="1" applyBorder="1" applyAlignment="1">
      <alignment horizontal="left" vertical="center"/>
    </xf>
    <xf numFmtId="0" fontId="89" fillId="0" borderId="18" xfId="16" applyFont="1" applyBorder="1" applyAlignment="1">
      <alignment horizontal="left" vertical="center"/>
    </xf>
    <xf numFmtId="0" fontId="89" fillId="0" borderId="0" xfId="16" applyFont="1" applyAlignment="1">
      <alignment horizontal="left" vertical="center"/>
    </xf>
    <xf numFmtId="0" fontId="89" fillId="0" borderId="16" xfId="16" applyFont="1" applyBorder="1" applyAlignment="1">
      <alignment horizontal="left" vertical="center"/>
    </xf>
    <xf numFmtId="0" fontId="89" fillId="6" borderId="0" xfId="0" applyFont="1" applyFill="1" applyAlignment="1">
      <alignment horizontal="left"/>
    </xf>
    <xf numFmtId="0" fontId="89" fillId="6" borderId="18" xfId="0" applyFont="1" applyFill="1" applyBorder="1" applyAlignment="1">
      <alignment horizontal="left"/>
    </xf>
    <xf numFmtId="0" fontId="87" fillId="0" borderId="23" xfId="0" applyFont="1" applyBorder="1" applyAlignment="1">
      <alignment horizontal="center" vertical="center"/>
    </xf>
    <xf numFmtId="0" fontId="87" fillId="0" borderId="1" xfId="0" applyFont="1" applyBorder="1" applyAlignment="1">
      <alignment horizontal="center" vertical="center"/>
    </xf>
    <xf numFmtId="0" fontId="87" fillId="0" borderId="24" xfId="0" applyFont="1" applyBorder="1" applyAlignment="1">
      <alignment horizontal="center" vertical="center"/>
    </xf>
    <xf numFmtId="0" fontId="87" fillId="0" borderId="21" xfId="0" applyFont="1" applyBorder="1" applyAlignment="1">
      <alignment horizontal="center" vertical="center" textRotation="89"/>
    </xf>
    <xf numFmtId="0" fontId="87" fillId="0" borderId="10" xfId="0" applyFont="1" applyBorder="1" applyAlignment="1">
      <alignment horizontal="center" vertical="center" textRotation="89"/>
    </xf>
    <xf numFmtId="0" fontId="87" fillId="0" borderId="15" xfId="0" applyFont="1" applyBorder="1" applyAlignment="1">
      <alignment horizontal="center" vertical="center" textRotation="89"/>
    </xf>
    <xf numFmtId="0" fontId="87" fillId="0" borderId="39" xfId="16" applyFont="1" applyBorder="1" applyAlignment="1">
      <alignment horizontal="center" vertical="center" wrapText="1"/>
    </xf>
    <xf numFmtId="0" fontId="88" fillId="0" borderId="40" xfId="0" applyFont="1" applyBorder="1" applyAlignment="1">
      <alignment horizontal="center" vertical="center" wrapText="1"/>
    </xf>
    <xf numFmtId="0" fontId="88" fillId="0" borderId="41" xfId="0" applyFont="1" applyBorder="1" applyAlignment="1">
      <alignment horizontal="center" vertical="center" wrapText="1"/>
    </xf>
    <xf numFmtId="0" fontId="89" fillId="6" borderId="16" xfId="0" applyFont="1" applyFill="1" applyBorder="1" applyAlignment="1">
      <alignment horizontal="left"/>
    </xf>
    <xf numFmtId="0" fontId="89" fillId="6" borderId="18" xfId="16" applyFont="1" applyFill="1" applyBorder="1" applyAlignment="1">
      <alignment wrapText="1"/>
    </xf>
    <xf numFmtId="0" fontId="89" fillId="6" borderId="0" xfId="16" applyFont="1" applyFill="1" applyAlignment="1">
      <alignment wrapText="1"/>
    </xf>
    <xf numFmtId="0" fontId="89" fillId="6" borderId="16" xfId="16" applyFont="1" applyFill="1" applyBorder="1" applyAlignment="1">
      <alignment wrapText="1"/>
    </xf>
    <xf numFmtId="0" fontId="89" fillId="6" borderId="20" xfId="16" applyFont="1" applyFill="1" applyBorder="1" applyAlignment="1">
      <alignment wrapText="1"/>
    </xf>
    <xf numFmtId="0" fontId="89" fillId="6" borderId="22" xfId="16" applyFont="1" applyFill="1" applyBorder="1" applyAlignment="1">
      <alignment wrapText="1"/>
    </xf>
    <xf numFmtId="0" fontId="89" fillId="6" borderId="26" xfId="16" applyFont="1" applyFill="1" applyBorder="1" applyAlignment="1">
      <alignment wrapText="1"/>
    </xf>
    <xf numFmtId="0" fontId="89" fillId="0" borderId="18" xfId="16" applyFont="1" applyBorder="1" applyAlignment="1">
      <alignment wrapText="1"/>
    </xf>
    <xf numFmtId="0" fontId="89" fillId="0" borderId="0" xfId="16" applyFont="1" applyAlignment="1">
      <alignment wrapText="1"/>
    </xf>
    <xf numFmtId="0" fontId="89" fillId="0" borderId="16" xfId="16" applyFont="1" applyBorder="1" applyAlignment="1">
      <alignment wrapText="1"/>
    </xf>
    <xf numFmtId="0" fontId="87" fillId="0" borderId="23"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4" xfId="16" applyFont="1" applyBorder="1" applyAlignment="1">
      <alignment horizontal="center" vertical="center" wrapText="1"/>
    </xf>
    <xf numFmtId="0" fontId="89" fillId="0" borderId="19" xfId="0" applyFont="1" applyBorder="1" applyAlignment="1">
      <alignment horizontal="left"/>
    </xf>
    <xf numFmtId="0" fontId="89" fillId="0" borderId="11" xfId="0" applyFont="1" applyBorder="1" applyAlignment="1">
      <alignment horizontal="left"/>
    </xf>
    <xf numFmtId="0" fontId="89" fillId="0" borderId="25" xfId="0" applyFont="1" applyBorder="1" applyAlignment="1">
      <alignment horizontal="left"/>
    </xf>
    <xf numFmtId="0" fontId="89" fillId="6" borderId="20" xfId="16" applyFont="1" applyFill="1" applyBorder="1" applyAlignment="1">
      <alignment horizontal="left" vertical="top" wrapText="1"/>
    </xf>
    <xf numFmtId="0" fontId="89" fillId="6" borderId="22" xfId="16" applyFont="1" applyFill="1" applyBorder="1" applyAlignment="1">
      <alignment horizontal="left" vertical="top" wrapText="1"/>
    </xf>
    <xf numFmtId="0" fontId="89" fillId="6" borderId="26" xfId="16" applyFont="1" applyFill="1" applyBorder="1" applyAlignment="1">
      <alignment horizontal="left" vertical="top" wrapText="1"/>
    </xf>
    <xf numFmtId="0" fontId="89" fillId="6" borderId="19" xfId="0" applyFont="1" applyFill="1" applyBorder="1" applyAlignment="1">
      <alignment horizontal="left"/>
    </xf>
    <xf numFmtId="0" fontId="89" fillId="6" borderId="11" xfId="0" applyFont="1" applyFill="1" applyBorder="1" applyAlignment="1">
      <alignment horizontal="left"/>
    </xf>
    <xf numFmtId="0" fontId="89" fillId="6" borderId="25" xfId="0" applyFont="1" applyFill="1" applyBorder="1" applyAlignment="1">
      <alignment horizontal="left"/>
    </xf>
    <xf numFmtId="0" fontId="87" fillId="0" borderId="19" xfId="16" applyFont="1" applyBorder="1" applyAlignment="1">
      <alignment horizontal="center" vertical="center" wrapText="1"/>
    </xf>
    <xf numFmtId="0" fontId="87" fillId="0" borderId="11" xfId="16" applyFont="1" applyBorder="1" applyAlignment="1">
      <alignment horizontal="center" vertical="center" wrapText="1"/>
    </xf>
    <xf numFmtId="0" fontId="87" fillId="0" borderId="25" xfId="16" applyFont="1" applyBorder="1" applyAlignment="1">
      <alignment horizontal="center" vertical="center" wrapText="1"/>
    </xf>
    <xf numFmtId="0" fontId="89" fillId="6" borderId="19" xfId="16" applyFont="1" applyFill="1" applyBorder="1" applyAlignment="1">
      <alignment horizontal="left" vertical="center" wrapText="1"/>
    </xf>
    <xf numFmtId="0" fontId="89" fillId="6" borderId="11" xfId="16" applyFont="1" applyFill="1" applyBorder="1" applyAlignment="1">
      <alignment horizontal="left" vertical="center" wrapText="1"/>
    </xf>
    <xf numFmtId="0" fontId="89" fillId="6" borderId="25" xfId="16" applyFont="1" applyFill="1" applyBorder="1" applyAlignment="1">
      <alignment horizontal="left" vertical="center" wrapText="1"/>
    </xf>
    <xf numFmtId="0" fontId="87" fillId="0" borderId="39" xfId="0" applyFont="1" applyBorder="1" applyAlignment="1">
      <alignment horizontal="center"/>
    </xf>
    <xf numFmtId="0" fontId="87" fillId="0" borderId="40" xfId="0" applyFont="1" applyBorder="1" applyAlignment="1">
      <alignment horizontal="center"/>
    </xf>
    <xf numFmtId="0" fontId="87" fillId="0" borderId="41" xfId="0" applyFont="1" applyBorder="1" applyAlignment="1">
      <alignment horizontal="center"/>
    </xf>
    <xf numFmtId="0" fontId="89" fillId="6" borderId="65" xfId="0" applyFont="1" applyFill="1" applyBorder="1" applyAlignment="1">
      <alignment horizontal="left" wrapText="1"/>
    </xf>
    <xf numFmtId="0" fontId="89" fillId="6" borderId="38" xfId="0" applyFont="1" applyFill="1" applyBorder="1" applyAlignment="1">
      <alignment horizontal="left" wrapText="1"/>
    </xf>
    <xf numFmtId="0" fontId="89" fillId="6" borderId="66" xfId="0" applyFont="1" applyFill="1" applyBorder="1" applyAlignment="1">
      <alignment horizontal="left" wrapText="1"/>
    </xf>
    <xf numFmtId="0" fontId="89" fillId="6" borderId="18"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6" xfId="0" applyFont="1" applyFill="1" applyBorder="1" applyAlignment="1">
      <alignment horizontal="left" vertical="top" wrapText="1"/>
    </xf>
    <xf numFmtId="0" fontId="89" fillId="6" borderId="20" xfId="0" applyFont="1" applyFill="1" applyBorder="1" applyAlignment="1">
      <alignment horizontal="left" vertical="top" wrapText="1"/>
    </xf>
    <xf numFmtId="0" fontId="89" fillId="6" borderId="22" xfId="0" applyFont="1" applyFill="1" applyBorder="1" applyAlignment="1">
      <alignment horizontal="left" vertical="top" wrapText="1"/>
    </xf>
    <xf numFmtId="0" fontId="89" fillId="6" borderId="26" xfId="0" applyFont="1" applyFill="1" applyBorder="1" applyAlignment="1">
      <alignment horizontal="left" vertical="top" wrapText="1"/>
    </xf>
    <xf numFmtId="0" fontId="88" fillId="0" borderId="21" xfId="0" applyFont="1" applyBorder="1" applyAlignment="1">
      <alignment horizontal="center" vertical="center" textRotation="90"/>
    </xf>
    <xf numFmtId="0" fontId="88" fillId="0" borderId="10" xfId="0" applyFont="1" applyBorder="1" applyAlignment="1">
      <alignment horizontal="center" vertical="center" textRotation="90"/>
    </xf>
    <xf numFmtId="0" fontId="88" fillId="0" borderId="15" xfId="0" applyFont="1" applyBorder="1" applyAlignment="1">
      <alignment horizontal="center" vertical="center" textRotation="90"/>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0" xfId="0" applyFont="1" applyFill="1" applyBorder="1" applyAlignment="1">
      <alignment horizontal="left" vertical="center" wrapText="1"/>
    </xf>
    <xf numFmtId="0" fontId="89" fillId="6" borderId="22" xfId="0" applyFont="1" applyFill="1" applyBorder="1" applyAlignment="1">
      <alignment horizontal="left" vertical="center" wrapText="1"/>
    </xf>
    <xf numFmtId="0" fontId="89" fillId="6" borderId="26" xfId="0" applyFont="1" applyFill="1" applyBorder="1" applyAlignment="1">
      <alignment horizontal="left" vertical="center" wrapText="1"/>
    </xf>
    <xf numFmtId="0" fontId="89" fillId="6" borderId="18" xfId="0" applyFont="1" applyFill="1" applyBorder="1" applyAlignment="1">
      <alignment horizontal="left" vertical="center"/>
    </xf>
    <xf numFmtId="0" fontId="89" fillId="6" borderId="0" xfId="0" applyFont="1" applyFill="1" applyAlignment="1">
      <alignment horizontal="left" vertical="center"/>
    </xf>
    <xf numFmtId="0" fontId="89" fillId="6" borderId="16" xfId="0" applyFont="1" applyFill="1" applyBorder="1" applyAlignment="1">
      <alignment horizontal="left" vertical="center"/>
    </xf>
    <xf numFmtId="5" fontId="87" fillId="0" borderId="19" xfId="4" applyFont="1" applyFill="1" applyBorder="1" applyAlignment="1">
      <alignment horizontal="center" vertical="center"/>
    </xf>
    <xf numFmtId="5" fontId="87" fillId="0" borderId="11" xfId="4" applyFont="1" applyFill="1" applyBorder="1" applyAlignment="1">
      <alignment horizontal="center" vertical="center"/>
    </xf>
    <xf numFmtId="5" fontId="87" fillId="0" borderId="25" xfId="4" applyFont="1" applyFill="1" applyBorder="1" applyAlignment="1">
      <alignment horizontal="center" vertical="center"/>
    </xf>
    <xf numFmtId="5" fontId="87" fillId="0" borderId="23"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4" xfId="4" applyFont="1" applyFill="1" applyBorder="1" applyAlignment="1">
      <alignment horizontal="center" vertical="center"/>
    </xf>
    <xf numFmtId="0" fontId="88" fillId="0" borderId="19" xfId="0" applyFont="1" applyBorder="1" applyAlignment="1">
      <alignment horizontal="center" vertical="center" textRotation="90" wrapText="1"/>
    </xf>
    <xf numFmtId="0" fontId="88" fillId="0" borderId="20"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4" xfId="0" applyFont="1" applyFill="1" applyBorder="1" applyAlignment="1">
      <alignment horizontal="center" vertical="center"/>
    </xf>
    <xf numFmtId="0" fontId="89" fillId="0" borderId="0" xfId="0" applyFont="1" applyAlignment="1">
      <alignment horizontal="center"/>
    </xf>
    <xf numFmtId="0" fontId="89" fillId="0" borderId="20" xfId="0" applyFont="1" applyBorder="1" applyAlignment="1">
      <alignment horizontal="left" vertical="top" wrapText="1"/>
    </xf>
    <xf numFmtId="0" fontId="89" fillId="0" borderId="22" xfId="0" applyFont="1" applyBorder="1" applyAlignment="1">
      <alignment horizontal="left" vertical="top" wrapText="1"/>
    </xf>
    <xf numFmtId="0" fontId="89" fillId="0" borderId="26" xfId="0" applyFont="1" applyBorder="1" applyAlignment="1">
      <alignment horizontal="left" vertical="top" wrapText="1"/>
    </xf>
    <xf numFmtId="0" fontId="89" fillId="6" borderId="18"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6" xfId="16" applyFont="1" applyFill="1" applyBorder="1" applyAlignment="1">
      <alignment horizontal="left" vertical="top" wrapText="1"/>
    </xf>
    <xf numFmtId="0" fontId="88" fillId="0" borderId="11" xfId="0" applyFont="1" applyBorder="1" applyAlignment="1">
      <alignment horizontal="center" vertical="center" wrapText="1"/>
    </xf>
    <xf numFmtId="0" fontId="88" fillId="0" borderId="25" xfId="0" applyFont="1" applyBorder="1" applyAlignment="1">
      <alignment horizontal="center" vertical="center" wrapText="1"/>
    </xf>
    <xf numFmtId="0" fontId="89" fillId="6" borderId="18" xfId="16" applyFont="1" applyFill="1" applyBorder="1" applyAlignment="1">
      <alignment vertical="top" wrapText="1"/>
    </xf>
    <xf numFmtId="0" fontId="89" fillId="6" borderId="0" xfId="16" applyFont="1" applyFill="1" applyAlignment="1">
      <alignment vertical="top" wrapText="1"/>
    </xf>
    <xf numFmtId="0" fontId="89" fillId="6" borderId="16" xfId="16" applyFont="1" applyFill="1" applyBorder="1" applyAlignment="1">
      <alignment vertical="top" wrapText="1"/>
    </xf>
    <xf numFmtId="0" fontId="89" fillId="6" borderId="20" xfId="0" applyFont="1" applyFill="1" applyBorder="1" applyAlignment="1">
      <alignment horizontal="left" wrapText="1"/>
    </xf>
    <xf numFmtId="0" fontId="89" fillId="6" borderId="22" xfId="0" applyFont="1" applyFill="1" applyBorder="1" applyAlignment="1">
      <alignment horizontal="left" wrapText="1"/>
    </xf>
    <xf numFmtId="0" fontId="89" fillId="6" borderId="26" xfId="0" applyFont="1" applyFill="1" applyBorder="1" applyAlignment="1">
      <alignment horizontal="left" wrapText="1"/>
    </xf>
    <xf numFmtId="0" fontId="89" fillId="0" borderId="18" xfId="0" applyFont="1" applyBorder="1" applyAlignment="1">
      <alignment horizontal="left" vertical="top" wrapText="1"/>
    </xf>
    <xf numFmtId="0" fontId="89" fillId="0" borderId="0" xfId="0" applyFont="1" applyAlignment="1">
      <alignment horizontal="left" vertical="top" wrapText="1"/>
    </xf>
    <xf numFmtId="0" fontId="89" fillId="0" borderId="16" xfId="0" applyFont="1" applyBorder="1" applyAlignment="1">
      <alignment horizontal="left" vertical="top" wrapText="1"/>
    </xf>
    <xf numFmtId="0" fontId="89" fillId="6" borderId="18" xfId="0" applyFont="1" applyFill="1" applyBorder="1" applyAlignment="1">
      <alignment horizontal="left" vertical="top"/>
    </xf>
    <xf numFmtId="0" fontId="89" fillId="6" borderId="0" xfId="0" applyFont="1" applyFill="1" applyAlignment="1">
      <alignment horizontal="left" vertical="top"/>
    </xf>
    <xf numFmtId="0" fontId="89" fillId="6" borderId="16" xfId="0" applyFont="1" applyFill="1" applyBorder="1" applyAlignment="1">
      <alignment horizontal="left" vertical="top"/>
    </xf>
    <xf numFmtId="0" fontId="89" fillId="0" borderId="23" xfId="22126" applyFont="1" applyBorder="1" applyAlignment="1">
      <alignment horizontal="left" wrapText="1"/>
    </xf>
    <xf numFmtId="0" fontId="89" fillId="0" borderId="1" xfId="22126" applyFont="1" applyBorder="1" applyAlignment="1">
      <alignment horizontal="left" wrapText="1"/>
    </xf>
    <xf numFmtId="0" fontId="89" fillId="0" borderId="24" xfId="22126" applyFont="1" applyBorder="1" applyAlignment="1">
      <alignment horizontal="left" wrapText="1"/>
    </xf>
    <xf numFmtId="0" fontId="88" fillId="0" borderId="40" xfId="22126" applyFont="1" applyBorder="1" applyAlignment="1">
      <alignment horizontal="center" vertical="center" wrapText="1"/>
    </xf>
    <xf numFmtId="0" fontId="89" fillId="6" borderId="19" xfId="22126" applyFont="1" applyFill="1" applyBorder="1" applyAlignment="1">
      <alignment horizontal="left"/>
    </xf>
    <xf numFmtId="0" fontId="89" fillId="6" borderId="11" xfId="22126" applyFont="1" applyFill="1" applyBorder="1" applyAlignment="1">
      <alignment horizontal="left"/>
    </xf>
    <xf numFmtId="0" fontId="26" fillId="0" borderId="22" xfId="29" applyFont="1" applyBorder="1" applyAlignment="1">
      <alignment horizontal="center" vertical="center"/>
    </xf>
    <xf numFmtId="0" fontId="26" fillId="6" borderId="23" xfId="29" applyFont="1" applyFill="1" applyBorder="1" applyAlignment="1">
      <alignment horizontal="center" vertical="center"/>
    </xf>
    <xf numFmtId="0" fontId="26" fillId="6" borderId="24" xfId="29" applyFont="1" applyFill="1" applyBorder="1" applyAlignment="1">
      <alignment horizontal="center" vertical="center"/>
    </xf>
    <xf numFmtId="0" fontId="26" fillId="0" borderId="21" xfId="29" applyFont="1" applyBorder="1" applyAlignment="1">
      <alignment horizontal="center" vertical="center" wrapText="1"/>
    </xf>
    <xf numFmtId="0" fontId="26" fillId="0" borderId="10" xfId="29" applyFont="1" applyBorder="1" applyAlignment="1">
      <alignment horizontal="center" vertical="center" wrapText="1"/>
    </xf>
    <xf numFmtId="0" fontId="26" fillId="0" borderId="15" xfId="29" applyFont="1" applyBorder="1" applyAlignment="1">
      <alignment horizontal="center" vertical="center" wrapText="1"/>
    </xf>
    <xf numFmtId="0" fontId="26" fillId="0" borderId="51" xfId="29" applyFont="1" applyBorder="1" applyAlignment="1">
      <alignment horizontal="center" vertical="center" wrapText="1"/>
    </xf>
    <xf numFmtId="0" fontId="26" fillId="0" borderId="47" xfId="29" applyFont="1" applyBorder="1" applyAlignment="1">
      <alignment horizontal="center" vertical="center" wrapText="1"/>
    </xf>
    <xf numFmtId="0" fontId="26" fillId="0" borderId="49" xfId="29" applyFont="1" applyBorder="1" applyAlignment="1">
      <alignment horizontal="center" vertical="center" wrapText="1"/>
    </xf>
    <xf numFmtId="0" fontId="26" fillId="0" borderId="44"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72" xfId="29" applyFont="1" applyBorder="1" applyAlignment="1">
      <alignment horizontal="left" vertical="center" wrapText="1"/>
    </xf>
    <xf numFmtId="0" fontId="26" fillId="0" borderId="73" xfId="29" applyFont="1" applyBorder="1" applyAlignment="1">
      <alignment horizontal="left" vertical="center" wrapText="1"/>
    </xf>
    <xf numFmtId="0" fontId="25" fillId="0" borderId="42" xfId="29" applyFont="1" applyBorder="1" applyAlignment="1">
      <alignment horizontal="left" vertical="center" wrapText="1"/>
    </xf>
    <xf numFmtId="0" fontId="25" fillId="0" borderId="43" xfId="29" applyFont="1" applyBorder="1" applyAlignment="1">
      <alignment horizontal="left" vertical="center" wrapText="1"/>
    </xf>
    <xf numFmtId="0" fontId="25" fillId="0" borderId="74" xfId="29" applyFont="1" applyBorder="1" applyAlignment="1">
      <alignment horizontal="left" vertical="center" wrapText="1"/>
    </xf>
    <xf numFmtId="0" fontId="25" fillId="0" borderId="75" xfId="29" applyFont="1" applyBorder="1" applyAlignment="1">
      <alignment horizontal="left" vertical="center" wrapText="1"/>
    </xf>
    <xf numFmtId="0" fontId="26" fillId="0" borderId="11" xfId="29" applyFont="1" applyBorder="1" applyAlignment="1">
      <alignment horizontal="left" vertical="center" wrapText="1"/>
    </xf>
    <xf numFmtId="0" fontId="25" fillId="0" borderId="0" xfId="29" applyFont="1" applyAlignment="1">
      <alignment horizontal="left" vertical="center" wrapText="1"/>
    </xf>
    <xf numFmtId="0" fontId="26" fillId="0" borderId="42" xfId="29" applyFont="1" applyBorder="1" applyAlignment="1">
      <alignment horizontal="left" vertical="center" wrapText="1"/>
    </xf>
    <xf numFmtId="0" fontId="26" fillId="0" borderId="43" xfId="29" applyFont="1" applyBorder="1" applyAlignment="1">
      <alignment horizontal="left" vertical="center" wrapText="1"/>
    </xf>
    <xf numFmtId="0" fontId="26" fillId="0" borderId="31" xfId="29" applyFont="1" applyBorder="1" applyAlignment="1">
      <alignment horizontal="center"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04">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left/>
        <right/>
        <top/>
        <bottom style="double">
          <color indexed="64"/>
        </bottom>
        <vertical/>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03" dataDxfId="201" headerRowBorderDxfId="202" tableBorderDxfId="200" headerRowCellStyle="Currency">
  <tableColumns count="14">
    <tableColumn id="1" xr3:uid="{A519ADC2-CF32-474A-A3EE-1214536015F2}" name="Service Category" dataDxfId="199"/>
    <tableColumn id="2" xr3:uid="{C43BD7EC-1FA3-4648-8466-5A8EE59F0527}" name="July 2025" dataDxfId="198"/>
    <tableColumn id="3" xr3:uid="{39E8E86B-6CFF-4EC0-B61B-F1D35CD2C794}" name="August 2025" dataDxfId="197"/>
    <tableColumn id="4" xr3:uid="{9365BE68-7D8B-43B7-B10D-9A3732F14FA5}" name="September 2025" dataDxfId="196"/>
    <tableColumn id="5" xr3:uid="{7BCEF5D4-2207-46B9-9B87-FCFCB8329DAE}" name="October 2025" dataDxfId="195"/>
    <tableColumn id="6" xr3:uid="{4BC2913C-D375-4EF3-8586-EE255613E0DB}" name="November 2025" dataDxfId="194"/>
    <tableColumn id="7" xr3:uid="{10B15E4B-6E6B-4733-958F-0452DE4E5B71}" name="December 2025" dataDxfId="193"/>
    <tableColumn id="8" xr3:uid="{3CC4AEB3-FAB7-4E36-BCE9-74D7ECCBE66B}" name="January 2026" dataDxfId="192"/>
    <tableColumn id="9" xr3:uid="{4BE2793C-FE54-4429-98E3-2C5DE4D1FEE5}" name="February 2026" dataDxfId="191"/>
    <tableColumn id="10" xr3:uid="{869D0458-2315-461B-8E6E-1594C783E05E}" name="March 2026" dataDxfId="190"/>
    <tableColumn id="11" xr3:uid="{47A444EE-24C2-4D72-A0AA-E22624075663}" name="April 2026" dataDxfId="189"/>
    <tableColumn id="12" xr3:uid="{DCC180DE-B810-4112-A566-325F57152470}" name="May 2026" dataDxfId="188"/>
    <tableColumn id="13" xr3:uid="{A4050272-2102-4EC1-B83B-F2694D04374D}" name="June 2026" dataDxfId="187"/>
    <tableColumn id="14" xr3:uid="{19E328C6-94D3-42BE-A908-7FC12A0C1966}" name="FY 2025-26 Total YTD" dataDxfId="18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85" dataDxfId="184" tableBorderDxfId="183">
  <autoFilter ref="A3:B11" xr:uid="{369CBC44-CDE7-4062-9119-A7A91B50EAFF}"/>
  <tableColumns count="2">
    <tableColumn id="1" xr3:uid="{038320AD-1675-47D6-87D6-244A937F686B}" name="Item" dataDxfId="182"/>
    <tableColumn id="2" xr3:uid="{2C1EFA34-3A38-46CF-9486-5BD67A7C5A35}" name="Amount" dataDxfId="181"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80" dataDxfId="178" headerRowBorderDxfId="179" tableBorderDxfId="177" headerRowCellStyle="Currency">
  <autoFilter ref="B3:O14" xr:uid="{ABCB7EBF-293B-48AE-B771-F33396ECF69F}"/>
  <tableColumns count="14">
    <tableColumn id="1" xr3:uid="{CFC5D468-A0F6-4795-91EA-AAEC9B15586A}" name="Service Category" dataDxfId="176"/>
    <tableColumn id="2" xr3:uid="{9A9C8855-2DC5-4E30-932F-0595276893D6}" name="July 2025" dataDxfId="175"/>
    <tableColumn id="3" xr3:uid="{89CBC4DD-C635-44AF-A490-9E7D1B369B88}" name="August 2025" dataDxfId="174"/>
    <tableColumn id="4" xr3:uid="{3805C3DB-344B-44B5-87EA-1A98907973E1}" name="September 2025" dataDxfId="173"/>
    <tableColumn id="5" xr3:uid="{1ED437BD-692D-4D10-8BB3-8D555E0C7555}" name="October 2025" dataDxfId="172"/>
    <tableColumn id="6" xr3:uid="{FBB4EB1D-3FC0-45FF-BE31-61F2965ABC6A}" name="November 2025" dataDxfId="171"/>
    <tableColumn id="7" xr3:uid="{C75A3C9A-2D64-4A3F-B8EF-172508535EE3}" name="December 2025" dataDxfId="170"/>
    <tableColumn id="8" xr3:uid="{144ECC8D-42FC-4D6F-AFA7-2C7E81A21DC9}" name="January 2026" dataDxfId="169"/>
    <tableColumn id="9" xr3:uid="{9DDBF5C3-2955-4160-A77A-560E42F19CBD}" name="February 2026" dataDxfId="168"/>
    <tableColumn id="10" xr3:uid="{408D38E8-CFF1-4D79-BE80-73C2ABAE44C2}" name="March 2026" dataDxfId="167"/>
    <tableColumn id="11" xr3:uid="{92F9099E-78E8-45AC-B8E7-EA1591D95950}" name="April 2026" dataDxfId="166"/>
    <tableColumn id="12" xr3:uid="{A271A37D-DEF5-498C-AC6C-C963543FFCD7}" name="May 2026" dataDxfId="165"/>
    <tableColumn id="13" xr3:uid="{44128EF6-312D-4676-A5CF-47AC22113959}" name="June 2026" dataDxfId="164"/>
    <tableColumn id="14" xr3:uid="{E32140F5-591A-4634-B3C3-E249009AC3F3}" name="FY 2025-26 Total YTD" dataDxfId="16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28" totalsRowShown="0" headerRowDxfId="162" dataDxfId="160" headerRowBorderDxfId="161" tableBorderDxfId="159" headerRowCellStyle="Normal_MMEXP Caseload Prepared Sept5">
  <autoFilter ref="B2:T228" xr:uid="{0E7F37F7-7EEB-4858-BBF7-850AA10A50FE}"/>
  <tableColumns count="19">
    <tableColumn id="1" xr3:uid="{DD42983B-DD11-47A5-B005-77E112D7E625}" name="Month" dataDxfId="158" dataCellStyle="Normal_MMEXP Caseload Prepared Sept5"/>
    <tableColumn id="2" xr3:uid="{56FB554F-674D-4114-AF60-94A1343908F7}" name="Adults 65 and Older_x000a_(OAP-A)" dataDxfId="157"/>
    <tableColumn id="3" xr3:uid="{7E541FDC-E903-4962-BFF0-366DB6FF72D7}" name="Disabled Adults 60 to 64_x000a_ (OAP-B)" dataDxfId="156"/>
    <tableColumn id="4" xr3:uid="{DB51D42B-DF09-41EB-A488-11C937192B98}" name="Disabled Individuals to 59 _x000a_(AND/AB)" dataDxfId="155"/>
    <tableColumn id="5" xr3:uid="{DC6B965D-5E71-469C-9515-188B27EB9280}" name="Disabled Buy-In" dataDxfId="154"/>
    <tableColumn id="6" xr3:uid="{2673DA31-3AA0-4819-8E37-00F852F52E0F}" name="MAGI Parents/ Caretakers to 68% FPL" dataDxfId="153"/>
    <tableColumn id="7" xr3:uid="{D8737015-0516-4B09-A4F0-02D64CCFE820}" name="MAGI Parents/ Caretakers 69% to 133% FPL" dataDxfId="152"/>
    <tableColumn id="8" xr3:uid="{F8325219-2BCD-4963-B1EB-DE341512C7E2}" name="MAGI Adults" dataDxfId="151"/>
    <tableColumn id="9" xr3:uid="{95ABDB03-55FD-4946-A3D2-986A546B6904}" name="Breast &amp; Cervical Cancer Program" dataDxfId="150"/>
    <tableColumn id="10" xr3:uid="{2713D0E1-0788-457D-9160-F8A0C1F54F7B}" name="MAGI Eligible Children" dataDxfId="149"/>
    <tableColumn id="11" xr3:uid="{F6024742-23FB-4823-889F-96AFAEAEB7D4}" name="SB 11-008 Eligible Children" dataDxfId="148"/>
    <tableColumn id="12" xr3:uid="{5A33E849-BB32-48BE-A0E7-E4984AD5F5A9}" name="Foster Care" dataDxfId="147"/>
    <tableColumn id="13" xr3:uid="{356F00C3-E506-45E0-B517-DB8241A483D5}" name="MAGI Pregnant Adults" dataDxfId="146"/>
    <tableColumn id="14" xr3:uid="{DFBF679E-0CDA-432E-BF20-E2B35673D369}" name="SB 11-250 Eligible Pregnant Adults" dataDxfId="145"/>
    <tableColumn id="15" xr3:uid="{AFD40E07-BE9A-43E7-B874-35FADEE44BEA}" name="Non-Citizens- Emergency Services" dataDxfId="144"/>
    <tableColumn id="16" xr3:uid="{CEC784F1-8554-4938-A75C-1A381FDF5350}" name="Partial Dual Eligibles" dataDxfId="143"/>
    <tableColumn id="17" xr3:uid="{D58B7067-B6E2-4D4A-950C-7AFCD47B803C}" name="SB 21-025 Family Planning Services" dataDxfId="142"/>
    <tableColumn id="19" xr3:uid="{39A9B77E-5CB7-4B6E-B4E3-F411817ABAB1}" name="HB 22-1289 Medicaid Adults"/>
    <tableColumn id="18" xr3:uid="{9744F129-99A6-49A8-9F74-97C3D061E551}" name="TOTAL" dataDxfId="141"/>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T102" totalsRowShown="0" headerRowDxfId="140" dataDxfId="138" headerRowBorderDxfId="139" tableBorderDxfId="137" headerRowCellStyle="Normal_MMEXP Caseload Prepared Sept5" dataCellStyle="Comma">
  <autoFilter ref="A3:T102" xr:uid="{97966886-07C9-49AB-A9AD-967E4ED8A001}"/>
  <tableColumns count="20">
    <tableColumn id="1" xr3:uid="{02428258-423D-4BC3-83ED-FF7AFF3A73F2}" name="Month" dataDxfId="136" dataCellStyle="Normal_MMEXP Caseload Prepared Sept5"/>
    <tableColumn id="2" xr3:uid="{186F9D5B-8C05-4537-A3B2-E01CB635E3D8}" name="Adults 65 and Older_x000a_(OAP-A)" dataDxfId="135" dataCellStyle="Comma"/>
    <tableColumn id="3" xr3:uid="{D33F6FFD-D0AD-4890-8681-F42060E57B16}" name="Disabled Adults 60 to 64_x000a_ (OAP-B)" dataDxfId="134" dataCellStyle="Comma"/>
    <tableColumn id="4" xr3:uid="{0712E634-8876-472D-83A9-C3952E043EDB}" name="Disabled Individuals to 59 _x000a_(AND/AB)" dataDxfId="133" dataCellStyle="Comma"/>
    <tableColumn id="5" xr3:uid="{D7FCC6BD-2555-4220-9D95-7A20E329AB0C}" name="Disabled Buy-In" dataDxfId="132" dataCellStyle="Comma"/>
    <tableColumn id="6" xr3:uid="{CD4DCBE9-AF97-4833-AB2C-DB86496CF392}" name="MAGI Parents/ Caretakers to 68% FPL" dataDxfId="131" dataCellStyle="Comma"/>
    <tableColumn id="7" xr3:uid="{A6357855-AFC1-4395-9A7B-41CCCF3A0404}" name="MAGI Parents/ Caretakers 69% to 133% FPL" dataDxfId="130" dataCellStyle="Comma"/>
    <tableColumn id="8" xr3:uid="{8C811956-4C19-489B-B0A0-1EA4AFB903D8}" name="MAGI Adults" dataDxfId="129" dataCellStyle="Comma"/>
    <tableColumn id="9" xr3:uid="{46F1E10C-D40D-422B-B931-DF3562499C49}" name="Breast &amp; Cervical Cancer Program" dataDxfId="128" dataCellStyle="Comma"/>
    <tableColumn id="10" xr3:uid="{D9837476-489B-4D45-BA6B-98D56941BCDC}" name="MAGI Eligible Children" dataDxfId="127" dataCellStyle="Comma"/>
    <tableColumn id="11" xr3:uid="{2F33910E-A321-4730-AC8F-FAE25A652DA6}" name="SB 11-008 Eligible Children" dataDxfId="126" dataCellStyle="Comma"/>
    <tableColumn id="12" xr3:uid="{2576656B-16CA-45A8-9A25-B7798561CD7F}" name="Foster Care" dataDxfId="125" dataCellStyle="Comma"/>
    <tableColumn id="13" xr3:uid="{C28BA378-84F6-48B2-B886-E0CACA205DBF}" name="MAGI Pregnant Adults" dataDxfId="124" dataCellStyle="Comma"/>
    <tableColumn id="14" xr3:uid="{E394B71F-0B39-44FD-9851-51D888A767DD}" name="SB 11-250 Eligible Pregnant Adults" dataDxfId="123" dataCellStyle="Comma"/>
    <tableColumn id="15" xr3:uid="{2A020A69-2723-4980-9632-5572118681B6}" name="Non-Citizens- Emergency Services" dataDxfId="122" dataCellStyle="Comma"/>
    <tableColumn id="16" xr3:uid="{B7917347-4D89-477B-A9A5-9A9187682BAF}" name="Partial Dual Eligibles" dataDxfId="121" dataCellStyle="Comma"/>
    <tableColumn id="17" xr3:uid="{A9B4EF82-590C-4101-A1C8-58CEEEDFB6E3}" name="SB 21-205 Family Planning Services" dataDxfId="120" dataCellStyle="Comma"/>
    <tableColumn id="19" xr3:uid="{A5B6FAFB-4CB2-4D9E-95A2-B94775D484D4}" name="HB 22-1289 Medicaid Adults" dataDxfId="119" dataCellStyle="Comma"/>
    <tableColumn id="22" xr3:uid="{21E87592-36CF-4265-B3B4-3D8562F97D2A}" name="HB 22-1289 GF Only Medicaid and CHP Children" dataDxfId="118" dataCellStyle="Comma"/>
    <tableColumn id="18" xr3:uid="{08A66E60-30B8-4670-91DD-0E0BF195B077}" name="TOTAL" dataDxfId="117"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77" totalsRowShown="0" headerRowDxfId="116" dataDxfId="114" headerRowBorderDxfId="115" tableBorderDxfId="113">
  <autoFilter ref="C3:P77" xr:uid="{B107636D-EF25-4685-BEE9-777502074934}"/>
  <tableColumns count="14">
    <tableColumn id="1" xr3:uid="{787A9E6C-034C-4EC8-B662-1AA840D920A6}" name="County of Residence" dataDxfId="112"/>
    <tableColumn id="2" xr3:uid="{3853A73E-F364-480D-B486-1313322105DD}" name="Jul 2025" dataDxfId="111"/>
    <tableColumn id="3" xr3:uid="{D3E8B445-DE9B-4717-9AA1-0840570D8B03}" name="Aug 2025" dataDxfId="110"/>
    <tableColumn id="4" xr3:uid="{7C8DD4E4-8DBD-48DE-9A10-7350F992E31A}" name="Sep 2025" dataDxfId="109"/>
    <tableColumn id="5" xr3:uid="{9C9AA667-60A8-43C5-AFD7-B050235A30F2}" name="Oct 2025" dataDxfId="108"/>
    <tableColumn id="6" xr3:uid="{226AF8AF-B0B9-4469-9A65-5B6214066EB3}" name="Nov 2025" dataDxfId="107"/>
    <tableColumn id="7" xr3:uid="{8BB96B36-3B99-4DBC-90A2-8703EFD4E90C}" name="Dec 2025" dataDxfId="106"/>
    <tableColumn id="8" xr3:uid="{FB990BF6-D4DC-4F47-BFFE-E7BCCE777877}" name="Jan 2026" dataDxfId="105"/>
    <tableColumn id="9" xr3:uid="{1912D766-A3FB-45DD-93A2-137E4BE2B1D0}" name="Feb 2026" dataDxfId="104"/>
    <tableColumn id="10" xr3:uid="{F58AEC38-BA5D-4453-B3DA-F4ED3462B5F4}" name="Mar 2026" dataDxfId="103"/>
    <tableColumn id="11" xr3:uid="{68D7A9B6-F3AD-46B6-87EE-F7EFA6D66CBE}" name="Apr 2026" dataDxfId="102"/>
    <tableColumn id="12" xr3:uid="{E683FE00-E7E1-4CF8-8021-46C17E0CA6DD}" name="May 2026" dataDxfId="101"/>
    <tableColumn id="13" xr3:uid="{4B9E5A45-5221-4685-A1B1-7B27665D3BFC}" name="Jun 2026" dataDxfId="100"/>
    <tableColumn id="14" xr3:uid="{2C3E8415-FB7A-4B7A-8E83-3F05B3F5A72F}" name="FY 2025-26 Average Monthly Enrollment" dataDxfId="99">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98" dataDxfId="97" tableBorderDxfId="96">
  <autoFilter ref="A3:D18" xr:uid="{CE267656-6CE2-42D1-8A35-C91B8C9FBD6A}"/>
  <tableColumns count="4">
    <tableColumn id="1" xr3:uid="{6AEBCA49-0776-4D12-98B6-D11DED210496}" name="Month" dataDxfId="95"/>
    <tableColumn id="2" xr3:uid="{BAD08E8B-C41E-4E9E-9253-D89575420608}" name="Total Expenditures" dataDxfId="94" dataCellStyle="Currency"/>
    <tableColumn id="3" xr3:uid="{7AC27C32-356F-4296-AA6B-AD7F4B86B86D}" name="Behavioral Health Capitation Payments " dataDxfId="93" dataCellStyle="Currency"/>
    <tableColumn id="4" xr3:uid="{AFC78BFF-8C42-4D60-AD10-C33819375C62}" name="Behavioral Health Fee for Service Payments" dataDxfId="92"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G18" totalsRowShown="0" headerRowDxfId="91" dataDxfId="90" tableBorderDxfId="89" headerRowCellStyle="Normal_MMEXP Caseload Prepared Sept5">
  <autoFilter ref="A3:G18" xr:uid="{AA230A10-EFE9-456A-BB1C-34DE4460ADA3}"/>
  <tableColumns count="7">
    <tableColumn id="1" xr3:uid="{ED547CCA-3990-4ACE-8B82-9426849FD861}" name="Month" dataDxfId="88"/>
    <tableColumn id="2" xr3:uid="{53FBC6A6-EE60-472E-8258-6F3591EDFF01}" name="Total" dataDxfId="87"/>
    <tableColumn id="3" xr3:uid="{CDE0C371-F575-4F93-9F7F-C1CFD0DEC284}" name="Rocky Mountain Health Plans _x000a_(RAE 1)" dataDxfId="86"/>
    <tableColumn id="4" xr3:uid="{2355AB70-5F60-4B0B-881F-241FF26666A4}" name="Northeast Health Partners _x000a_(RAE 2)" dataDxfId="85"/>
    <tableColumn id="5" xr3:uid="{A2395FF9-7983-4E90-88DB-4F2B354FA61D}" name="Colorado Access _x000a_(RAE 3)" dataDxfId="84"/>
    <tableColumn id="6" xr3:uid="{5AB5A7D3-DBF4-4356-97D4-33FD851BC1ED}" name="Health Colorado _x000a_(RAE 4)" dataDxfId="83"/>
    <tableColumn id="11" xr3:uid="{C0467A29-B75D-455F-A4D6-25A0204F6110}" name="Other1" dataDxfId="82"/>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2:G36" totalsRowShown="0" headerRowDxfId="81" dataDxfId="80" tableBorderDxfId="79" headerRowCellStyle="Normal_MMEXP Caseload Prepared Sept5">
  <autoFilter ref="A22:G36" xr:uid="{69583CD1-066B-46D8-9E74-81F8137C3E38}"/>
  <tableColumns count="7">
    <tableColumn id="1" xr3:uid="{0CB0E681-684C-496C-98F4-6C6396653710}" name="Month" dataDxfId="78" dataCellStyle="Normal_MMEXP Caseload Prepared Sept5"/>
    <tableColumn id="2" xr3:uid="{4717121F-2B1E-44A6-9C0F-7A323D5CFF59}" name="Total" dataDxfId="77" dataCellStyle="Comma"/>
    <tableColumn id="3" xr3:uid="{07E3CE9D-26A5-460B-A608-2D5EB2693FB0}" name="Rocky Mountain Health Plans _x000a_(RAE 1)" dataDxfId="76" dataCellStyle="Comma"/>
    <tableColumn id="4" xr3:uid="{F7CF6CEC-2457-4FE8-9B5A-EF62BDF6AECC}" name="Northeast Health Partners _x000a_(RAE 2)" dataDxfId="75" dataCellStyle="Comma"/>
    <tableColumn id="5" xr3:uid="{E1CD2D6F-2DDD-40B0-9481-E9AAF089F2B0}" name="Colorado Access _x000a_(RAE 3)" dataDxfId="74" dataCellStyle="Comma"/>
    <tableColumn id="6" xr3:uid="{C1F2AF17-E38C-4EC5-892E-E3C27C83B512}" name="Health Colorado _x000a_(RAE 4)" dataDxfId="73" dataCellStyle="Comma"/>
    <tableColumn id="11" xr3:uid="{4F9EC083-8089-4232-8B29-4D164EF34ACA}" name="Other" dataDxfId="72"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1" dataDxfId="70" tableBorderDxfId="69" headerRowCellStyle="Normal_MMEXP Caseload Prepared Sept5" dataCellStyle="Currency">
  <autoFilter ref="A3:F18" xr:uid="{6126A2CD-3747-4031-84C4-6D151B79A819}"/>
  <tableColumns count="6">
    <tableColumn id="1" xr3:uid="{7D784C35-8EA6-4EC9-8CAB-C57DB0530634}" name="Month" dataDxfId="68"/>
    <tableColumn id="2" xr3:uid="{3DE7E5E6-6ADA-4877-B7B7-518CD2790E86}" name="Total Expenditures" dataDxfId="67" dataCellStyle="Currency"/>
    <tableColumn id="3" xr3:uid="{FE51F816-8CA3-4DF0-A060-11DA9125F712}" name="Children Medical Expenditures " dataDxfId="66" dataCellStyle="Currency"/>
    <tableColumn id="4" xr3:uid="{38C521D0-181F-42D9-B41C-24C8039A499B}" name="Children Dental Expenditures" dataDxfId="65" dataCellStyle="Currency"/>
    <tableColumn id="5" xr3:uid="{08CA7C46-CC62-451E-B407-F71D316740BA}" name="Prenatal Medical Expenditures " dataDxfId="64" dataCellStyle="Currency"/>
    <tableColumn id="6" xr3:uid="{6C622DAE-916E-40F5-BCC6-1418FAF07B68}" name="Prenatal Dental Expenditures" dataDxfId="63"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I228" totalsRowShown="0" headerRowDxfId="62" dataDxfId="60" headerRowBorderDxfId="61" tableBorderDxfId="59">
  <autoFilter ref="B2:I228" xr:uid="{166C403A-0BFC-453B-A9A4-6D83A3B0CC2D}"/>
  <tableColumns count="8">
    <tableColumn id="1" xr3:uid="{261B4C05-1C93-4271-9A78-3E3A9C0B5B7F}" name="Month" dataDxfId="58" dataCellStyle="Normal_MMEXP Caseload Prepared Sept5"/>
    <tableColumn id="2" xr3:uid="{94CCCD24-4AA7-411C-B4EB-0E7C64EE9F86}" name="Children to 205% FPL" dataDxfId="57"/>
    <tableColumn id="4" xr3:uid="{82B82519-41AA-44BA-BE4B-17F7703088A7}" name="Expansion Children to 259% FPL" dataDxfId="56"/>
    <tableColumn id="5" xr3:uid="{2428632E-8082-40C1-8951-230EDE3B8C74}" name="Total Children" dataDxfId="55"/>
    <tableColumn id="6" xr3:uid="{253B5AEA-E42D-45A8-BFB8-8518692B052A}" name="Prenatal to 205% FPL" dataDxfId="54"/>
    <tableColumn id="8" xr3:uid="{989F01B2-CECF-4DB6-A64F-12DCB8BCFD43}" name="Expansion Prenatal to 259% FPL" dataDxfId="53"/>
    <tableColumn id="10" xr3:uid="{EF881293-61D3-4689-AD2F-90752B1C5453}" name="HB 22-1289 CHP Adults"/>
    <tableColumn id="9" xr3:uid="{0B11062D-F927-401E-AC09-756BA9E2EF9B}" name="Total Prenatal" dataDxfId="5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1" dataDxfId="49" headerRowBorderDxfId="50" tableBorderDxfId="48" headerRowCellStyle="Currency">
  <autoFilter ref="B3:P12" xr:uid="{2E0A4766-5C71-44A2-BBFE-E92EAC1F00B2}"/>
  <tableColumns count="15">
    <tableColumn id="1" xr3:uid="{D6059C71-B23B-48D0-9A6F-D5F430411A96}" name="Program" dataDxfId="47"/>
    <tableColumn id="2" xr3:uid="{92255E5D-2DD7-4333-B0A2-92449E24889B}" name="July 2025" dataDxfId="46"/>
    <tableColumn id="3" xr3:uid="{2615257A-76AF-49D8-8C97-21CF83B5C0EB}" name="August 2025" dataDxfId="45"/>
    <tableColumn id="4" xr3:uid="{00D17C74-702C-43D9-BA73-1E46487930CA}" name="September 2025" dataDxfId="44"/>
    <tableColumn id="5" xr3:uid="{68650990-282C-48BF-8928-16219878FC5D}" name="October 2025" dataDxfId="43"/>
    <tableColumn id="6" xr3:uid="{BAD1BFB4-6410-4F69-B865-EB958AB9EF15}" name="November 2025" dataDxfId="42"/>
    <tableColumn id="7" xr3:uid="{94975388-DF1F-46B7-ABFA-9C216F76EB89}" name="December 2025" dataDxfId="41"/>
    <tableColumn id="8" xr3:uid="{F4FACCCF-07A2-4094-AA1E-1F475B088CC2}" name="January 2026" dataDxfId="40"/>
    <tableColumn id="9" xr3:uid="{A01C9435-C64F-4C49-B388-E125E942E930}" name="February 2026" dataDxfId="39"/>
    <tableColumn id="10" xr3:uid="{7A57B76E-7D74-4340-A643-C8A9EB501FD7}" name="March 2026" dataDxfId="38"/>
    <tableColumn id="11" xr3:uid="{9A12E8A8-C31E-4979-9485-A6B555C27B65}" name="April 2026" dataDxfId="37"/>
    <tableColumn id="12" xr3:uid="{95AB4497-E58F-4895-9D7E-A882E82B4E91}" name="May 2026" dataDxfId="36"/>
    <tableColumn id="13" xr3:uid="{C413BCB7-5994-41E3-B519-54A39019F106}" name="June 2026" dataDxfId="35" dataCellStyle="Comma"/>
    <tableColumn id="14" xr3:uid="{67214F42-36AC-410C-855F-89C886B3C218}" name="FY 2025-26 Average YTD" dataDxfId="34"/>
    <tableColumn id="15" xr3:uid="{12FA2A77-A346-4900-B65F-C8B93AA99160}" name="FY 2025-26 Authorized Maximum Enrollment" dataDxfId="33"/>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2" dataDxfId="30" headerRowBorderDxfId="31" tableBorderDxfId="29" headerRowCellStyle="Currency">
  <autoFilter ref="B19:Q34" xr:uid="{D8A3BE4D-B6C4-4A9F-9897-FF782C4D8361}"/>
  <tableColumns count="16">
    <tableColumn id="1" xr3:uid="{FED17491-E4BC-41FE-AB9F-57CB4B90D629}" name="Program" dataDxfId="28"/>
    <tableColumn id="2" xr3:uid="{5D5A248A-E388-41AD-BBE3-948CE388B38F}" name="July 2025" dataDxfId="27"/>
    <tableColumn id="3" xr3:uid="{2FCEBCB2-8CE4-4B17-B1FE-E4730407C3E8}" name="August 2025" dataDxfId="26"/>
    <tableColumn id="4" xr3:uid="{342C13EB-47CC-48CC-B90F-4E338E33F0A1}" name="September 2025" dataDxfId="25"/>
    <tableColumn id="5" xr3:uid="{9AAB4C27-A013-4610-B04E-1788BEBA1B62}" name="October 2025" dataDxfId="24"/>
    <tableColumn id="6" xr3:uid="{5B3852CE-6EB2-40D1-9B6D-47E8B0F61B73}" name="November 2025" dataDxfId="23"/>
    <tableColumn id="7" xr3:uid="{374036E4-E8E9-44E3-AA3A-4082E1D7E152}" name="December 2025" dataDxfId="22"/>
    <tableColumn id="8" xr3:uid="{58EC3079-E583-4572-820F-B39C5CCEF337}" name="January 2026" dataDxfId="21"/>
    <tableColumn id="9" xr3:uid="{F1669909-E0AB-44D5-9281-4377862DF4FE}" name="February 2026" dataDxfId="20"/>
    <tableColumn id="10" xr3:uid="{2F626C9A-30D7-4B8C-8C16-42DBCB0F748C}" name="March 2026" dataDxfId="19"/>
    <tableColumn id="11" xr3:uid="{5B9C83A5-467F-415C-8769-03406BC87E8C}" name="April 2026" dataDxfId="18"/>
    <tableColumn id="12" xr3:uid="{550FA405-C022-4714-BBB0-3CE75A5534C2}" name="May 2026" dataDxfId="17"/>
    <tableColumn id="13" xr3:uid="{5034A02A-0A85-4440-A6FD-3304E348C58B}" name="June 2026" dataDxfId="16"/>
    <tableColumn id="14" xr3:uid="{0FE259A2-80D3-43DA-B184-352AC9403962}" name="FY 2025-26 YTD" dataDxfId="15"/>
    <tableColumn id="15" xr3:uid="{A565E9F0-63DF-48F6-ACBB-C1ED4911A3BB}" name="FY 2025-26 Appropriation" dataDxfId="14"/>
    <tableColumn id="16" xr3:uid="{29F611B3-2EB8-47D0-ABEE-036609098EA5}" name="Percent of FY 2025-26 Appropriation Spent" dataDxfId="1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2" dataDxfId="11" tableBorderDxfId="10">
  <autoFilter ref="A3:C18" xr:uid="{5BE05BE6-0AA9-498A-84F4-731479EFAF78}"/>
  <tableColumns count="3">
    <tableColumn id="1" xr3:uid="{703B0CE5-4B25-40CD-986D-9610A090E6D4}" name="Month" dataDxfId="9"/>
    <tableColumn id="2" xr3:uid="{A6860852-2AFD-402A-A2D8-D626052CAE50}" name="Total Expenditures" dataDxfId="8"/>
    <tableColumn id="3" xr3:uid="{8C54A3DA-BB00-4C64-A5D8-17E80AC3CF56}" name="Medicare Modernization Act State Contribution Payment Caseload" dataDxfId="7"/>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6" dataDxfId="5" tableBorderDxfId="4">
  <autoFilter ref="A3:C18" xr:uid="{F09D2C8C-00C9-4FD6-8BF3-70CC1D9C17C5}"/>
  <tableColumns count="3">
    <tableColumn id="1" xr3:uid="{3B6BF6E4-8829-4AEB-AFB6-D5FD75241CDF}" name="Month" dataDxfId="3"/>
    <tableColumn id="2" xr3:uid="{E85C30C0-0510-46E7-9990-EA6ECFC0AFFC}" name="Total Expenditures" dataDxfId="2" dataCellStyle="Currency"/>
    <tableColumn id="3" xr3:uid="{B2F31A64-8209-4F9E-A76B-A001D1E5C795}" name="Old Age Pension State Medical Program Caseload" dataDxfId="1"/>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view="pageBreakPreview" zoomScale="60" zoomScaleNormal="70" zoomScalePageLayoutView="90" workbookViewId="0">
      <selection activeCell="F53" sqref="F53"/>
    </sheetView>
  </sheetViews>
  <sheetFormatPr defaultColWidth="9.28515625" defaultRowHeight="15" x14ac:dyDescent="0.3"/>
  <cols>
    <col min="1" max="1" width="5.5703125" style="68" customWidth="1"/>
    <col min="2" max="2" width="33.5703125" style="68" customWidth="1"/>
    <col min="3" max="14" width="22.28515625" style="68" customWidth="1"/>
    <col min="15" max="15" width="23.7109375" style="68" customWidth="1"/>
    <col min="16" max="16" width="17.42578125" style="68" bestFit="1" customWidth="1"/>
    <col min="17" max="17" width="14.42578125" style="68" bestFit="1" customWidth="1"/>
    <col min="18" max="18" width="23.28515625" style="68" customWidth="1"/>
    <col min="19" max="19" width="18.28515625" style="68" customWidth="1"/>
    <col min="20" max="16384" width="9.28515625" style="68"/>
  </cols>
  <sheetData>
    <row r="1" spans="1:18" ht="15.75" thickBot="1" x14ac:dyDescent="0.35">
      <c r="A1" s="309" t="s">
        <v>143</v>
      </c>
    </row>
    <row r="2" spans="1:18" s="59" customFormat="1" ht="16.5" customHeight="1" thickBot="1" x14ac:dyDescent="0.25">
      <c r="A2" s="489" t="s">
        <v>183</v>
      </c>
      <c r="B2" s="490"/>
      <c r="C2" s="490"/>
      <c r="D2" s="490"/>
      <c r="E2" s="490"/>
      <c r="F2" s="490"/>
      <c r="G2" s="490"/>
      <c r="H2" s="490"/>
      <c r="I2" s="490"/>
      <c r="J2" s="490"/>
      <c r="K2" s="490"/>
      <c r="L2" s="490"/>
      <c r="M2" s="490"/>
      <c r="N2" s="490"/>
      <c r="O2" s="491"/>
    </row>
    <row r="3" spans="1:18" s="59" customFormat="1" ht="36.75" thickBot="1" x14ac:dyDescent="0.25">
      <c r="A3" s="60"/>
      <c r="B3" s="61" t="s">
        <v>11</v>
      </c>
      <c r="C3" s="62" t="s">
        <v>184</v>
      </c>
      <c r="D3" s="62" t="s">
        <v>185</v>
      </c>
      <c r="E3" s="62" t="s">
        <v>186</v>
      </c>
      <c r="F3" s="62" t="s">
        <v>187</v>
      </c>
      <c r="G3" s="62" t="s">
        <v>188</v>
      </c>
      <c r="H3" s="62" t="s">
        <v>189</v>
      </c>
      <c r="I3" s="62" t="s">
        <v>190</v>
      </c>
      <c r="J3" s="62" t="s">
        <v>191</v>
      </c>
      <c r="K3" s="62" t="s">
        <v>192</v>
      </c>
      <c r="L3" s="62" t="s">
        <v>193</v>
      </c>
      <c r="M3" s="62" t="s">
        <v>194</v>
      </c>
      <c r="N3" s="62" t="s">
        <v>195</v>
      </c>
      <c r="O3" s="63" t="s">
        <v>196</v>
      </c>
    </row>
    <row r="4" spans="1:18" s="59" customFormat="1" ht="15.75" customHeight="1" x14ac:dyDescent="0.3">
      <c r="A4" s="492" t="s">
        <v>12</v>
      </c>
      <c r="B4" s="64" t="s">
        <v>114</v>
      </c>
      <c r="C4" s="65">
        <v>112086513</v>
      </c>
      <c r="D4" s="65">
        <v>116622273</v>
      </c>
      <c r="E4" s="65">
        <v>145930843</v>
      </c>
      <c r="F4" s="65"/>
      <c r="G4" s="65"/>
      <c r="H4" s="65"/>
      <c r="I4" s="65"/>
      <c r="J4" s="65"/>
      <c r="K4" s="65"/>
      <c r="L4" s="65"/>
      <c r="M4" s="65"/>
      <c r="N4" s="65"/>
      <c r="O4" s="66">
        <v>374639629</v>
      </c>
      <c r="P4" s="67"/>
      <c r="Q4" s="68"/>
      <c r="R4" s="69"/>
    </row>
    <row r="5" spans="1:18" s="59" customFormat="1" ht="18" x14ac:dyDescent="0.2">
      <c r="A5" s="493"/>
      <c r="B5" s="64" t="s">
        <v>343</v>
      </c>
      <c r="C5" s="65">
        <v>3770375</v>
      </c>
      <c r="D5" s="65">
        <v>4913460</v>
      </c>
      <c r="E5" s="65">
        <v>6298305</v>
      </c>
      <c r="F5" s="65"/>
      <c r="G5" s="65"/>
      <c r="H5" s="65"/>
      <c r="I5" s="65"/>
      <c r="J5" s="65"/>
      <c r="K5" s="65"/>
      <c r="L5" s="65"/>
      <c r="M5" s="65"/>
      <c r="N5" s="65"/>
      <c r="O5" s="66">
        <v>14982140</v>
      </c>
      <c r="P5" s="67"/>
      <c r="Q5" s="67"/>
      <c r="R5" s="69"/>
    </row>
    <row r="6" spans="1:18" s="59" customFormat="1" ht="14.65" hidden="1" customHeight="1" x14ac:dyDescent="0.2">
      <c r="A6" s="493"/>
      <c r="B6" s="64" t="s">
        <v>344</v>
      </c>
      <c r="C6" s="65">
        <v>96152602</v>
      </c>
      <c r="D6" s="65">
        <v>101277714</v>
      </c>
      <c r="E6" s="65">
        <v>127102670</v>
      </c>
      <c r="F6" s="65"/>
      <c r="G6" s="65"/>
      <c r="H6" s="65"/>
      <c r="I6" s="65"/>
      <c r="J6" s="65"/>
      <c r="K6" s="65"/>
      <c r="L6" s="65"/>
      <c r="M6" s="65"/>
      <c r="N6" s="65"/>
      <c r="O6" s="66"/>
      <c r="P6" s="67"/>
      <c r="Q6" s="67"/>
    </row>
    <row r="7" spans="1:18" s="59" customFormat="1" ht="18" x14ac:dyDescent="0.2">
      <c r="A7" s="493"/>
      <c r="B7" s="64" t="s">
        <v>345</v>
      </c>
      <c r="C7" s="65">
        <v>4998002</v>
      </c>
      <c r="D7" s="65">
        <v>5130488</v>
      </c>
      <c r="E7" s="65">
        <v>6260815</v>
      </c>
      <c r="F7" s="65"/>
      <c r="G7" s="65"/>
      <c r="H7" s="65"/>
      <c r="I7" s="65"/>
      <c r="J7" s="65"/>
      <c r="K7" s="65"/>
      <c r="L7" s="65"/>
      <c r="M7" s="65"/>
      <c r="N7" s="65"/>
      <c r="O7" s="66">
        <v>16389305</v>
      </c>
      <c r="P7" s="67"/>
      <c r="Q7" s="67"/>
    </row>
    <row r="8" spans="1:18" s="59" customFormat="1" ht="36" x14ac:dyDescent="0.2">
      <c r="A8" s="493"/>
      <c r="B8" s="64" t="s">
        <v>346</v>
      </c>
      <c r="C8" s="65">
        <v>14867056</v>
      </c>
      <c r="D8" s="65">
        <v>15835017</v>
      </c>
      <c r="E8" s="65">
        <v>23484727</v>
      </c>
      <c r="F8" s="65"/>
      <c r="G8" s="65"/>
      <c r="H8" s="65"/>
      <c r="I8" s="65"/>
      <c r="J8" s="65"/>
      <c r="K8" s="65"/>
      <c r="L8" s="65"/>
      <c r="M8" s="65"/>
      <c r="N8" s="65"/>
      <c r="O8" s="66">
        <v>54186800</v>
      </c>
      <c r="P8" s="67"/>
      <c r="Q8" s="67"/>
    </row>
    <row r="9" spans="1:18" s="59" customFormat="1" ht="18" x14ac:dyDescent="0.2">
      <c r="A9" s="493"/>
      <c r="B9" s="64" t="s">
        <v>347</v>
      </c>
      <c r="C9" s="65">
        <v>57792356</v>
      </c>
      <c r="D9" s="65">
        <v>48205156</v>
      </c>
      <c r="E9" s="65">
        <v>46331228</v>
      </c>
      <c r="F9" s="65"/>
      <c r="G9" s="65"/>
      <c r="H9" s="65"/>
      <c r="I9" s="65"/>
      <c r="J9" s="65"/>
      <c r="K9" s="65"/>
      <c r="L9" s="65"/>
      <c r="M9" s="65"/>
      <c r="N9" s="65"/>
      <c r="O9" s="66">
        <v>152328740</v>
      </c>
      <c r="P9" s="67"/>
      <c r="Q9" s="67"/>
    </row>
    <row r="10" spans="1:18" s="59" customFormat="1" ht="36" x14ac:dyDescent="0.2">
      <c r="A10" s="493"/>
      <c r="B10" s="64" t="s">
        <v>348</v>
      </c>
      <c r="C10" s="65">
        <v>59311872</v>
      </c>
      <c r="D10" s="65">
        <v>57977246</v>
      </c>
      <c r="E10" s="65">
        <v>59811334</v>
      </c>
      <c r="F10" s="65"/>
      <c r="G10" s="65"/>
      <c r="H10" s="65"/>
      <c r="I10" s="65"/>
      <c r="J10" s="65"/>
      <c r="K10" s="65"/>
      <c r="L10" s="65"/>
      <c r="M10" s="65"/>
      <c r="N10" s="65"/>
      <c r="O10" s="66">
        <v>177100452</v>
      </c>
      <c r="P10" s="67"/>
      <c r="Q10" s="67"/>
    </row>
    <row r="11" spans="1:18" s="59" customFormat="1" ht="18" x14ac:dyDescent="0.2">
      <c r="A11" s="493"/>
      <c r="B11" s="64" t="s">
        <v>349</v>
      </c>
      <c r="C11" s="65">
        <v>80217474</v>
      </c>
      <c r="D11" s="65">
        <v>78826757</v>
      </c>
      <c r="E11" s="65">
        <v>97459418</v>
      </c>
      <c r="F11" s="65"/>
      <c r="G11" s="65"/>
      <c r="H11" s="65"/>
      <c r="I11" s="65"/>
      <c r="J11" s="65"/>
      <c r="K11" s="65"/>
      <c r="L11" s="65"/>
      <c r="M11" s="65"/>
      <c r="N11" s="65"/>
      <c r="O11" s="66">
        <v>256503649</v>
      </c>
      <c r="P11" s="67"/>
      <c r="Q11" s="67"/>
    </row>
    <row r="12" spans="1:18" s="59" customFormat="1" ht="18" x14ac:dyDescent="0.2">
      <c r="A12" s="493"/>
      <c r="B12" s="64" t="s">
        <v>350</v>
      </c>
      <c r="C12" s="65">
        <v>62403280</v>
      </c>
      <c r="D12" s="65">
        <v>54572177</v>
      </c>
      <c r="E12" s="65">
        <v>63532790</v>
      </c>
      <c r="F12" s="65"/>
      <c r="G12" s="65"/>
      <c r="H12" s="65"/>
      <c r="I12" s="65"/>
      <c r="J12" s="65"/>
      <c r="K12" s="65"/>
      <c r="L12" s="65"/>
      <c r="M12" s="65"/>
      <c r="N12" s="65"/>
      <c r="O12" s="66">
        <v>180508247</v>
      </c>
      <c r="P12" s="67"/>
      <c r="Q12" s="67"/>
    </row>
    <row r="13" spans="1:18" s="59" customFormat="1" ht="18" x14ac:dyDescent="0.2">
      <c r="A13" s="493"/>
      <c r="B13" s="64" t="s">
        <v>351</v>
      </c>
      <c r="C13" s="65">
        <v>10814407</v>
      </c>
      <c r="D13" s="65">
        <v>10903686</v>
      </c>
      <c r="E13" s="65">
        <v>15429859</v>
      </c>
      <c r="F13" s="65"/>
      <c r="G13" s="65"/>
      <c r="H13" s="65"/>
      <c r="I13" s="65"/>
      <c r="J13" s="65"/>
      <c r="K13" s="65"/>
      <c r="L13" s="65"/>
      <c r="M13" s="65"/>
      <c r="N13" s="65"/>
      <c r="O13" s="66">
        <v>37147952</v>
      </c>
      <c r="P13" s="67"/>
      <c r="Q13" s="67"/>
    </row>
    <row r="14" spans="1:18" s="59" customFormat="1" ht="36" x14ac:dyDescent="0.2">
      <c r="A14" s="493"/>
      <c r="B14" s="64" t="s">
        <v>352</v>
      </c>
      <c r="C14" s="65">
        <v>20753736</v>
      </c>
      <c r="D14" s="65">
        <v>21254369</v>
      </c>
      <c r="E14" s="65">
        <v>26296144</v>
      </c>
      <c r="F14" s="65"/>
      <c r="G14" s="65"/>
      <c r="H14" s="65"/>
      <c r="I14" s="65"/>
      <c r="J14" s="65"/>
      <c r="K14" s="65"/>
      <c r="L14" s="65"/>
      <c r="M14" s="65"/>
      <c r="N14" s="65"/>
      <c r="O14" s="66">
        <v>68304249</v>
      </c>
      <c r="P14" s="67"/>
      <c r="Q14" s="67"/>
    </row>
    <row r="15" spans="1:18" s="59" customFormat="1" ht="18" x14ac:dyDescent="0.2">
      <c r="A15" s="493"/>
      <c r="B15" s="64" t="s">
        <v>353</v>
      </c>
      <c r="C15" s="65">
        <v>134888013</v>
      </c>
      <c r="D15" s="65">
        <v>136772281</v>
      </c>
      <c r="E15" s="65">
        <v>185552184</v>
      </c>
      <c r="F15" s="65"/>
      <c r="G15" s="65"/>
      <c r="H15" s="65"/>
      <c r="I15" s="65"/>
      <c r="J15" s="65"/>
      <c r="K15" s="65"/>
      <c r="L15" s="65"/>
      <c r="M15" s="65"/>
      <c r="N15" s="65"/>
      <c r="O15" s="66">
        <v>457212478</v>
      </c>
      <c r="P15" s="67"/>
      <c r="Q15" s="67"/>
    </row>
    <row r="16" spans="1:18" s="59" customFormat="1" ht="18" x14ac:dyDescent="0.2">
      <c r="A16" s="493"/>
      <c r="B16" s="64" t="s">
        <v>354</v>
      </c>
      <c r="C16" s="65">
        <v>0</v>
      </c>
      <c r="D16" s="65">
        <v>-119993967</v>
      </c>
      <c r="E16" s="65">
        <v>-6805886</v>
      </c>
      <c r="F16" s="65"/>
      <c r="G16" s="65"/>
      <c r="H16" s="65"/>
      <c r="I16" s="65"/>
      <c r="J16" s="65"/>
      <c r="K16" s="65"/>
      <c r="L16" s="65"/>
      <c r="M16" s="65"/>
      <c r="N16" s="65"/>
      <c r="O16" s="66">
        <v>-126799853</v>
      </c>
      <c r="P16" s="67"/>
      <c r="Q16" s="67"/>
    </row>
    <row r="17" spans="1:19" s="59" customFormat="1" ht="18" x14ac:dyDescent="0.2">
      <c r="A17" s="493"/>
      <c r="B17" s="64" t="s">
        <v>355</v>
      </c>
      <c r="C17" s="65">
        <v>3947115</v>
      </c>
      <c r="D17" s="65">
        <v>2734998</v>
      </c>
      <c r="E17" s="65">
        <v>12806111</v>
      </c>
      <c r="F17" s="65"/>
      <c r="G17" s="65"/>
      <c r="H17" s="65"/>
      <c r="I17" s="65"/>
      <c r="J17" s="65"/>
      <c r="K17" s="65"/>
      <c r="L17" s="65"/>
      <c r="M17" s="65"/>
      <c r="N17" s="65"/>
      <c r="O17" s="66">
        <v>19488224</v>
      </c>
      <c r="P17" s="67"/>
      <c r="Q17" s="67"/>
    </row>
    <row r="18" spans="1:19" s="59" customFormat="1" ht="15.75" customHeight="1" x14ac:dyDescent="0.2">
      <c r="A18" s="493"/>
      <c r="B18" s="64" t="s">
        <v>356</v>
      </c>
      <c r="C18" s="65">
        <v>13624601</v>
      </c>
      <c r="D18" s="65">
        <v>13985674</v>
      </c>
      <c r="E18" s="65">
        <v>21106582</v>
      </c>
      <c r="F18" s="65"/>
      <c r="G18" s="65"/>
      <c r="H18" s="65"/>
      <c r="I18" s="65"/>
      <c r="J18" s="65"/>
      <c r="K18" s="65"/>
      <c r="L18" s="65"/>
      <c r="M18" s="65"/>
      <c r="N18" s="65"/>
      <c r="O18" s="66">
        <v>48716857</v>
      </c>
      <c r="P18" s="67"/>
      <c r="Q18" s="67"/>
    </row>
    <row r="19" spans="1:19" s="59" customFormat="1" ht="36" x14ac:dyDescent="0.2">
      <c r="A19" s="493"/>
      <c r="B19" s="64" t="s">
        <v>357</v>
      </c>
      <c r="C19" s="65">
        <v>10459998</v>
      </c>
      <c r="D19" s="65">
        <v>8376271</v>
      </c>
      <c r="E19" s="65">
        <v>10259839</v>
      </c>
      <c r="F19" s="65"/>
      <c r="G19" s="65"/>
      <c r="H19" s="65"/>
      <c r="I19" s="65"/>
      <c r="J19" s="65"/>
      <c r="K19" s="65"/>
      <c r="L19" s="65"/>
      <c r="M19" s="65"/>
      <c r="N19" s="65"/>
      <c r="O19" s="66">
        <v>29096108</v>
      </c>
      <c r="P19" s="67"/>
      <c r="Q19" s="67"/>
      <c r="R19" s="70"/>
    </row>
    <row r="20" spans="1:19" s="59" customFormat="1" ht="36" x14ac:dyDescent="0.2">
      <c r="A20" s="493"/>
      <c r="B20" s="64" t="s">
        <v>358</v>
      </c>
      <c r="C20" s="65">
        <v>0</v>
      </c>
      <c r="D20" s="65">
        <v>0</v>
      </c>
      <c r="E20" s="65">
        <v>0</v>
      </c>
      <c r="F20" s="65"/>
      <c r="G20" s="65"/>
      <c r="H20" s="65"/>
      <c r="I20" s="65"/>
      <c r="J20" s="65"/>
      <c r="K20" s="65"/>
      <c r="L20" s="65"/>
      <c r="M20" s="65"/>
      <c r="N20" s="65"/>
      <c r="O20" s="66">
        <v>0</v>
      </c>
      <c r="P20" s="67"/>
      <c r="Q20" s="67"/>
    </row>
    <row r="21" spans="1:19" s="59" customFormat="1" ht="36" hidden="1" x14ac:dyDescent="0.2">
      <c r="A21" s="493"/>
      <c r="B21" s="64" t="s">
        <v>359</v>
      </c>
      <c r="C21" s="65">
        <v>0</v>
      </c>
      <c r="D21" s="65">
        <v>0</v>
      </c>
      <c r="E21" s="65">
        <v>0</v>
      </c>
      <c r="F21" s="65"/>
      <c r="G21" s="65"/>
      <c r="H21" s="65"/>
      <c r="I21" s="65"/>
      <c r="J21" s="65"/>
      <c r="K21" s="65"/>
      <c r="L21" s="65"/>
      <c r="M21" s="65"/>
      <c r="N21" s="65"/>
      <c r="O21" s="66">
        <v>0</v>
      </c>
      <c r="P21" s="67"/>
      <c r="Q21" s="67"/>
    </row>
    <row r="22" spans="1:19" s="59" customFormat="1" ht="18" x14ac:dyDescent="0.2">
      <c r="A22" s="493"/>
      <c r="B22" s="64" t="s">
        <v>360</v>
      </c>
      <c r="C22" s="65">
        <v>0</v>
      </c>
      <c r="D22" s="65">
        <v>0</v>
      </c>
      <c r="E22" s="65">
        <v>0</v>
      </c>
      <c r="F22" s="65"/>
      <c r="G22" s="65"/>
      <c r="H22" s="65"/>
      <c r="I22" s="65"/>
      <c r="J22" s="65"/>
      <c r="K22" s="65"/>
      <c r="L22" s="65"/>
      <c r="M22" s="65"/>
      <c r="N22" s="65"/>
      <c r="O22" s="66">
        <v>0</v>
      </c>
      <c r="P22" s="67"/>
      <c r="Q22" s="67"/>
    </row>
    <row r="23" spans="1:19" s="59" customFormat="1" ht="18" x14ac:dyDescent="0.2">
      <c r="A23" s="493"/>
      <c r="B23" s="64" t="s">
        <v>361</v>
      </c>
      <c r="C23" s="65">
        <v>1814573</v>
      </c>
      <c r="D23" s="65">
        <v>1890363</v>
      </c>
      <c r="E23" s="65">
        <v>2496859</v>
      </c>
      <c r="F23" s="65"/>
      <c r="G23" s="65"/>
      <c r="H23" s="65"/>
      <c r="I23" s="65"/>
      <c r="J23" s="65"/>
      <c r="K23" s="65"/>
      <c r="L23" s="65"/>
      <c r="M23" s="65"/>
      <c r="N23" s="65"/>
      <c r="O23" s="66">
        <v>6201795</v>
      </c>
      <c r="P23" s="67"/>
      <c r="Q23" s="67"/>
    </row>
    <row r="24" spans="1:19" s="59" customFormat="1" ht="18.75" thickBot="1" x14ac:dyDescent="0.25">
      <c r="A24" s="493"/>
      <c r="B24" s="64" t="s">
        <v>362</v>
      </c>
      <c r="C24" s="65">
        <v>2777029</v>
      </c>
      <c r="D24" s="65">
        <v>2752679</v>
      </c>
      <c r="E24" s="65">
        <v>4022049</v>
      </c>
      <c r="F24" s="65"/>
      <c r="G24" s="65"/>
      <c r="H24" s="65"/>
      <c r="I24" s="65"/>
      <c r="J24" s="65"/>
      <c r="K24" s="65"/>
      <c r="L24" s="65"/>
      <c r="M24" s="65"/>
      <c r="N24" s="65"/>
      <c r="O24" s="66">
        <v>9551757</v>
      </c>
      <c r="P24" s="67"/>
      <c r="Q24" s="67"/>
    </row>
    <row r="25" spans="1:19" s="59" customFormat="1" ht="18.75" thickBot="1" x14ac:dyDescent="0.25">
      <c r="A25" s="494"/>
      <c r="B25" s="71" t="s">
        <v>363</v>
      </c>
      <c r="C25" s="72">
        <v>594526400</v>
      </c>
      <c r="D25" s="72">
        <v>460758928</v>
      </c>
      <c r="E25" s="72">
        <v>720273201</v>
      </c>
      <c r="F25" s="72"/>
      <c r="G25" s="72"/>
      <c r="H25" s="72"/>
      <c r="I25" s="72"/>
      <c r="J25" s="72"/>
      <c r="K25" s="72"/>
      <c r="L25" s="72"/>
      <c r="M25" s="72"/>
      <c r="N25" s="72"/>
      <c r="O25" s="73">
        <v>1775558529</v>
      </c>
      <c r="P25" s="74"/>
      <c r="Q25" s="67"/>
    </row>
    <row r="26" spans="1:19" s="59" customFormat="1" ht="36" x14ac:dyDescent="0.2">
      <c r="A26" s="492" t="s">
        <v>13</v>
      </c>
      <c r="B26" s="64" t="s">
        <v>364</v>
      </c>
      <c r="C26" s="65">
        <v>95978332</v>
      </c>
      <c r="D26" s="65">
        <v>92672836</v>
      </c>
      <c r="E26" s="65">
        <v>100466240</v>
      </c>
      <c r="F26" s="65"/>
      <c r="G26" s="65"/>
      <c r="H26" s="65"/>
      <c r="I26" s="65"/>
      <c r="J26" s="65"/>
      <c r="K26" s="65"/>
      <c r="L26" s="65"/>
      <c r="M26" s="65"/>
      <c r="N26" s="65"/>
      <c r="O26" s="66">
        <v>289117408</v>
      </c>
      <c r="Q26" s="67"/>
    </row>
    <row r="27" spans="1:19" s="59" customFormat="1" ht="36" x14ac:dyDescent="0.2">
      <c r="A27" s="493"/>
      <c r="B27" s="64" t="s">
        <v>365</v>
      </c>
      <c r="C27" s="65">
        <v>7236452</v>
      </c>
      <c r="D27" s="65">
        <v>7265158</v>
      </c>
      <c r="E27" s="65">
        <v>8238582</v>
      </c>
      <c r="F27" s="65"/>
      <c r="G27" s="65"/>
      <c r="H27" s="65"/>
      <c r="I27" s="65"/>
      <c r="J27" s="65"/>
      <c r="K27" s="65"/>
      <c r="L27" s="65"/>
      <c r="M27" s="65"/>
      <c r="N27" s="65"/>
      <c r="O27" s="66">
        <v>22740192</v>
      </c>
      <c r="Q27" s="67"/>
    </row>
    <row r="28" spans="1:19" s="59" customFormat="1" ht="18" x14ac:dyDescent="0.2">
      <c r="A28" s="493"/>
      <c r="B28" s="64" t="s">
        <v>366</v>
      </c>
      <c r="C28" s="65">
        <v>17381744</v>
      </c>
      <c r="D28" s="65">
        <v>16805925</v>
      </c>
      <c r="E28" s="65">
        <v>19810693</v>
      </c>
      <c r="F28" s="65"/>
      <c r="G28" s="65"/>
      <c r="H28" s="65"/>
      <c r="I28" s="65"/>
      <c r="J28" s="65"/>
      <c r="K28" s="65"/>
      <c r="L28" s="65"/>
      <c r="M28" s="65"/>
      <c r="N28" s="65"/>
      <c r="O28" s="66">
        <v>53998362</v>
      </c>
      <c r="Q28" s="67"/>
      <c r="S28" s="67"/>
    </row>
    <row r="29" spans="1:19" s="59" customFormat="1" ht="36" x14ac:dyDescent="0.2">
      <c r="A29" s="493"/>
      <c r="B29" s="64" t="s">
        <v>367</v>
      </c>
      <c r="C29" s="65">
        <v>0</v>
      </c>
      <c r="D29" s="65">
        <v>0</v>
      </c>
      <c r="E29" s="65">
        <v>0</v>
      </c>
      <c r="F29" s="65"/>
      <c r="G29" s="65"/>
      <c r="H29" s="65"/>
      <c r="I29" s="65"/>
      <c r="J29" s="65"/>
      <c r="K29" s="65"/>
      <c r="L29" s="65"/>
      <c r="M29" s="65"/>
      <c r="N29" s="65"/>
      <c r="O29" s="66">
        <v>0</v>
      </c>
      <c r="Q29" s="67"/>
      <c r="R29" s="74"/>
    </row>
    <row r="30" spans="1:19" s="59" customFormat="1" ht="18" x14ac:dyDescent="0.2">
      <c r="A30" s="493"/>
      <c r="B30" s="64" t="s">
        <v>368</v>
      </c>
      <c r="C30" s="65">
        <v>4642676</v>
      </c>
      <c r="D30" s="65">
        <v>4632238</v>
      </c>
      <c r="E30" s="65">
        <v>5015971</v>
      </c>
      <c r="F30" s="65"/>
      <c r="G30" s="65"/>
      <c r="H30" s="65"/>
      <c r="I30" s="65"/>
      <c r="J30" s="65"/>
      <c r="K30" s="65"/>
      <c r="L30" s="65"/>
      <c r="M30" s="65"/>
      <c r="N30" s="65"/>
      <c r="O30" s="66">
        <v>14290885</v>
      </c>
      <c r="Q30" s="67"/>
      <c r="R30" s="74"/>
    </row>
    <row r="31" spans="1:19" s="59" customFormat="1" ht="18" x14ac:dyDescent="0.2">
      <c r="A31" s="493"/>
      <c r="B31" s="64" t="s">
        <v>369</v>
      </c>
      <c r="C31" s="65">
        <v>0</v>
      </c>
      <c r="D31" s="65">
        <v>0</v>
      </c>
      <c r="E31" s="65">
        <v>0</v>
      </c>
      <c r="F31" s="65"/>
      <c r="G31" s="65"/>
      <c r="H31" s="65"/>
      <c r="I31" s="65"/>
      <c r="J31" s="65"/>
      <c r="K31" s="65"/>
      <c r="L31" s="65"/>
      <c r="M31" s="65"/>
      <c r="N31" s="65"/>
      <c r="O31" s="66">
        <v>0</v>
      </c>
      <c r="Q31" s="67"/>
    </row>
    <row r="32" spans="1:19" s="59" customFormat="1" ht="36" x14ac:dyDescent="0.2">
      <c r="A32" s="493"/>
      <c r="B32" s="64" t="s">
        <v>370</v>
      </c>
      <c r="C32" s="65">
        <v>26875</v>
      </c>
      <c r="D32" s="65">
        <v>25833</v>
      </c>
      <c r="E32" s="65">
        <v>42187</v>
      </c>
      <c r="F32" s="65"/>
      <c r="G32" s="65"/>
      <c r="H32" s="65"/>
      <c r="I32" s="65"/>
      <c r="J32" s="65"/>
      <c r="K32" s="65"/>
      <c r="L32" s="65"/>
      <c r="M32" s="65"/>
      <c r="N32" s="65"/>
      <c r="O32" s="66">
        <v>94895</v>
      </c>
      <c r="Q32" s="67"/>
    </row>
    <row r="33" spans="1:18" s="59" customFormat="1" ht="18" x14ac:dyDescent="0.2">
      <c r="A33" s="493"/>
      <c r="B33" s="64" t="s">
        <v>371</v>
      </c>
      <c r="C33" s="65">
        <v>2364877</v>
      </c>
      <c r="D33" s="65">
        <v>2256312</v>
      </c>
      <c r="E33" s="65">
        <v>2342088</v>
      </c>
      <c r="F33" s="65"/>
      <c r="G33" s="65"/>
      <c r="H33" s="65"/>
      <c r="I33" s="65"/>
      <c r="J33" s="65"/>
      <c r="K33" s="65"/>
      <c r="L33" s="65"/>
      <c r="M33" s="65"/>
      <c r="N33" s="65"/>
      <c r="O33" s="66">
        <v>6963277</v>
      </c>
      <c r="Q33" s="67"/>
    </row>
    <row r="34" spans="1:18" s="59" customFormat="1" ht="18" x14ac:dyDescent="0.2">
      <c r="A34" s="493"/>
      <c r="B34" s="64" t="s">
        <v>240</v>
      </c>
      <c r="C34" s="65">
        <v>3500969</v>
      </c>
      <c r="D34" s="65">
        <v>12333831</v>
      </c>
      <c r="E34" s="65">
        <v>30270185</v>
      </c>
      <c r="F34" s="65"/>
      <c r="G34" s="65"/>
      <c r="H34" s="65"/>
      <c r="I34" s="65"/>
      <c r="J34" s="65"/>
      <c r="K34" s="65"/>
      <c r="L34" s="65"/>
      <c r="M34" s="65"/>
      <c r="N34" s="65"/>
      <c r="O34" s="66">
        <v>46104985</v>
      </c>
      <c r="Q34" s="67"/>
    </row>
    <row r="35" spans="1:18" s="59" customFormat="1" ht="18" x14ac:dyDescent="0.2">
      <c r="A35" s="493"/>
      <c r="B35" s="64" t="s">
        <v>372</v>
      </c>
      <c r="C35" s="65">
        <v>645580</v>
      </c>
      <c r="D35" s="65">
        <v>675453</v>
      </c>
      <c r="E35" s="65">
        <v>821995</v>
      </c>
      <c r="F35" s="65"/>
      <c r="G35" s="65"/>
      <c r="H35" s="65"/>
      <c r="I35" s="65"/>
      <c r="J35" s="65"/>
      <c r="K35" s="65"/>
      <c r="L35" s="65"/>
      <c r="M35" s="65"/>
      <c r="N35" s="65"/>
      <c r="O35" s="66">
        <v>2143028</v>
      </c>
      <c r="Q35" s="67"/>
    </row>
    <row r="36" spans="1:18" s="59" customFormat="1" ht="18" x14ac:dyDescent="0.2">
      <c r="A36" s="493"/>
      <c r="B36" s="64" t="s">
        <v>373</v>
      </c>
      <c r="C36" s="65">
        <v>9668592</v>
      </c>
      <c r="D36" s="65">
        <v>9532761</v>
      </c>
      <c r="E36" s="65">
        <v>11482329</v>
      </c>
      <c r="F36" s="65"/>
      <c r="G36" s="65"/>
      <c r="H36" s="65"/>
      <c r="I36" s="65"/>
      <c r="J36" s="65"/>
      <c r="K36" s="65"/>
      <c r="L36" s="65"/>
      <c r="M36" s="65"/>
      <c r="N36" s="65"/>
      <c r="O36" s="66">
        <v>30683682</v>
      </c>
      <c r="Q36" s="67"/>
    </row>
    <row r="37" spans="1:18" s="59" customFormat="1" ht="18" x14ac:dyDescent="0.2">
      <c r="A37" s="493"/>
      <c r="B37" s="64" t="s">
        <v>374</v>
      </c>
      <c r="C37" s="65">
        <v>71697621</v>
      </c>
      <c r="D37" s="65">
        <v>68009723</v>
      </c>
      <c r="E37" s="65">
        <v>86610307</v>
      </c>
      <c r="F37" s="65"/>
      <c r="G37" s="65"/>
      <c r="H37" s="65"/>
      <c r="I37" s="65"/>
      <c r="J37" s="65"/>
      <c r="K37" s="65"/>
      <c r="L37" s="65"/>
      <c r="M37" s="65"/>
      <c r="N37" s="65"/>
      <c r="O37" s="66">
        <v>226317651</v>
      </c>
      <c r="Q37" s="67"/>
      <c r="R37" s="70"/>
    </row>
    <row r="38" spans="1:18" s="59" customFormat="1" ht="18.75" thickBot="1" x14ac:dyDescent="0.25">
      <c r="A38" s="493"/>
      <c r="B38" s="64" t="s">
        <v>375</v>
      </c>
      <c r="C38" s="65">
        <v>5657293</v>
      </c>
      <c r="D38" s="65">
        <v>5589995</v>
      </c>
      <c r="E38" s="65">
        <v>6451264</v>
      </c>
      <c r="F38" s="65"/>
      <c r="G38" s="65"/>
      <c r="H38" s="65"/>
      <c r="I38" s="65"/>
      <c r="J38" s="65"/>
      <c r="K38" s="65"/>
      <c r="L38" s="65"/>
      <c r="M38" s="65"/>
      <c r="N38" s="65"/>
      <c r="O38" s="66">
        <v>17698552</v>
      </c>
      <c r="Q38" s="67"/>
    </row>
    <row r="39" spans="1:18" s="59" customFormat="1" ht="18.75" thickBot="1" x14ac:dyDescent="0.25">
      <c r="A39" s="494"/>
      <c r="B39" s="71" t="s">
        <v>376</v>
      </c>
      <c r="C39" s="72">
        <v>218801011</v>
      </c>
      <c r="D39" s="72">
        <v>219800065</v>
      </c>
      <c r="E39" s="72">
        <v>271551841</v>
      </c>
      <c r="F39" s="72"/>
      <c r="G39" s="72"/>
      <c r="H39" s="72"/>
      <c r="I39" s="72"/>
      <c r="J39" s="72"/>
      <c r="K39" s="72"/>
      <c r="L39" s="72"/>
      <c r="M39" s="72"/>
      <c r="N39" s="72"/>
      <c r="O39" s="73">
        <v>710152917</v>
      </c>
      <c r="P39" s="74"/>
      <c r="Q39" s="67"/>
    </row>
    <row r="40" spans="1:18" s="59" customFormat="1" ht="18" x14ac:dyDescent="0.2">
      <c r="A40" s="492" t="s">
        <v>14</v>
      </c>
      <c r="B40" s="370" t="s">
        <v>377</v>
      </c>
      <c r="C40" s="365">
        <v>64651347</v>
      </c>
      <c r="D40" s="365">
        <v>65763601</v>
      </c>
      <c r="E40" s="365">
        <v>78058545</v>
      </c>
      <c r="F40" s="365"/>
      <c r="G40" s="365"/>
      <c r="H40" s="365"/>
      <c r="I40" s="365"/>
      <c r="J40" s="365"/>
      <c r="K40" s="365"/>
      <c r="L40" s="365"/>
      <c r="M40" s="365"/>
      <c r="N40" s="365"/>
      <c r="O40" s="366">
        <v>208473493</v>
      </c>
      <c r="Q40" s="67"/>
    </row>
    <row r="41" spans="1:18" s="59" customFormat="1" ht="18" x14ac:dyDescent="0.2">
      <c r="A41" s="493"/>
      <c r="B41" s="253" t="s">
        <v>378</v>
      </c>
      <c r="C41" s="65">
        <v>644254</v>
      </c>
      <c r="D41" s="65">
        <v>650621</v>
      </c>
      <c r="E41" s="65">
        <v>548869</v>
      </c>
      <c r="F41" s="65"/>
      <c r="G41" s="65"/>
      <c r="H41" s="65"/>
      <c r="I41" s="65"/>
      <c r="J41" s="65"/>
      <c r="K41" s="65"/>
      <c r="L41" s="65"/>
      <c r="M41" s="65"/>
      <c r="N41" s="65"/>
      <c r="O41" s="367">
        <v>1843744</v>
      </c>
      <c r="Q41" s="67"/>
    </row>
    <row r="42" spans="1:18" s="59" customFormat="1" ht="36" x14ac:dyDescent="0.2">
      <c r="A42" s="493"/>
      <c r="B42" s="253" t="s">
        <v>379</v>
      </c>
      <c r="C42" s="65">
        <v>30083886</v>
      </c>
      <c r="D42" s="65">
        <v>29420045</v>
      </c>
      <c r="E42" s="65">
        <v>29560013</v>
      </c>
      <c r="F42" s="65"/>
      <c r="G42" s="65"/>
      <c r="H42" s="65"/>
      <c r="I42" s="65"/>
      <c r="J42" s="65"/>
      <c r="K42" s="65"/>
      <c r="L42" s="65"/>
      <c r="M42" s="65"/>
      <c r="N42" s="65"/>
      <c r="O42" s="367">
        <v>89063944</v>
      </c>
      <c r="Q42" s="67"/>
    </row>
    <row r="43" spans="1:18" s="59" customFormat="1" ht="36" x14ac:dyDescent="0.2">
      <c r="A43" s="493"/>
      <c r="B43" s="253" t="s">
        <v>380</v>
      </c>
      <c r="C43" s="65">
        <v>24468552</v>
      </c>
      <c r="D43" s="65">
        <v>24167389</v>
      </c>
      <c r="E43" s="65">
        <v>24004275</v>
      </c>
      <c r="F43" s="65"/>
      <c r="G43" s="65"/>
      <c r="H43" s="65"/>
      <c r="I43" s="65"/>
      <c r="J43" s="65"/>
      <c r="K43" s="65"/>
      <c r="L43" s="65"/>
      <c r="M43" s="65"/>
      <c r="N43" s="65"/>
      <c r="O43" s="367">
        <v>72640216</v>
      </c>
      <c r="Q43" s="67"/>
    </row>
    <row r="44" spans="1:18" s="59" customFormat="1" ht="36.75" thickBot="1" x14ac:dyDescent="0.25">
      <c r="A44" s="493"/>
      <c r="B44" s="371" t="s">
        <v>381</v>
      </c>
      <c r="C44" s="364">
        <v>177376</v>
      </c>
      <c r="D44" s="364">
        <v>175463</v>
      </c>
      <c r="E44" s="364">
        <v>263441</v>
      </c>
      <c r="F44" s="364"/>
      <c r="G44" s="364"/>
      <c r="H44" s="364"/>
      <c r="I44" s="364"/>
      <c r="J44" s="364"/>
      <c r="K44" s="364"/>
      <c r="L44" s="364"/>
      <c r="M44" s="364"/>
      <c r="N44" s="364"/>
      <c r="O44" s="369">
        <v>616280</v>
      </c>
      <c r="Q44" s="67"/>
    </row>
    <row r="45" spans="1:18" s="59" customFormat="1" ht="18.75" thickBot="1" x14ac:dyDescent="0.25">
      <c r="A45" s="494"/>
      <c r="B45" s="368" t="s">
        <v>382</v>
      </c>
      <c r="C45" s="364">
        <v>120025415</v>
      </c>
      <c r="D45" s="364">
        <v>120177119</v>
      </c>
      <c r="E45" s="364">
        <v>132435143</v>
      </c>
      <c r="F45" s="364"/>
      <c r="G45" s="364"/>
      <c r="H45" s="364"/>
      <c r="I45" s="364"/>
      <c r="J45" s="364"/>
      <c r="K45" s="364"/>
      <c r="L45" s="364"/>
      <c r="M45" s="364"/>
      <c r="N45" s="364"/>
      <c r="O45" s="369">
        <v>372637677</v>
      </c>
      <c r="P45" s="74"/>
      <c r="Q45" s="67"/>
    </row>
    <row r="46" spans="1:18" s="59" customFormat="1" ht="18" hidden="1" x14ac:dyDescent="0.2">
      <c r="A46" s="492" t="s">
        <v>45</v>
      </c>
      <c r="B46" s="64" t="s">
        <v>383</v>
      </c>
      <c r="C46" s="65">
        <v>0</v>
      </c>
      <c r="D46" s="65">
        <v>0</v>
      </c>
      <c r="E46" s="65">
        <v>0</v>
      </c>
      <c r="F46" s="65"/>
      <c r="G46" s="65"/>
      <c r="H46" s="65"/>
      <c r="I46" s="65"/>
      <c r="J46" s="65"/>
      <c r="K46" s="65"/>
      <c r="L46" s="65"/>
      <c r="M46" s="65"/>
      <c r="N46" s="65"/>
      <c r="O46" s="66">
        <v>0</v>
      </c>
      <c r="Q46" s="67"/>
    </row>
    <row r="47" spans="1:18" s="59" customFormat="1" ht="18" x14ac:dyDescent="0.2">
      <c r="A47" s="493"/>
      <c r="B47" s="64" t="s">
        <v>384</v>
      </c>
      <c r="C47" s="65">
        <v>0</v>
      </c>
      <c r="D47" s="65">
        <v>37866</v>
      </c>
      <c r="E47" s="65">
        <v>33429</v>
      </c>
      <c r="F47" s="65"/>
      <c r="G47" s="65"/>
      <c r="H47" s="65"/>
      <c r="I47" s="65"/>
      <c r="J47" s="65"/>
      <c r="K47" s="65"/>
      <c r="L47" s="65"/>
      <c r="M47" s="65"/>
      <c r="N47" s="65"/>
      <c r="O47" s="66">
        <v>71295</v>
      </c>
      <c r="Q47" s="67"/>
    </row>
    <row r="48" spans="1:18" s="59" customFormat="1" ht="36.75" thickBot="1" x14ac:dyDescent="0.25">
      <c r="A48" s="493"/>
      <c r="B48" s="64" t="s">
        <v>385</v>
      </c>
      <c r="C48" s="65">
        <v>15369496</v>
      </c>
      <c r="D48" s="65">
        <v>19174026</v>
      </c>
      <c r="E48" s="65">
        <v>11253839</v>
      </c>
      <c r="F48" s="65"/>
      <c r="G48" s="65"/>
      <c r="H48" s="65"/>
      <c r="I48" s="65"/>
      <c r="J48" s="65"/>
      <c r="K48" s="65"/>
      <c r="L48" s="65"/>
      <c r="M48" s="65"/>
      <c r="N48" s="65"/>
      <c r="O48" s="66">
        <v>45797361</v>
      </c>
      <c r="Q48" s="67"/>
    </row>
    <row r="49" spans="1:18" s="59" customFormat="1" ht="35.1" customHeight="1" thickBot="1" x14ac:dyDescent="0.25">
      <c r="A49" s="494"/>
      <c r="B49" s="71" t="s">
        <v>386</v>
      </c>
      <c r="C49" s="72">
        <v>15369496</v>
      </c>
      <c r="D49" s="72">
        <v>19211892</v>
      </c>
      <c r="E49" s="72">
        <v>11287268</v>
      </c>
      <c r="F49" s="72"/>
      <c r="G49" s="72"/>
      <c r="H49" s="72"/>
      <c r="I49" s="72"/>
      <c r="J49" s="72"/>
      <c r="K49" s="72"/>
      <c r="L49" s="72"/>
      <c r="M49" s="72"/>
      <c r="N49" s="72"/>
      <c r="O49" s="73">
        <v>45868656</v>
      </c>
      <c r="P49" s="74"/>
      <c r="Q49" s="67"/>
    </row>
    <row r="50" spans="1:18" s="59" customFormat="1" ht="31.5" customHeight="1" x14ac:dyDescent="0.2">
      <c r="A50" s="492" t="s">
        <v>15</v>
      </c>
      <c r="B50" s="64" t="s">
        <v>387</v>
      </c>
      <c r="C50" s="65">
        <v>0</v>
      </c>
      <c r="D50" s="65">
        <v>0</v>
      </c>
      <c r="E50" s="65">
        <v>0</v>
      </c>
      <c r="F50" s="65"/>
      <c r="G50" s="65"/>
      <c r="H50" s="65"/>
      <c r="I50" s="65"/>
      <c r="J50" s="65"/>
      <c r="K50" s="65"/>
      <c r="L50" s="65"/>
      <c r="M50" s="65"/>
      <c r="N50" s="65"/>
      <c r="O50" s="66">
        <v>0</v>
      </c>
      <c r="Q50" s="67"/>
    </row>
    <row r="51" spans="1:18" s="59" customFormat="1" ht="36" x14ac:dyDescent="0.2">
      <c r="A51" s="493"/>
      <c r="B51" s="64" t="s">
        <v>388</v>
      </c>
      <c r="C51" s="65">
        <v>0</v>
      </c>
      <c r="D51" s="65">
        <v>0</v>
      </c>
      <c r="E51" s="65">
        <v>0</v>
      </c>
      <c r="F51" s="65"/>
      <c r="G51" s="65"/>
      <c r="H51" s="65"/>
      <c r="I51" s="65"/>
      <c r="J51" s="65"/>
      <c r="K51" s="65"/>
      <c r="L51" s="65"/>
      <c r="M51" s="65"/>
      <c r="N51" s="65"/>
      <c r="O51" s="66">
        <v>0</v>
      </c>
      <c r="Q51" s="67"/>
    </row>
    <row r="52" spans="1:18" s="59" customFormat="1" ht="36" x14ac:dyDescent="0.2">
      <c r="A52" s="493"/>
      <c r="B52" s="64" t="s">
        <v>389</v>
      </c>
      <c r="C52" s="65">
        <v>0</v>
      </c>
      <c r="D52" s="65">
        <v>0</v>
      </c>
      <c r="E52" s="65">
        <v>0</v>
      </c>
      <c r="F52" s="65"/>
      <c r="G52" s="65"/>
      <c r="H52" s="65"/>
      <c r="I52" s="65"/>
      <c r="J52" s="65"/>
      <c r="K52" s="65"/>
      <c r="L52" s="65"/>
      <c r="M52" s="65"/>
      <c r="N52" s="65"/>
      <c r="O52" s="66">
        <v>0</v>
      </c>
      <c r="Q52" s="67"/>
    </row>
    <row r="53" spans="1:18" s="59" customFormat="1" ht="54" x14ac:dyDescent="0.2">
      <c r="A53" s="493"/>
      <c r="B53" s="64" t="s">
        <v>390</v>
      </c>
      <c r="C53" s="65">
        <v>0</v>
      </c>
      <c r="D53" s="65">
        <v>0</v>
      </c>
      <c r="E53" s="65">
        <v>0</v>
      </c>
      <c r="F53" s="65"/>
      <c r="G53" s="65"/>
      <c r="H53" s="65"/>
      <c r="I53" s="65"/>
      <c r="J53" s="65"/>
      <c r="K53" s="65"/>
      <c r="L53" s="65"/>
      <c r="M53" s="65"/>
      <c r="N53" s="65"/>
      <c r="O53" s="66">
        <v>0</v>
      </c>
      <c r="Q53" s="67"/>
    </row>
    <row r="54" spans="1:18" s="59" customFormat="1" ht="36" x14ac:dyDescent="0.2">
      <c r="A54" s="493"/>
      <c r="B54" s="64" t="s">
        <v>391</v>
      </c>
      <c r="C54" s="65">
        <v>119211709</v>
      </c>
      <c r="D54" s="65">
        <v>119211709</v>
      </c>
      <c r="E54" s="65">
        <v>302591950</v>
      </c>
      <c r="F54" s="65"/>
      <c r="G54" s="65"/>
      <c r="H54" s="65"/>
      <c r="I54" s="65"/>
      <c r="J54" s="65"/>
      <c r="K54" s="65"/>
      <c r="L54" s="65"/>
      <c r="M54" s="65"/>
      <c r="N54" s="65"/>
      <c r="O54" s="66">
        <v>541015368</v>
      </c>
      <c r="Q54" s="67"/>
    </row>
    <row r="55" spans="1:18" s="59" customFormat="1" ht="36" x14ac:dyDescent="0.2">
      <c r="A55" s="493"/>
      <c r="B55" s="64" t="s">
        <v>392</v>
      </c>
      <c r="C55" s="65">
        <v>10554181</v>
      </c>
      <c r="D55" s="65">
        <v>12748929</v>
      </c>
      <c r="E55" s="65">
        <v>11048927</v>
      </c>
      <c r="F55" s="65"/>
      <c r="G55" s="65"/>
      <c r="H55" s="65"/>
      <c r="I55" s="65"/>
      <c r="J55" s="65"/>
      <c r="K55" s="65"/>
      <c r="L55" s="65"/>
      <c r="M55" s="65"/>
      <c r="N55" s="65"/>
      <c r="O55" s="66">
        <v>34352037</v>
      </c>
      <c r="Q55" s="67"/>
    </row>
    <row r="56" spans="1:18" s="59" customFormat="1" ht="36" x14ac:dyDescent="0.2">
      <c r="A56" s="493"/>
      <c r="B56" s="64" t="s">
        <v>393</v>
      </c>
      <c r="C56" s="65">
        <v>0</v>
      </c>
      <c r="D56" s="65">
        <v>0</v>
      </c>
      <c r="E56" s="65">
        <v>0</v>
      </c>
      <c r="F56" s="65"/>
      <c r="G56" s="65"/>
      <c r="H56" s="65"/>
      <c r="I56" s="65"/>
      <c r="J56" s="65"/>
      <c r="K56" s="65"/>
      <c r="L56" s="65"/>
      <c r="M56" s="65"/>
      <c r="N56" s="65"/>
      <c r="O56" s="66">
        <v>0</v>
      </c>
      <c r="Q56" s="67"/>
    </row>
    <row r="57" spans="1:18" s="59" customFormat="1" ht="18" x14ac:dyDescent="0.2">
      <c r="A57" s="493"/>
      <c r="B57" s="64" t="s">
        <v>394</v>
      </c>
      <c r="C57" s="65">
        <v>0</v>
      </c>
      <c r="D57" s="65">
        <v>0</v>
      </c>
      <c r="E57" s="65">
        <v>0</v>
      </c>
      <c r="F57" s="65"/>
      <c r="G57" s="65"/>
      <c r="H57" s="65"/>
      <c r="I57" s="65"/>
      <c r="J57" s="65"/>
      <c r="K57" s="65"/>
      <c r="L57" s="65"/>
      <c r="M57" s="65"/>
      <c r="N57" s="65"/>
      <c r="O57" s="66">
        <v>0</v>
      </c>
      <c r="Q57" s="67"/>
    </row>
    <row r="58" spans="1:18" s="59" customFormat="1" ht="36" x14ac:dyDescent="0.2">
      <c r="A58" s="493"/>
      <c r="B58" s="64" t="s">
        <v>395</v>
      </c>
      <c r="C58" s="65">
        <v>0</v>
      </c>
      <c r="D58" s="65">
        <v>0</v>
      </c>
      <c r="E58" s="65">
        <v>0</v>
      </c>
      <c r="F58" s="65"/>
      <c r="G58" s="65"/>
      <c r="H58" s="65"/>
      <c r="I58" s="65"/>
      <c r="J58" s="65"/>
      <c r="K58" s="65"/>
      <c r="L58" s="65"/>
      <c r="M58" s="65"/>
      <c r="N58" s="65"/>
      <c r="O58" s="66">
        <v>0</v>
      </c>
      <c r="Q58" s="67"/>
    </row>
    <row r="59" spans="1:18" s="59" customFormat="1" ht="38.25" x14ac:dyDescent="0.2">
      <c r="A59" s="493"/>
      <c r="B59" s="64" t="s">
        <v>133</v>
      </c>
      <c r="C59" s="65">
        <v>0</v>
      </c>
      <c r="D59" s="65">
        <v>0</v>
      </c>
      <c r="E59" s="65">
        <v>105307755</v>
      </c>
      <c r="F59" s="65"/>
      <c r="G59" s="65"/>
      <c r="H59" s="65"/>
      <c r="I59" s="65"/>
      <c r="J59" s="65"/>
      <c r="K59" s="65"/>
      <c r="L59" s="65"/>
      <c r="M59" s="65"/>
      <c r="N59" s="65"/>
      <c r="O59" s="66">
        <v>105307755</v>
      </c>
      <c r="Q59" s="67"/>
    </row>
    <row r="60" spans="1:18" s="59" customFormat="1" ht="18.75" thickBot="1" x14ac:dyDescent="0.25">
      <c r="A60" s="493"/>
      <c r="B60" s="64" t="s">
        <v>396</v>
      </c>
      <c r="C60" s="75">
        <v>-20434491</v>
      </c>
      <c r="D60" s="75">
        <v>2761149</v>
      </c>
      <c r="E60" s="75">
        <v>7053661</v>
      </c>
      <c r="F60" s="75"/>
      <c r="G60" s="75"/>
      <c r="H60" s="75"/>
      <c r="I60" s="75"/>
      <c r="J60" s="75"/>
      <c r="K60" s="75"/>
      <c r="L60" s="75"/>
      <c r="M60" s="75"/>
      <c r="N60" s="75"/>
      <c r="O60" s="76">
        <v>-10619681</v>
      </c>
      <c r="Q60" s="67"/>
      <c r="R60" s="77"/>
    </row>
    <row r="61" spans="1:18" s="80" customFormat="1" ht="18.75" thickBot="1" x14ac:dyDescent="0.25">
      <c r="A61" s="493"/>
      <c r="B61" s="71" t="s">
        <v>397</v>
      </c>
      <c r="C61" s="78">
        <v>109331399</v>
      </c>
      <c r="D61" s="78">
        <v>134721787</v>
      </c>
      <c r="E61" s="78">
        <v>426002293</v>
      </c>
      <c r="F61" s="78"/>
      <c r="G61" s="78"/>
      <c r="H61" s="78"/>
      <c r="I61" s="78"/>
      <c r="J61" s="78"/>
      <c r="K61" s="78"/>
      <c r="L61" s="78"/>
      <c r="M61" s="78"/>
      <c r="N61" s="78"/>
      <c r="O61" s="79">
        <v>670055479</v>
      </c>
      <c r="Q61" s="67"/>
      <c r="R61" s="81"/>
    </row>
    <row r="62" spans="1:18" s="59" customFormat="1" ht="18.75" thickBot="1" x14ac:dyDescent="0.25">
      <c r="A62" s="502"/>
      <c r="B62" s="82" t="s">
        <v>337</v>
      </c>
      <c r="C62" s="83">
        <v>4</v>
      </c>
      <c r="D62" s="83">
        <v>4</v>
      </c>
      <c r="E62" s="83">
        <v>5</v>
      </c>
      <c r="F62" s="83">
        <v>0</v>
      </c>
      <c r="G62" s="83">
        <v>0</v>
      </c>
      <c r="H62" s="83">
        <v>0</v>
      </c>
      <c r="I62" s="83">
        <v>0</v>
      </c>
      <c r="J62" s="83">
        <v>0</v>
      </c>
      <c r="K62" s="83">
        <v>0</v>
      </c>
      <c r="L62" s="83">
        <v>0</v>
      </c>
      <c r="M62" s="83">
        <v>0</v>
      </c>
      <c r="N62" s="83">
        <v>0</v>
      </c>
      <c r="O62" s="84">
        <v>52</v>
      </c>
      <c r="P62" s="74"/>
      <c r="Q62" s="85"/>
      <c r="R62" s="77"/>
    </row>
    <row r="63" spans="1:18" s="59" customFormat="1" ht="18.75" thickBot="1" x14ac:dyDescent="0.25">
      <c r="A63" s="503"/>
      <c r="B63" s="86"/>
      <c r="C63" s="87">
        <v>1058053721</v>
      </c>
      <c r="D63" s="87">
        <v>954669791</v>
      </c>
      <c r="E63" s="87">
        <v>1561549746</v>
      </c>
      <c r="F63" s="87"/>
      <c r="G63" s="87"/>
      <c r="H63" s="87"/>
      <c r="I63" s="87"/>
      <c r="J63" s="87"/>
      <c r="K63" s="87"/>
      <c r="L63" s="87"/>
      <c r="M63" s="87"/>
      <c r="N63" s="87"/>
      <c r="O63" s="88">
        <v>3574273258</v>
      </c>
      <c r="P63" s="74"/>
      <c r="Q63" s="85"/>
      <c r="R63" s="77"/>
    </row>
    <row r="64" spans="1:18" s="59" customFormat="1" ht="18" x14ac:dyDescent="0.2">
      <c r="A64" s="499" t="s">
        <v>4</v>
      </c>
      <c r="B64" s="500"/>
      <c r="C64" s="500"/>
      <c r="D64" s="500"/>
      <c r="E64" s="500"/>
      <c r="F64" s="500"/>
      <c r="G64" s="500"/>
      <c r="H64" s="500"/>
      <c r="I64" s="500"/>
      <c r="J64" s="500"/>
      <c r="K64" s="500"/>
      <c r="L64" s="500"/>
      <c r="M64" s="500"/>
      <c r="N64" s="500"/>
      <c r="O64" s="501"/>
      <c r="P64" s="89"/>
      <c r="Q64" s="85"/>
    </row>
    <row r="65" spans="1:17" s="59" customFormat="1" ht="15.75" hidden="1" customHeight="1" x14ac:dyDescent="0.2">
      <c r="A65" s="487" t="s">
        <v>113</v>
      </c>
      <c r="B65" s="488"/>
      <c r="C65" s="488"/>
      <c r="D65" s="488"/>
      <c r="E65" s="488"/>
      <c r="F65" s="488"/>
      <c r="G65" s="488"/>
      <c r="H65" s="488"/>
      <c r="I65" s="488"/>
      <c r="J65" s="488"/>
      <c r="K65" s="488"/>
      <c r="L65" s="488"/>
      <c r="M65" s="488"/>
      <c r="N65" s="488"/>
      <c r="O65" s="498"/>
      <c r="P65" s="90"/>
      <c r="Q65" s="85"/>
    </row>
    <row r="66" spans="1:17" s="59" customFormat="1" ht="18" x14ac:dyDescent="0.2">
      <c r="A66" s="487" t="s">
        <v>117</v>
      </c>
      <c r="B66" s="488"/>
      <c r="C66" s="488"/>
      <c r="D66" s="488"/>
      <c r="E66" s="488"/>
      <c r="F66" s="488"/>
      <c r="G66" s="488"/>
      <c r="H66" s="488"/>
      <c r="I66" s="488"/>
      <c r="J66" s="488"/>
      <c r="K66" s="488"/>
      <c r="L66" s="488"/>
      <c r="M66" s="488"/>
      <c r="N66" s="488"/>
      <c r="O66" s="498"/>
      <c r="P66" s="91" t="s">
        <v>83</v>
      </c>
      <c r="Q66" s="85"/>
    </row>
    <row r="67" spans="1:17" s="59" customFormat="1" ht="18.75" thickBot="1" x14ac:dyDescent="0.25">
      <c r="A67" s="495"/>
      <c r="B67" s="496"/>
      <c r="C67" s="496"/>
      <c r="D67" s="496"/>
      <c r="E67" s="496"/>
      <c r="F67" s="496"/>
      <c r="G67" s="496"/>
      <c r="H67" s="496"/>
      <c r="I67" s="496"/>
      <c r="J67" s="496"/>
      <c r="K67" s="496"/>
      <c r="L67" s="496"/>
      <c r="M67" s="496"/>
      <c r="N67" s="496"/>
      <c r="O67" s="497"/>
      <c r="P67" s="91"/>
      <c r="Q67" s="85"/>
    </row>
    <row r="68" spans="1:17" ht="16.5" customHeight="1" x14ac:dyDescent="0.3">
      <c r="A68" s="486"/>
      <c r="B68" s="486"/>
      <c r="C68" s="486"/>
      <c r="D68" s="486"/>
      <c r="E68" s="486"/>
      <c r="F68" s="486"/>
      <c r="G68" s="486"/>
      <c r="H68" s="486"/>
      <c r="I68" s="486"/>
      <c r="J68" s="486"/>
      <c r="K68" s="486"/>
      <c r="L68" s="486"/>
      <c r="M68" s="486"/>
      <c r="N68" s="486"/>
      <c r="O68" s="486"/>
    </row>
    <row r="69" spans="1:17" ht="18" x14ac:dyDescent="0.3">
      <c r="A69" s="487"/>
      <c r="B69" s="488"/>
      <c r="C69" s="488"/>
      <c r="D69" s="488"/>
      <c r="E69" s="488"/>
      <c r="F69" s="488"/>
      <c r="G69" s="488"/>
      <c r="H69" s="488"/>
      <c r="I69" s="488"/>
      <c r="J69" s="488"/>
      <c r="K69" s="488"/>
      <c r="L69" s="488"/>
      <c r="M69" s="488"/>
      <c r="N69" s="488"/>
      <c r="O69" s="488"/>
    </row>
    <row r="73" spans="1:17" x14ac:dyDescent="0.3">
      <c r="D73" s="68" t="s">
        <v>116</v>
      </c>
    </row>
  </sheetData>
  <mergeCells count="13">
    <mergeCell ref="A68:O68"/>
    <mergeCell ref="A69:O69"/>
    <mergeCell ref="A2:O2"/>
    <mergeCell ref="A26:A39"/>
    <mergeCell ref="A40:A45"/>
    <mergeCell ref="A46:A49"/>
    <mergeCell ref="A67:O67"/>
    <mergeCell ref="A66:O66"/>
    <mergeCell ref="A65:O65"/>
    <mergeCell ref="A64:O64"/>
    <mergeCell ref="A4:A25"/>
    <mergeCell ref="A62:A63"/>
    <mergeCell ref="A50:A61"/>
  </mergeCells>
  <phoneticPr fontId="96" type="noConversion"/>
  <printOptions horizontalCentered="1" gridLines="1"/>
  <pageMargins left="0.28999999999999998" right="0.28999999999999998" top="0.7" bottom="0.43" header="0.3" footer="0.27"/>
  <pageSetup scale="35"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45" zoomScaleNormal="100" zoomScaleSheetLayoutView="145" workbookViewId="0">
      <selection activeCell="F53" sqref="F53"/>
    </sheetView>
  </sheetViews>
  <sheetFormatPr defaultColWidth="9.28515625" defaultRowHeight="15" x14ac:dyDescent="0.3"/>
  <cols>
    <col min="1" max="1" width="89" style="68" customWidth="1"/>
    <col min="2" max="2" width="21.42578125" style="68" bestFit="1" customWidth="1"/>
    <col min="3" max="3" width="22.42578125" style="68" customWidth="1"/>
    <col min="4" max="4" width="19.28515625" style="68" bestFit="1" customWidth="1"/>
    <col min="5" max="5" width="19.42578125" style="68" customWidth="1"/>
    <col min="6" max="6" width="46.42578125" style="68" customWidth="1"/>
    <col min="7" max="9" width="9.28515625" style="68"/>
    <col min="10" max="10" width="14.42578125" style="68" bestFit="1" customWidth="1"/>
    <col min="11" max="11" width="9.28515625" style="68"/>
    <col min="12" max="12" width="9.42578125" style="68" bestFit="1" customWidth="1"/>
    <col min="13" max="16384" width="9.28515625" style="68"/>
  </cols>
  <sheetData>
    <row r="1" spans="1:2" ht="18.75" thickBot="1" x14ac:dyDescent="0.4">
      <c r="A1" s="320" t="s">
        <v>144</v>
      </c>
      <c r="B1" s="92"/>
    </row>
    <row r="2" spans="1:2" ht="18.75" thickBot="1" x14ac:dyDescent="0.35">
      <c r="A2" s="504" t="s">
        <v>182</v>
      </c>
      <c r="B2" s="505"/>
    </row>
    <row r="3" spans="1:2" ht="18.75" thickBot="1" x14ac:dyDescent="0.35">
      <c r="A3" s="93" t="s">
        <v>130</v>
      </c>
      <c r="B3" s="94" t="s">
        <v>131</v>
      </c>
    </row>
    <row r="4" spans="1:2" ht="16.5" customHeight="1" x14ac:dyDescent="0.3">
      <c r="A4" s="95" t="s">
        <v>241</v>
      </c>
      <c r="B4" s="96">
        <v>13365398428</v>
      </c>
    </row>
    <row r="5" spans="1:2" ht="16.5" customHeight="1" x14ac:dyDescent="0.3">
      <c r="A5" s="97" t="s">
        <v>242</v>
      </c>
      <c r="B5" s="98">
        <v>-5713346</v>
      </c>
    </row>
    <row r="6" spans="1:2" ht="16.5" customHeight="1" x14ac:dyDescent="0.3">
      <c r="A6" s="59" t="s">
        <v>243</v>
      </c>
      <c r="B6" s="98">
        <v>109664</v>
      </c>
    </row>
    <row r="7" spans="1:2" ht="16.5" customHeight="1" x14ac:dyDescent="0.3">
      <c r="A7" s="59" t="s">
        <v>244</v>
      </c>
      <c r="B7" s="98">
        <v>-2991284</v>
      </c>
    </row>
    <row r="8" spans="1:2" ht="16.5" customHeight="1" x14ac:dyDescent="0.3">
      <c r="A8" s="59" t="s">
        <v>245</v>
      </c>
      <c r="B8" s="98">
        <v>2428038</v>
      </c>
    </row>
    <row r="9" spans="1:2" ht="16.5" customHeight="1" thickBot="1" x14ac:dyDescent="0.35">
      <c r="A9" s="100" t="s">
        <v>246</v>
      </c>
      <c r="B9" s="321">
        <v>8320786</v>
      </c>
    </row>
    <row r="10" spans="1:2" ht="16.5" customHeight="1" thickTop="1" thickBot="1" x14ac:dyDescent="0.35">
      <c r="A10" s="334" t="s">
        <v>247</v>
      </c>
      <c r="B10" s="335">
        <v>13367552286</v>
      </c>
    </row>
    <row r="11" spans="1:2" ht="16.5" customHeight="1" thickTop="1" x14ac:dyDescent="0.3">
      <c r="A11" s="99" t="s">
        <v>248</v>
      </c>
      <c r="B11" s="98">
        <v>3574273258</v>
      </c>
    </row>
    <row r="49" ht="37.5" customHeight="1" x14ac:dyDescent="0.3"/>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85" zoomScaleNormal="100" zoomScaleSheetLayoutView="85" workbookViewId="0">
      <selection activeCell="F53" sqref="F53"/>
    </sheetView>
  </sheetViews>
  <sheetFormatPr defaultColWidth="9.28515625" defaultRowHeight="15" x14ac:dyDescent="0.3"/>
  <cols>
    <col min="1" max="1" width="12.28515625" style="68" customWidth="1"/>
    <col min="2" max="2" width="36.42578125" style="68" bestFit="1" customWidth="1"/>
    <col min="3" max="3" width="17.7109375" style="68" bestFit="1" customWidth="1"/>
    <col min="4" max="4" width="17.7109375" style="68" customWidth="1"/>
    <col min="5" max="5" width="20.28515625" style="68" customWidth="1"/>
    <col min="6" max="6" width="17.42578125" style="68" customWidth="1"/>
    <col min="7" max="8" width="19.5703125" style="68" customWidth="1"/>
    <col min="9" max="9" width="17.5703125" style="68" customWidth="1"/>
    <col min="10" max="10" width="18.5703125" style="68" customWidth="1"/>
    <col min="11" max="12" width="17.42578125" style="68" bestFit="1" customWidth="1"/>
    <col min="13" max="14" width="16.7109375" style="68" bestFit="1" customWidth="1"/>
    <col min="15" max="15" width="24.5703125" style="68" customWidth="1"/>
    <col min="16" max="16" width="11.28515625" style="68" bestFit="1" customWidth="1"/>
    <col min="17" max="18" width="5.5703125" style="68" bestFit="1" customWidth="1"/>
    <col min="19" max="19" width="30" style="68" bestFit="1" customWidth="1"/>
    <col min="20" max="24" width="5.5703125" style="68" bestFit="1" customWidth="1"/>
    <col min="25" max="16384" width="9.28515625" style="68"/>
  </cols>
  <sheetData>
    <row r="1" spans="1:15" s="101" customFormat="1" ht="18.75" thickBot="1" x14ac:dyDescent="0.25">
      <c r="A1" s="101" t="s">
        <v>145</v>
      </c>
      <c r="C1" s="101" t="s">
        <v>51</v>
      </c>
      <c r="D1" s="101" t="s">
        <v>51</v>
      </c>
      <c r="E1" s="101" t="s">
        <v>51</v>
      </c>
      <c r="F1" s="101" t="s">
        <v>51</v>
      </c>
      <c r="G1" s="101" t="s">
        <v>51</v>
      </c>
      <c r="H1" s="101" t="s">
        <v>51</v>
      </c>
      <c r="I1" s="101" t="s">
        <v>51</v>
      </c>
      <c r="J1" s="101" t="s">
        <v>51</v>
      </c>
      <c r="K1" s="101" t="s">
        <v>51</v>
      </c>
      <c r="L1" s="101" t="s">
        <v>51</v>
      </c>
      <c r="M1" s="101" t="s">
        <v>51</v>
      </c>
      <c r="N1" s="101" t="s">
        <v>51</v>
      </c>
      <c r="O1" s="101" t="s">
        <v>51</v>
      </c>
    </row>
    <row r="2" spans="1:15" s="101" customFormat="1" ht="18.75" thickBot="1" x14ac:dyDescent="0.25">
      <c r="A2" s="512" t="s">
        <v>197</v>
      </c>
      <c r="B2" s="513"/>
      <c r="C2" s="513"/>
      <c r="D2" s="513"/>
      <c r="E2" s="513"/>
      <c r="F2" s="513"/>
      <c r="G2" s="513"/>
      <c r="H2" s="513"/>
      <c r="I2" s="513"/>
      <c r="J2" s="513"/>
      <c r="K2" s="513"/>
      <c r="L2" s="513"/>
      <c r="M2" s="513"/>
      <c r="N2" s="513"/>
      <c r="O2" s="514"/>
    </row>
    <row r="3" spans="1:15" ht="31.5" customHeight="1" thickBot="1" x14ac:dyDescent="0.35">
      <c r="A3" s="102"/>
      <c r="B3" s="441" t="s">
        <v>11</v>
      </c>
      <c r="C3" s="351" t="s">
        <v>184</v>
      </c>
      <c r="D3" s="353" t="s">
        <v>185</v>
      </c>
      <c r="E3" s="374" t="s">
        <v>186</v>
      </c>
      <c r="F3" s="350" t="s">
        <v>187</v>
      </c>
      <c r="G3" s="103" t="s">
        <v>188</v>
      </c>
      <c r="H3" s="103" t="s">
        <v>189</v>
      </c>
      <c r="I3" s="103" t="s">
        <v>190</v>
      </c>
      <c r="J3" s="103" t="s">
        <v>191</v>
      </c>
      <c r="K3" s="103" t="s">
        <v>192</v>
      </c>
      <c r="L3" s="103" t="s">
        <v>193</v>
      </c>
      <c r="M3" s="103" t="s">
        <v>194</v>
      </c>
      <c r="N3" s="103" t="s">
        <v>195</v>
      </c>
      <c r="O3" s="104" t="s">
        <v>196</v>
      </c>
    </row>
    <row r="4" spans="1:15" ht="31.5" customHeight="1" x14ac:dyDescent="0.3">
      <c r="A4" s="515" t="s">
        <v>47</v>
      </c>
      <c r="B4" s="105" t="s">
        <v>398</v>
      </c>
      <c r="C4" s="106">
        <v>56212881</v>
      </c>
      <c r="D4" s="106">
        <v>56212881.000000015</v>
      </c>
      <c r="E4" s="106">
        <v>211330730</v>
      </c>
      <c r="F4" s="110"/>
      <c r="G4" s="110"/>
      <c r="H4" s="110"/>
      <c r="I4" s="110"/>
      <c r="J4" s="110"/>
      <c r="K4" s="110"/>
      <c r="L4" s="110"/>
      <c r="M4" s="110"/>
      <c r="N4" s="110"/>
      <c r="O4" s="108">
        <v>323756492</v>
      </c>
    </row>
    <row r="5" spans="1:15" ht="31.5" customHeight="1" x14ac:dyDescent="0.3">
      <c r="A5" s="516"/>
      <c r="B5" s="105" t="s">
        <v>399</v>
      </c>
      <c r="C5" s="109">
        <v>0</v>
      </c>
      <c r="D5" s="109">
        <v>0</v>
      </c>
      <c r="E5" s="109">
        <v>0</v>
      </c>
      <c r="F5" s="113"/>
      <c r="G5" s="113"/>
      <c r="H5" s="113"/>
      <c r="I5" s="113"/>
      <c r="J5" s="113"/>
      <c r="K5" s="113"/>
      <c r="L5" s="113"/>
      <c r="M5" s="113"/>
      <c r="N5" s="113"/>
      <c r="O5" s="108">
        <v>0</v>
      </c>
    </row>
    <row r="6" spans="1:15" ht="31.5" customHeight="1" x14ac:dyDescent="0.3">
      <c r="A6" s="516"/>
      <c r="B6" s="111" t="s">
        <v>400</v>
      </c>
      <c r="C6" s="112">
        <v>10696457</v>
      </c>
      <c r="D6" s="112">
        <v>10696456.999999998</v>
      </c>
      <c r="E6" s="112">
        <v>9098356</v>
      </c>
      <c r="F6" s="113"/>
      <c r="G6" s="113"/>
      <c r="H6" s="113"/>
      <c r="I6" s="113"/>
      <c r="J6" s="113"/>
      <c r="K6" s="113"/>
      <c r="L6" s="113"/>
      <c r="M6" s="113"/>
      <c r="N6" s="113"/>
      <c r="O6" s="114">
        <v>30491270</v>
      </c>
    </row>
    <row r="7" spans="1:15" ht="31.5" customHeight="1" x14ac:dyDescent="0.3">
      <c r="A7" s="516"/>
      <c r="B7" s="111" t="s">
        <v>401</v>
      </c>
      <c r="C7" s="115">
        <v>0</v>
      </c>
      <c r="D7" s="115">
        <v>0</v>
      </c>
      <c r="E7" s="115">
        <v>0</v>
      </c>
      <c r="F7" s="113"/>
      <c r="G7" s="113"/>
      <c r="H7" s="113"/>
      <c r="I7" s="113"/>
      <c r="J7" s="113"/>
      <c r="K7" s="113"/>
      <c r="L7" s="113"/>
      <c r="M7" s="113"/>
      <c r="N7" s="113"/>
      <c r="O7" s="114">
        <v>0</v>
      </c>
    </row>
    <row r="8" spans="1:15" ht="27" customHeight="1" x14ac:dyDescent="0.3">
      <c r="A8" s="516"/>
      <c r="B8" s="116" t="s">
        <v>402</v>
      </c>
      <c r="C8" s="115">
        <v>0</v>
      </c>
      <c r="D8" s="115">
        <v>0</v>
      </c>
      <c r="E8" s="115">
        <v>2266714.4300000006</v>
      </c>
      <c r="F8" s="113"/>
      <c r="G8" s="113"/>
      <c r="H8" s="113"/>
      <c r="I8" s="113"/>
      <c r="J8" s="113"/>
      <c r="K8" s="113"/>
      <c r="L8" s="113"/>
      <c r="M8" s="113"/>
      <c r="N8" s="113"/>
      <c r="O8" s="114">
        <v>2266714</v>
      </c>
    </row>
    <row r="9" spans="1:15" ht="31.5" customHeight="1" thickBot="1" x14ac:dyDescent="0.35">
      <c r="A9" s="516"/>
      <c r="B9" s="117" t="s">
        <v>403</v>
      </c>
      <c r="C9" s="118">
        <v>52302371</v>
      </c>
      <c r="D9" s="118">
        <v>52302371.000000015</v>
      </c>
      <c r="E9" s="118">
        <v>79896150</v>
      </c>
      <c r="F9" s="119"/>
      <c r="G9" s="119"/>
      <c r="H9" s="119"/>
      <c r="I9" s="119"/>
      <c r="J9" s="119"/>
      <c r="K9" s="119"/>
      <c r="L9" s="119"/>
      <c r="M9" s="119"/>
      <c r="N9" s="119"/>
      <c r="O9" s="120">
        <v>184500892</v>
      </c>
    </row>
    <row r="10" spans="1:15" ht="31.5" customHeight="1" thickTop="1" thickBot="1" x14ac:dyDescent="0.35">
      <c r="A10" s="517"/>
      <c r="B10" s="121" t="s">
        <v>404</v>
      </c>
      <c r="C10" s="122">
        <v>119211709</v>
      </c>
      <c r="D10" s="122">
        <v>119211709.00000003</v>
      </c>
      <c r="E10" s="122">
        <v>302591950.43000001</v>
      </c>
      <c r="F10" s="372"/>
      <c r="G10" s="372"/>
      <c r="H10" s="372"/>
      <c r="I10" s="372"/>
      <c r="J10" s="372"/>
      <c r="K10" s="372"/>
      <c r="L10" s="372"/>
      <c r="M10" s="372"/>
      <c r="N10" s="372"/>
      <c r="O10" s="123">
        <v>541015368</v>
      </c>
    </row>
    <row r="11" spans="1:15" ht="31.5" customHeight="1" x14ac:dyDescent="0.3">
      <c r="A11" s="515" t="s">
        <v>48</v>
      </c>
      <c r="B11" s="124" t="s">
        <v>405</v>
      </c>
      <c r="C11" s="106">
        <v>21435973</v>
      </c>
      <c r="D11" s="106">
        <v>21435973</v>
      </c>
      <c r="E11" s="106">
        <v>30073246</v>
      </c>
      <c r="F11" s="107"/>
      <c r="G11" s="107"/>
      <c r="H11" s="107"/>
      <c r="I11" s="107"/>
      <c r="J11" s="107"/>
      <c r="K11" s="107"/>
      <c r="L11" s="107"/>
      <c r="M11" s="107"/>
      <c r="N11" s="107"/>
      <c r="O11" s="125">
        <v>72945192</v>
      </c>
    </row>
    <row r="12" spans="1:15" ht="31.5" customHeight="1" thickBot="1" x14ac:dyDescent="0.35">
      <c r="A12" s="516"/>
      <c r="B12" s="126" t="s">
        <v>401</v>
      </c>
      <c r="C12" s="118">
        <v>0</v>
      </c>
      <c r="D12" s="118">
        <v>0</v>
      </c>
      <c r="E12" s="118">
        <v>0</v>
      </c>
      <c r="F12" s="119"/>
      <c r="G12" s="119"/>
      <c r="H12" s="119"/>
      <c r="I12" s="119"/>
      <c r="J12" s="119"/>
      <c r="K12" s="119"/>
      <c r="L12" s="119"/>
      <c r="M12" s="119"/>
      <c r="N12" s="119"/>
      <c r="O12" s="120">
        <v>0</v>
      </c>
    </row>
    <row r="13" spans="1:15" ht="31.5" customHeight="1" thickTop="1" thickBot="1" x14ac:dyDescent="0.35">
      <c r="A13" s="517"/>
      <c r="B13" s="121" t="s">
        <v>406</v>
      </c>
      <c r="C13" s="127">
        <v>21435973</v>
      </c>
      <c r="D13" s="127">
        <v>21435973</v>
      </c>
      <c r="E13" s="127">
        <v>30073246</v>
      </c>
      <c r="F13" s="372"/>
      <c r="G13" s="372"/>
      <c r="H13" s="372"/>
      <c r="I13" s="372"/>
      <c r="J13" s="372"/>
      <c r="K13" s="372"/>
      <c r="L13" s="372"/>
      <c r="M13" s="372"/>
      <c r="N13" s="372"/>
      <c r="O13" s="128">
        <v>72945192</v>
      </c>
    </row>
    <row r="14" spans="1:15" ht="15.6" customHeight="1" thickBot="1" x14ac:dyDescent="0.35">
      <c r="A14" s="129"/>
      <c r="B14" s="130" t="s">
        <v>132</v>
      </c>
      <c r="C14" s="352">
        <v>140647682</v>
      </c>
      <c r="D14" s="352">
        <v>140647682.00000003</v>
      </c>
      <c r="E14" s="352">
        <v>332665196.43000001</v>
      </c>
      <c r="F14" s="373"/>
      <c r="G14" s="373"/>
      <c r="H14" s="373"/>
      <c r="I14" s="373"/>
      <c r="J14" s="373"/>
      <c r="K14" s="373"/>
      <c r="L14" s="373"/>
      <c r="M14" s="373"/>
      <c r="N14" s="373"/>
      <c r="O14" s="131">
        <v>613960560</v>
      </c>
    </row>
    <row r="15" spans="1:15" ht="18" x14ac:dyDescent="0.3">
      <c r="A15" s="506"/>
      <c r="B15" s="507"/>
      <c r="C15" s="507"/>
      <c r="D15" s="507"/>
      <c r="E15" s="507"/>
      <c r="F15" s="507"/>
      <c r="G15" s="507"/>
      <c r="H15" s="507"/>
      <c r="I15" s="507"/>
      <c r="J15" s="507"/>
      <c r="K15" s="507"/>
      <c r="L15" s="507"/>
      <c r="M15" s="507"/>
      <c r="N15" s="507"/>
      <c r="O15" s="508"/>
    </row>
    <row r="16" spans="1:15" ht="15.75" thickBot="1" x14ac:dyDescent="0.35">
      <c r="A16" s="509"/>
      <c r="B16" s="510"/>
      <c r="C16" s="510"/>
      <c r="D16" s="510"/>
      <c r="E16" s="510"/>
      <c r="F16" s="510"/>
      <c r="G16" s="510"/>
      <c r="H16" s="510"/>
      <c r="I16" s="510"/>
      <c r="J16" s="510"/>
      <c r="K16" s="510"/>
      <c r="L16" s="510"/>
      <c r="M16" s="510"/>
      <c r="N16" s="510"/>
      <c r="O16" s="511"/>
    </row>
    <row r="61" ht="37.5" customHeight="1" x14ac:dyDescent="0.3"/>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42"/>
  <sheetViews>
    <sheetView showGridLines="0" view="pageBreakPreview" topLeftCell="B1" zoomScale="70" zoomScaleNormal="100" zoomScaleSheetLayoutView="70" workbookViewId="0">
      <selection activeCell="F53" sqref="F53"/>
    </sheetView>
  </sheetViews>
  <sheetFormatPr defaultColWidth="9.28515625" defaultRowHeight="15" x14ac:dyDescent="0.3"/>
  <cols>
    <col min="1" max="1" width="9.28515625" style="68"/>
    <col min="2" max="2" width="41.5703125" style="68" customWidth="1"/>
    <col min="3" max="3" width="14.28515625" style="68" bestFit="1" customWidth="1"/>
    <col min="4" max="4" width="10.5703125" style="68" customWidth="1"/>
    <col min="5" max="5" width="12.42578125" style="68" customWidth="1"/>
    <col min="6" max="6" width="11.7109375" style="68" customWidth="1"/>
    <col min="7" max="8" width="15.42578125" style="68" customWidth="1"/>
    <col min="9" max="9" width="15" style="68" bestFit="1" customWidth="1"/>
    <col min="10" max="10" width="17.42578125" style="68" customWidth="1"/>
    <col min="11" max="11" width="12.7109375" style="68" customWidth="1"/>
    <col min="12" max="12" width="14.28515625" style="68" customWidth="1"/>
    <col min="13" max="13" width="10.5703125" style="68" customWidth="1"/>
    <col min="14" max="14" width="16.28515625" style="68" customWidth="1"/>
    <col min="15" max="15" width="12.42578125" style="68" customWidth="1"/>
    <col min="16" max="16" width="13.42578125" style="68" customWidth="1"/>
    <col min="17" max="17" width="10.7109375" style="68" customWidth="1"/>
    <col min="18" max="19" width="17.28515625" style="68" customWidth="1"/>
    <col min="20" max="20" width="15" style="68" bestFit="1" customWidth="1"/>
    <col min="21" max="23" width="12.42578125" style="68" customWidth="1"/>
    <col min="24" max="24" width="11.42578125" style="68" bestFit="1" customWidth="1"/>
    <col min="25" max="25" width="9.7109375" style="68" bestFit="1" customWidth="1"/>
    <col min="26" max="26" width="20.28515625" style="68" bestFit="1" customWidth="1"/>
    <col min="27" max="27" width="11.42578125" style="68" bestFit="1" customWidth="1"/>
    <col min="28" max="28" width="12.42578125" style="68" bestFit="1" customWidth="1"/>
    <col min="29" max="29" width="21.7109375" style="68" bestFit="1" customWidth="1"/>
    <col min="30" max="30" width="28.28515625" style="68" bestFit="1" customWidth="1"/>
    <col min="31" max="31" width="33.5703125" style="68" bestFit="1" customWidth="1"/>
    <col min="32" max="33" width="11.42578125" style="68" bestFit="1" customWidth="1"/>
    <col min="34" max="34" width="17.42578125" style="68" bestFit="1" customWidth="1"/>
    <col min="35" max="35" width="10.28515625" style="68" bestFit="1" customWidth="1"/>
    <col min="36" max="36" width="11.42578125" style="68" bestFit="1" customWidth="1"/>
    <col min="37" max="37" width="13.7109375" style="68" bestFit="1" customWidth="1"/>
    <col min="38" max="38" width="10" style="68" bestFit="1" customWidth="1"/>
    <col min="39" max="40" width="9.42578125" style="68" bestFit="1" customWidth="1"/>
    <col min="41" max="41" width="10.7109375" style="68" customWidth="1"/>
    <col min="42" max="42" width="9.42578125" style="68" bestFit="1" customWidth="1"/>
    <col min="43" max="16384" width="9.28515625" style="68"/>
  </cols>
  <sheetData>
    <row r="1" spans="1:20" ht="22.5" customHeight="1" x14ac:dyDescent="0.3">
      <c r="A1" s="68" t="s">
        <v>156</v>
      </c>
      <c r="B1" s="524" t="s">
        <v>134</v>
      </c>
      <c r="C1" s="525"/>
      <c r="D1" s="525"/>
      <c r="E1" s="525"/>
      <c r="F1" s="525"/>
      <c r="G1" s="525"/>
      <c r="H1" s="525"/>
      <c r="I1" s="525"/>
      <c r="J1" s="525"/>
      <c r="K1" s="525"/>
      <c r="L1" s="525"/>
      <c r="M1" s="525"/>
      <c r="N1" s="525"/>
      <c r="O1" s="525"/>
      <c r="P1" s="525"/>
      <c r="Q1" s="525"/>
      <c r="R1" s="525"/>
      <c r="S1" s="525"/>
      <c r="T1" s="526"/>
    </row>
    <row r="2" spans="1:20" ht="87" customHeight="1" x14ac:dyDescent="0.3">
      <c r="B2" s="346" t="s">
        <v>154</v>
      </c>
      <c r="C2" s="132" t="s">
        <v>32</v>
      </c>
      <c r="D2" s="132" t="s">
        <v>33</v>
      </c>
      <c r="E2" s="132" t="s">
        <v>34</v>
      </c>
      <c r="F2" s="132" t="s">
        <v>23</v>
      </c>
      <c r="G2" s="132" t="s">
        <v>35</v>
      </c>
      <c r="H2" s="132" t="s">
        <v>36</v>
      </c>
      <c r="I2" s="132" t="s">
        <v>37</v>
      </c>
      <c r="J2" s="132" t="s">
        <v>1</v>
      </c>
      <c r="K2" s="132" t="s">
        <v>42</v>
      </c>
      <c r="L2" s="132" t="s">
        <v>38</v>
      </c>
      <c r="M2" s="132" t="s">
        <v>2</v>
      </c>
      <c r="N2" s="132" t="s">
        <v>39</v>
      </c>
      <c r="O2" s="132" t="s">
        <v>40</v>
      </c>
      <c r="P2" s="132" t="s">
        <v>41</v>
      </c>
      <c r="Q2" s="132" t="s">
        <v>7</v>
      </c>
      <c r="R2" s="132" t="s">
        <v>159</v>
      </c>
      <c r="S2" s="132" t="s">
        <v>177</v>
      </c>
      <c r="T2" s="133" t="s">
        <v>0</v>
      </c>
    </row>
    <row r="3" spans="1:20" ht="18" hidden="1" x14ac:dyDescent="0.3">
      <c r="B3" s="322">
        <v>39995</v>
      </c>
      <c r="C3" s="134">
        <v>38058</v>
      </c>
      <c r="D3" s="134">
        <v>6774</v>
      </c>
      <c r="E3" s="134">
        <v>52315</v>
      </c>
      <c r="F3" s="134"/>
      <c r="G3" s="135">
        <v>70356</v>
      </c>
      <c r="H3" s="134">
        <v>0</v>
      </c>
      <c r="I3" s="134"/>
      <c r="J3" s="134">
        <v>393</v>
      </c>
      <c r="K3" s="134">
        <v>259609</v>
      </c>
      <c r="L3" s="134"/>
      <c r="M3" s="134">
        <v>18285</v>
      </c>
      <c r="N3" s="134">
        <v>7745</v>
      </c>
      <c r="O3" s="134"/>
      <c r="P3" s="134">
        <v>3930</v>
      </c>
      <c r="Q3" s="134">
        <v>15434</v>
      </c>
      <c r="R3" s="134">
        <v>0</v>
      </c>
      <c r="S3" s="134"/>
      <c r="T3" s="327">
        <v>472899</v>
      </c>
    </row>
    <row r="4" spans="1:20" ht="18" hidden="1" x14ac:dyDescent="0.3">
      <c r="B4" s="322">
        <v>40026</v>
      </c>
      <c r="C4" s="134">
        <v>38306</v>
      </c>
      <c r="D4" s="134">
        <v>6863</v>
      </c>
      <c r="E4" s="134">
        <v>52573</v>
      </c>
      <c r="F4" s="134"/>
      <c r="G4" s="135">
        <v>71467</v>
      </c>
      <c r="H4" s="137">
        <v>0</v>
      </c>
      <c r="I4" s="134"/>
      <c r="J4" s="134">
        <v>395</v>
      </c>
      <c r="K4" s="134">
        <v>263415</v>
      </c>
      <c r="L4" s="134"/>
      <c r="M4" s="134">
        <v>18325</v>
      </c>
      <c r="N4" s="134">
        <v>7849</v>
      </c>
      <c r="O4" s="134"/>
      <c r="P4" s="134">
        <v>3835</v>
      </c>
      <c r="Q4" s="134">
        <v>15522</v>
      </c>
      <c r="R4" s="134">
        <v>0</v>
      </c>
      <c r="S4" s="134"/>
      <c r="T4" s="136">
        <v>478550</v>
      </c>
    </row>
    <row r="5" spans="1:20" ht="18" hidden="1" x14ac:dyDescent="0.3">
      <c r="B5" s="322">
        <v>40057</v>
      </c>
      <c r="C5" s="134">
        <v>38346</v>
      </c>
      <c r="D5" s="134">
        <v>6945</v>
      </c>
      <c r="E5" s="134">
        <v>52710</v>
      </c>
      <c r="F5" s="134"/>
      <c r="G5" s="135">
        <v>72192</v>
      </c>
      <c r="H5" s="137">
        <v>0</v>
      </c>
      <c r="I5" s="134"/>
      <c r="J5" s="134">
        <v>402</v>
      </c>
      <c r="K5" s="134">
        <v>266381</v>
      </c>
      <c r="L5" s="134"/>
      <c r="M5" s="134">
        <v>18200</v>
      </c>
      <c r="N5" s="134">
        <v>7775</v>
      </c>
      <c r="O5" s="134"/>
      <c r="P5" s="134">
        <v>3724</v>
      </c>
      <c r="Q5" s="134">
        <v>15513</v>
      </c>
      <c r="R5" s="134">
        <v>0</v>
      </c>
      <c r="S5" s="134"/>
      <c r="T5" s="136">
        <v>482188</v>
      </c>
    </row>
    <row r="6" spans="1:20" ht="18" hidden="1" x14ac:dyDescent="0.3">
      <c r="B6" s="322">
        <v>40087</v>
      </c>
      <c r="C6" s="134">
        <v>38480</v>
      </c>
      <c r="D6" s="134">
        <v>6985</v>
      </c>
      <c r="E6" s="134">
        <v>52847</v>
      </c>
      <c r="F6" s="134"/>
      <c r="G6" s="135">
        <v>73474</v>
      </c>
      <c r="H6" s="137">
        <v>0</v>
      </c>
      <c r="I6" s="134"/>
      <c r="J6" s="134">
        <v>406</v>
      </c>
      <c r="K6" s="134">
        <v>270514</v>
      </c>
      <c r="L6" s="134"/>
      <c r="M6" s="134">
        <v>18169</v>
      </c>
      <c r="N6" s="134">
        <v>7713</v>
      </c>
      <c r="O6" s="134"/>
      <c r="P6" s="134">
        <v>3650</v>
      </c>
      <c r="Q6" s="134">
        <v>15638</v>
      </c>
      <c r="R6" s="134">
        <v>0</v>
      </c>
      <c r="S6" s="134"/>
      <c r="T6" s="136">
        <v>487876</v>
      </c>
    </row>
    <row r="7" spans="1:20" ht="18" hidden="1" x14ac:dyDescent="0.3">
      <c r="B7" s="322">
        <v>40118</v>
      </c>
      <c r="C7" s="134">
        <v>38387</v>
      </c>
      <c r="D7" s="134">
        <v>6986</v>
      </c>
      <c r="E7" s="134">
        <v>52982</v>
      </c>
      <c r="F7" s="134"/>
      <c r="G7" s="135">
        <v>73957</v>
      </c>
      <c r="H7" s="137">
        <v>0</v>
      </c>
      <c r="I7" s="134"/>
      <c r="J7" s="134">
        <v>418</v>
      </c>
      <c r="K7" s="134">
        <v>272453</v>
      </c>
      <c r="L7" s="134"/>
      <c r="M7" s="134">
        <v>17992</v>
      </c>
      <c r="N7" s="134">
        <v>7674</v>
      </c>
      <c r="O7" s="134"/>
      <c r="P7" s="134">
        <v>3644</v>
      </c>
      <c r="Q7" s="134">
        <v>15743</v>
      </c>
      <c r="R7" s="134">
        <v>0</v>
      </c>
      <c r="S7" s="134"/>
      <c r="T7" s="136">
        <v>490236</v>
      </c>
    </row>
    <row r="8" spans="1:20" ht="18" hidden="1" x14ac:dyDescent="0.3">
      <c r="B8" s="322">
        <v>40148</v>
      </c>
      <c r="C8" s="134">
        <v>38410</v>
      </c>
      <c r="D8" s="134">
        <v>7025</v>
      </c>
      <c r="E8" s="134">
        <v>53000</v>
      </c>
      <c r="F8" s="134"/>
      <c r="G8" s="135">
        <v>75120</v>
      </c>
      <c r="H8" s="137">
        <v>0</v>
      </c>
      <c r="I8" s="134"/>
      <c r="J8" s="134">
        <v>411</v>
      </c>
      <c r="K8" s="134">
        <v>275867</v>
      </c>
      <c r="L8" s="134"/>
      <c r="M8" s="134">
        <v>18371</v>
      </c>
      <c r="N8" s="134">
        <v>7627</v>
      </c>
      <c r="O8" s="134"/>
      <c r="P8" s="134">
        <v>3632</v>
      </c>
      <c r="Q8" s="134">
        <v>15846</v>
      </c>
      <c r="R8" s="134">
        <v>0</v>
      </c>
      <c r="S8" s="134"/>
      <c r="T8" s="136">
        <v>495309</v>
      </c>
    </row>
    <row r="9" spans="1:20" ht="18" hidden="1" x14ac:dyDescent="0.3">
      <c r="B9" s="322">
        <v>40179</v>
      </c>
      <c r="C9" s="134">
        <v>38452</v>
      </c>
      <c r="D9" s="134">
        <v>7047</v>
      </c>
      <c r="E9" s="134">
        <v>53255</v>
      </c>
      <c r="F9" s="134"/>
      <c r="G9" s="135">
        <v>76403</v>
      </c>
      <c r="H9" s="137">
        <v>0</v>
      </c>
      <c r="I9" s="134"/>
      <c r="J9" s="134">
        <v>416</v>
      </c>
      <c r="K9" s="134">
        <v>279000</v>
      </c>
      <c r="L9" s="134"/>
      <c r="M9" s="134">
        <v>18400</v>
      </c>
      <c r="N9" s="134">
        <v>7796</v>
      </c>
      <c r="O9" s="134"/>
      <c r="P9" s="134">
        <v>3610</v>
      </c>
      <c r="Q9" s="134">
        <v>15954</v>
      </c>
      <c r="R9" s="134">
        <v>0</v>
      </c>
      <c r="S9" s="134"/>
      <c r="T9" s="136">
        <v>500333</v>
      </c>
    </row>
    <row r="10" spans="1:20" ht="18" hidden="1" x14ac:dyDescent="0.3">
      <c r="B10" s="322">
        <v>40210</v>
      </c>
      <c r="C10" s="134">
        <v>38432</v>
      </c>
      <c r="D10" s="134">
        <v>7049</v>
      </c>
      <c r="E10" s="134">
        <v>53298</v>
      </c>
      <c r="F10" s="134"/>
      <c r="G10" s="135">
        <v>77214</v>
      </c>
      <c r="H10" s="137">
        <v>0</v>
      </c>
      <c r="I10" s="134"/>
      <c r="J10" s="134">
        <v>431</v>
      </c>
      <c r="K10" s="134">
        <v>279898</v>
      </c>
      <c r="L10" s="134"/>
      <c r="M10" s="134">
        <v>18467</v>
      </c>
      <c r="N10" s="134">
        <v>7779</v>
      </c>
      <c r="O10" s="134"/>
      <c r="P10" s="134">
        <v>3550</v>
      </c>
      <c r="Q10" s="134">
        <v>16076</v>
      </c>
      <c r="R10" s="134">
        <v>0</v>
      </c>
      <c r="S10" s="134"/>
      <c r="T10" s="136">
        <v>502194</v>
      </c>
    </row>
    <row r="11" spans="1:20" ht="18" hidden="1" x14ac:dyDescent="0.3">
      <c r="B11" s="322">
        <v>40238</v>
      </c>
      <c r="C11" s="134">
        <v>38597</v>
      </c>
      <c r="D11" s="134">
        <v>7152</v>
      </c>
      <c r="E11" s="134">
        <v>53629</v>
      </c>
      <c r="F11" s="134"/>
      <c r="G11" s="135">
        <v>79286</v>
      </c>
      <c r="H11" s="137">
        <v>0</v>
      </c>
      <c r="I11" s="134"/>
      <c r="J11" s="134">
        <v>449</v>
      </c>
      <c r="K11" s="134">
        <v>283625</v>
      </c>
      <c r="L11" s="134"/>
      <c r="M11" s="134">
        <v>18486</v>
      </c>
      <c r="N11" s="134">
        <v>7996</v>
      </c>
      <c r="O11" s="134"/>
      <c r="P11" s="134">
        <v>3768</v>
      </c>
      <c r="Q11" s="134">
        <v>16212</v>
      </c>
      <c r="R11" s="134">
        <v>0</v>
      </c>
      <c r="S11" s="134"/>
      <c r="T11" s="136">
        <v>509200</v>
      </c>
    </row>
    <row r="12" spans="1:20" ht="18" hidden="1" x14ac:dyDescent="0.3">
      <c r="B12" s="322">
        <v>40269</v>
      </c>
      <c r="C12" s="134">
        <v>38727</v>
      </c>
      <c r="D12" s="134">
        <v>7212</v>
      </c>
      <c r="E12" s="134">
        <v>53904</v>
      </c>
      <c r="F12" s="134"/>
      <c r="G12" s="135">
        <v>80192</v>
      </c>
      <c r="H12" s="137">
        <v>0</v>
      </c>
      <c r="I12" s="134"/>
      <c r="J12" s="134">
        <v>452</v>
      </c>
      <c r="K12" s="134">
        <v>285746</v>
      </c>
      <c r="L12" s="134"/>
      <c r="M12" s="134">
        <v>18552</v>
      </c>
      <c r="N12" s="134">
        <v>8054</v>
      </c>
      <c r="O12" s="134"/>
      <c r="P12" s="134">
        <v>3831</v>
      </c>
      <c r="Q12" s="134">
        <v>16308</v>
      </c>
      <c r="R12" s="134">
        <v>0</v>
      </c>
      <c r="S12" s="134"/>
      <c r="T12" s="136">
        <v>512978</v>
      </c>
    </row>
    <row r="13" spans="1:20" ht="18" hidden="1" x14ac:dyDescent="0.3">
      <c r="B13" s="322">
        <v>40299</v>
      </c>
      <c r="C13" s="134">
        <v>38754</v>
      </c>
      <c r="D13" s="134">
        <v>7228</v>
      </c>
      <c r="E13" s="134">
        <v>54164</v>
      </c>
      <c r="F13" s="134"/>
      <c r="G13" s="135">
        <v>75804</v>
      </c>
      <c r="H13" s="135">
        <v>18253</v>
      </c>
      <c r="I13" s="134"/>
      <c r="J13" s="134">
        <v>455</v>
      </c>
      <c r="K13" s="134">
        <v>285779</v>
      </c>
      <c r="L13" s="134"/>
      <c r="M13" s="134">
        <v>18651</v>
      </c>
      <c r="N13" s="134">
        <v>8039</v>
      </c>
      <c r="O13" s="134"/>
      <c r="P13" s="134">
        <v>3615</v>
      </c>
      <c r="Q13" s="134">
        <v>16285</v>
      </c>
      <c r="R13" s="134">
        <v>0</v>
      </c>
      <c r="S13" s="134"/>
      <c r="T13" s="136">
        <v>527027</v>
      </c>
    </row>
    <row r="14" spans="1:20" ht="18" hidden="1" x14ac:dyDescent="0.3">
      <c r="B14" s="322">
        <v>40330</v>
      </c>
      <c r="C14" s="134">
        <v>38900</v>
      </c>
      <c r="D14" s="134">
        <v>7326</v>
      </c>
      <c r="E14" s="134">
        <v>54493</v>
      </c>
      <c r="F14" s="134"/>
      <c r="G14" s="135">
        <v>72608</v>
      </c>
      <c r="H14" s="135">
        <v>20607</v>
      </c>
      <c r="I14" s="134"/>
      <c r="J14" s="134">
        <v>466</v>
      </c>
      <c r="K14" s="134">
        <v>285778</v>
      </c>
      <c r="L14" s="134"/>
      <c r="M14" s="134">
        <v>18678</v>
      </c>
      <c r="N14" s="134">
        <v>7903</v>
      </c>
      <c r="O14" s="134"/>
      <c r="P14" s="134">
        <v>3522</v>
      </c>
      <c r="Q14" s="134">
        <v>16495</v>
      </c>
      <c r="R14" s="134">
        <v>0</v>
      </c>
      <c r="S14" s="134"/>
      <c r="T14" s="136">
        <v>526776</v>
      </c>
    </row>
    <row r="15" spans="1:20" ht="18" hidden="1" x14ac:dyDescent="0.3">
      <c r="B15" s="323" t="s">
        <v>19</v>
      </c>
      <c r="C15" s="138">
        <v>38487</v>
      </c>
      <c r="D15" s="138">
        <v>7049</v>
      </c>
      <c r="E15" s="138">
        <v>53264</v>
      </c>
      <c r="F15" s="138"/>
      <c r="G15" s="138">
        <v>74839</v>
      </c>
      <c r="H15" s="138">
        <v>3238</v>
      </c>
      <c r="I15" s="138"/>
      <c r="J15" s="138">
        <v>425</v>
      </c>
      <c r="K15" s="138">
        <v>275672</v>
      </c>
      <c r="L15" s="138"/>
      <c r="M15" s="138">
        <v>18381</v>
      </c>
      <c r="N15" s="138">
        <v>7830</v>
      </c>
      <c r="O15" s="138"/>
      <c r="P15" s="138">
        <v>3693</v>
      </c>
      <c r="Q15" s="138">
        <v>15919</v>
      </c>
      <c r="R15" s="138">
        <v>0</v>
      </c>
      <c r="S15" s="138"/>
      <c r="T15" s="139">
        <v>498797</v>
      </c>
    </row>
    <row r="16" spans="1:20" ht="18" hidden="1" x14ac:dyDescent="0.3">
      <c r="B16" s="322">
        <v>40360</v>
      </c>
      <c r="C16" s="134"/>
      <c r="D16" s="134">
        <v>7395</v>
      </c>
      <c r="E16" s="399">
        <v>54740</v>
      </c>
      <c r="F16" s="399">
        <v>0</v>
      </c>
      <c r="G16" s="135">
        <v>73769</v>
      </c>
      <c r="H16" s="135">
        <v>21446</v>
      </c>
      <c r="I16" s="399">
        <v>0</v>
      </c>
      <c r="J16" s="134">
        <v>471</v>
      </c>
      <c r="K16" s="399">
        <v>287674</v>
      </c>
      <c r="L16" s="399">
        <v>0</v>
      </c>
      <c r="M16" s="134">
        <v>18628</v>
      </c>
      <c r="N16" s="134">
        <v>7909</v>
      </c>
      <c r="O16" s="399">
        <v>0</v>
      </c>
      <c r="P16" s="134">
        <v>3492</v>
      </c>
      <c r="Q16" s="399">
        <v>16539</v>
      </c>
      <c r="R16" s="399">
        <v>22631</v>
      </c>
      <c r="S16" s="399"/>
      <c r="T16" s="136">
        <v>492063</v>
      </c>
    </row>
    <row r="17" spans="2:20" ht="18" hidden="1" x14ac:dyDescent="0.3">
      <c r="B17" s="322">
        <v>40391</v>
      </c>
      <c r="C17" s="134">
        <v>38648</v>
      </c>
      <c r="D17" s="134">
        <v>7492</v>
      </c>
      <c r="E17" s="399">
        <v>55032</v>
      </c>
      <c r="F17" s="399">
        <v>0</v>
      </c>
      <c r="G17" s="135">
        <v>75863</v>
      </c>
      <c r="H17" s="135">
        <v>24193</v>
      </c>
      <c r="I17" s="399">
        <v>0</v>
      </c>
      <c r="J17" s="134">
        <v>493</v>
      </c>
      <c r="K17" s="399">
        <v>290871</v>
      </c>
      <c r="L17" s="399">
        <v>0</v>
      </c>
      <c r="M17" s="134">
        <v>18455</v>
      </c>
      <c r="N17" s="134">
        <v>8014</v>
      </c>
      <c r="O17" s="399">
        <v>0</v>
      </c>
      <c r="P17" s="134">
        <v>3378</v>
      </c>
      <c r="Q17" s="399">
        <v>16634</v>
      </c>
      <c r="R17" s="399">
        <v>26808</v>
      </c>
      <c r="S17" s="399"/>
      <c r="T17" s="136">
        <v>539073</v>
      </c>
    </row>
    <row r="18" spans="2:20" ht="18" hidden="1" x14ac:dyDescent="0.3">
      <c r="B18" s="322">
        <v>40422</v>
      </c>
      <c r="C18" s="134">
        <v>38774</v>
      </c>
      <c r="D18" s="134">
        <v>7562</v>
      </c>
      <c r="E18" s="399">
        <v>55223</v>
      </c>
      <c r="F18" s="399">
        <v>0</v>
      </c>
      <c r="G18" s="135">
        <v>76255</v>
      </c>
      <c r="H18" s="135">
        <v>25071</v>
      </c>
      <c r="I18" s="399">
        <v>0</v>
      </c>
      <c r="J18" s="134">
        <v>503</v>
      </c>
      <c r="K18" s="399">
        <v>291592</v>
      </c>
      <c r="L18" s="399">
        <v>0</v>
      </c>
      <c r="M18" s="134">
        <v>18451</v>
      </c>
      <c r="N18" s="134">
        <v>7971</v>
      </c>
      <c r="O18" s="399">
        <v>0</v>
      </c>
      <c r="P18" s="134">
        <v>3231</v>
      </c>
      <c r="Q18" s="399">
        <v>16652</v>
      </c>
      <c r="R18" s="399">
        <v>33706</v>
      </c>
      <c r="S18" s="399"/>
      <c r="T18" s="136">
        <v>541285</v>
      </c>
    </row>
    <row r="19" spans="2:20" ht="18" hidden="1" x14ac:dyDescent="0.3">
      <c r="B19" s="322">
        <v>40452</v>
      </c>
      <c r="C19" s="134">
        <v>38901</v>
      </c>
      <c r="D19" s="134">
        <v>7602</v>
      </c>
      <c r="E19" s="399">
        <v>55508</v>
      </c>
      <c r="F19" s="399">
        <v>0</v>
      </c>
      <c r="G19" s="135">
        <v>77291</v>
      </c>
      <c r="H19" s="135">
        <v>26016</v>
      </c>
      <c r="I19" s="399">
        <v>0</v>
      </c>
      <c r="J19" s="134">
        <v>505</v>
      </c>
      <c r="K19" s="399">
        <v>294155</v>
      </c>
      <c r="L19" s="399">
        <v>0</v>
      </c>
      <c r="M19" s="134">
        <v>18464</v>
      </c>
      <c r="N19" s="134">
        <v>7985</v>
      </c>
      <c r="O19" s="399">
        <v>0</v>
      </c>
      <c r="P19" s="134">
        <v>3080</v>
      </c>
      <c r="Q19" s="399">
        <v>16794</v>
      </c>
      <c r="R19" s="399">
        <v>37954</v>
      </c>
      <c r="S19" s="399"/>
      <c r="T19" s="136">
        <v>546301</v>
      </c>
    </row>
    <row r="20" spans="2:20" ht="18" hidden="1" x14ac:dyDescent="0.3">
      <c r="B20" s="322">
        <v>40483</v>
      </c>
      <c r="C20" s="134">
        <v>39009</v>
      </c>
      <c r="D20" s="134">
        <v>7682</v>
      </c>
      <c r="E20" s="399">
        <v>55804</v>
      </c>
      <c r="F20" s="399">
        <v>0</v>
      </c>
      <c r="G20" s="135">
        <v>78278</v>
      </c>
      <c r="H20" s="135">
        <v>26924</v>
      </c>
      <c r="I20" s="399">
        <v>0</v>
      </c>
      <c r="J20" s="134">
        <v>511</v>
      </c>
      <c r="K20" s="399">
        <v>296482</v>
      </c>
      <c r="L20" s="399">
        <v>0</v>
      </c>
      <c r="M20" s="134">
        <v>18597</v>
      </c>
      <c r="N20" s="134">
        <v>7891</v>
      </c>
      <c r="O20" s="399">
        <v>0</v>
      </c>
      <c r="P20" s="134">
        <v>3049</v>
      </c>
      <c r="Q20" s="399">
        <v>16941</v>
      </c>
      <c r="R20" s="399">
        <v>45991</v>
      </c>
      <c r="S20" s="399"/>
      <c r="T20" s="136">
        <v>551168</v>
      </c>
    </row>
    <row r="21" spans="2:20" ht="18" hidden="1" x14ac:dyDescent="0.3">
      <c r="B21" s="322">
        <v>40513</v>
      </c>
      <c r="C21" s="134">
        <v>38769</v>
      </c>
      <c r="D21" s="134">
        <v>7721</v>
      </c>
      <c r="E21" s="399">
        <v>55937</v>
      </c>
      <c r="F21" s="399">
        <v>0</v>
      </c>
      <c r="G21" s="135">
        <v>79773</v>
      </c>
      <c r="H21" s="135">
        <v>27596</v>
      </c>
      <c r="I21" s="399">
        <v>0</v>
      </c>
      <c r="J21" s="134">
        <v>526</v>
      </c>
      <c r="K21" s="399">
        <v>299499</v>
      </c>
      <c r="L21" s="399">
        <v>0</v>
      </c>
      <c r="M21" s="134">
        <v>18510</v>
      </c>
      <c r="N21" s="134">
        <v>7764</v>
      </c>
      <c r="O21" s="399">
        <v>0</v>
      </c>
      <c r="P21" s="134">
        <v>3023</v>
      </c>
      <c r="Q21" s="134">
        <v>17002</v>
      </c>
      <c r="R21" s="134">
        <v>48495</v>
      </c>
      <c r="S21" s="134"/>
      <c r="T21" s="136">
        <v>556120</v>
      </c>
    </row>
    <row r="22" spans="2:20" ht="18" hidden="1" x14ac:dyDescent="0.3">
      <c r="B22" s="322">
        <v>40544</v>
      </c>
      <c r="C22" s="134">
        <v>38813</v>
      </c>
      <c r="D22" s="134">
        <v>7781</v>
      </c>
      <c r="E22" s="399">
        <v>56417</v>
      </c>
      <c r="F22" s="399">
        <v>0</v>
      </c>
      <c r="G22" s="400">
        <v>82824</v>
      </c>
      <c r="H22" s="135">
        <v>27188</v>
      </c>
      <c r="I22" s="134">
        <v>0</v>
      </c>
      <c r="J22" s="134">
        <v>532</v>
      </c>
      <c r="K22" s="399">
        <v>304042</v>
      </c>
      <c r="L22" s="134">
        <v>0</v>
      </c>
      <c r="M22" s="134">
        <v>18386</v>
      </c>
      <c r="N22" s="134">
        <v>7806</v>
      </c>
      <c r="O22" s="134">
        <v>0</v>
      </c>
      <c r="P22" s="134">
        <v>3116</v>
      </c>
      <c r="Q22" s="134">
        <v>17210</v>
      </c>
      <c r="R22" s="134">
        <v>50869</v>
      </c>
      <c r="S22" s="134"/>
      <c r="T22" s="136">
        <v>564115</v>
      </c>
    </row>
    <row r="23" spans="2:20" ht="18" hidden="1" x14ac:dyDescent="0.3">
      <c r="B23" s="322">
        <v>40575</v>
      </c>
      <c r="C23" s="134">
        <v>38823</v>
      </c>
      <c r="D23" s="134">
        <v>7870</v>
      </c>
      <c r="E23" s="134">
        <v>56671</v>
      </c>
      <c r="F23" s="134">
        <v>0</v>
      </c>
      <c r="G23" s="135">
        <v>83547</v>
      </c>
      <c r="H23" s="135">
        <v>28323</v>
      </c>
      <c r="I23" s="134">
        <v>0</v>
      </c>
      <c r="J23" s="134">
        <v>535</v>
      </c>
      <c r="K23" s="134">
        <v>307032</v>
      </c>
      <c r="L23" s="134">
        <v>0</v>
      </c>
      <c r="M23" s="134">
        <v>18200</v>
      </c>
      <c r="N23" s="134">
        <v>7677</v>
      </c>
      <c r="O23" s="134">
        <v>0</v>
      </c>
      <c r="P23" s="134">
        <v>3161</v>
      </c>
      <c r="Q23" s="134">
        <v>17249</v>
      </c>
      <c r="R23" s="134">
        <v>53231</v>
      </c>
      <c r="S23" s="134"/>
      <c r="T23" s="136">
        <v>569088</v>
      </c>
    </row>
    <row r="24" spans="2:20" ht="18" hidden="1" x14ac:dyDescent="0.3">
      <c r="B24" s="322">
        <v>40603</v>
      </c>
      <c r="C24" s="134">
        <v>38939</v>
      </c>
      <c r="D24" s="134">
        <v>7966</v>
      </c>
      <c r="E24" s="399">
        <v>57103</v>
      </c>
      <c r="F24" s="399">
        <v>0</v>
      </c>
      <c r="G24" s="135">
        <v>85574</v>
      </c>
      <c r="H24" s="135">
        <v>28968</v>
      </c>
      <c r="I24" s="399">
        <v>0</v>
      </c>
      <c r="J24" s="134">
        <v>556</v>
      </c>
      <c r="K24" s="399">
        <v>312300</v>
      </c>
      <c r="L24" s="399">
        <v>0</v>
      </c>
      <c r="M24" s="134">
        <v>18244</v>
      </c>
      <c r="N24" s="134">
        <v>7881</v>
      </c>
      <c r="O24" s="399">
        <v>0</v>
      </c>
      <c r="P24" s="134">
        <v>3271</v>
      </c>
      <c r="Q24" s="399">
        <v>17390</v>
      </c>
      <c r="R24" s="399">
        <v>55724</v>
      </c>
      <c r="S24" s="399"/>
      <c r="T24" s="136">
        <v>578192</v>
      </c>
    </row>
    <row r="25" spans="2:20" ht="18" hidden="1" x14ac:dyDescent="0.3">
      <c r="B25" s="322">
        <v>40634</v>
      </c>
      <c r="C25" s="134">
        <v>38861</v>
      </c>
      <c r="D25" s="134">
        <v>7987</v>
      </c>
      <c r="E25" s="399">
        <v>57385</v>
      </c>
      <c r="F25" s="399">
        <v>0</v>
      </c>
      <c r="G25" s="135">
        <v>85763</v>
      </c>
      <c r="H25" s="135">
        <v>29451</v>
      </c>
      <c r="I25" s="399">
        <v>0</v>
      </c>
      <c r="J25" s="134">
        <v>569</v>
      </c>
      <c r="K25" s="399">
        <v>312603</v>
      </c>
      <c r="L25" s="399">
        <v>0</v>
      </c>
      <c r="M25" s="134">
        <v>18280</v>
      </c>
      <c r="N25" s="134">
        <v>7864</v>
      </c>
      <c r="O25" s="399">
        <v>0</v>
      </c>
      <c r="P25" s="134">
        <v>3274</v>
      </c>
      <c r="Q25" s="399">
        <v>17399</v>
      </c>
      <c r="R25" s="399">
        <v>54418</v>
      </c>
      <c r="S25" s="399"/>
      <c r="T25" s="136">
        <v>579436</v>
      </c>
    </row>
    <row r="26" spans="2:20" ht="18" hidden="1" x14ac:dyDescent="0.3">
      <c r="B26" s="322">
        <v>40664</v>
      </c>
      <c r="C26" s="134">
        <v>38981</v>
      </c>
      <c r="D26" s="134">
        <v>8051</v>
      </c>
      <c r="E26" s="399">
        <v>57608</v>
      </c>
      <c r="F26" s="399">
        <v>0</v>
      </c>
      <c r="G26" s="135">
        <v>86596</v>
      </c>
      <c r="H26" s="135">
        <v>30102</v>
      </c>
      <c r="I26" s="399">
        <v>0</v>
      </c>
      <c r="J26" s="134">
        <v>587</v>
      </c>
      <c r="K26" s="399">
        <v>315116</v>
      </c>
      <c r="L26" s="399">
        <v>0</v>
      </c>
      <c r="M26" s="134">
        <v>18279</v>
      </c>
      <c r="N26" s="134">
        <v>7830</v>
      </c>
      <c r="O26" s="399">
        <v>0</v>
      </c>
      <c r="P26" s="134">
        <v>3255</v>
      </c>
      <c r="Q26" s="399">
        <v>17546</v>
      </c>
      <c r="R26" s="399">
        <v>53084</v>
      </c>
      <c r="S26" s="399"/>
      <c r="T26" s="136">
        <v>583951</v>
      </c>
    </row>
    <row r="27" spans="2:20" ht="18" hidden="1" x14ac:dyDescent="0.3">
      <c r="B27" s="322">
        <v>40695</v>
      </c>
      <c r="C27" s="134">
        <v>39154</v>
      </c>
      <c r="D27" s="134">
        <v>8089</v>
      </c>
      <c r="E27" s="399">
        <v>57986</v>
      </c>
      <c r="F27" s="399">
        <v>0</v>
      </c>
      <c r="G27" s="135">
        <v>87827</v>
      </c>
      <c r="H27" s="135">
        <v>30724</v>
      </c>
      <c r="I27" s="399">
        <v>0</v>
      </c>
      <c r="J27" s="134">
        <v>589</v>
      </c>
      <c r="K27" s="399">
        <v>317551</v>
      </c>
      <c r="L27" s="399">
        <v>0</v>
      </c>
      <c r="M27" s="134">
        <v>18221</v>
      </c>
      <c r="N27" s="134">
        <v>7828</v>
      </c>
      <c r="O27" s="399">
        <v>0</v>
      </c>
      <c r="P27" s="134">
        <v>3229</v>
      </c>
      <c r="Q27" s="399">
        <v>17727</v>
      </c>
      <c r="R27" s="399">
        <v>50242</v>
      </c>
      <c r="S27" s="399"/>
      <c r="T27" s="136">
        <v>588925</v>
      </c>
    </row>
    <row r="28" spans="2:20" ht="18" hidden="1" x14ac:dyDescent="0.3">
      <c r="B28" s="323" t="s">
        <v>22</v>
      </c>
      <c r="C28" s="138">
        <v>38879</v>
      </c>
      <c r="D28" s="138">
        <v>7767</v>
      </c>
      <c r="E28" s="138">
        <v>56285</v>
      </c>
      <c r="F28" s="138">
        <v>0</v>
      </c>
      <c r="G28" s="138">
        <v>81114</v>
      </c>
      <c r="H28" s="138">
        <v>27167</v>
      </c>
      <c r="I28" s="138">
        <v>0</v>
      </c>
      <c r="J28" s="138">
        <v>531</v>
      </c>
      <c r="K28" s="138">
        <v>302410</v>
      </c>
      <c r="L28" s="138">
        <v>0</v>
      </c>
      <c r="M28" s="138">
        <v>18393</v>
      </c>
      <c r="N28" s="138">
        <v>7868</v>
      </c>
      <c r="O28" s="138">
        <v>0</v>
      </c>
      <c r="P28" s="138">
        <v>3213</v>
      </c>
      <c r="Q28" s="138">
        <v>17090</v>
      </c>
      <c r="R28" s="138">
        <v>44429</v>
      </c>
      <c r="S28" s="138"/>
      <c r="T28" s="139">
        <v>560717</v>
      </c>
    </row>
    <row r="29" spans="2:20" ht="18" hidden="1" x14ac:dyDescent="0.3">
      <c r="B29" s="322">
        <v>40725</v>
      </c>
      <c r="C29" s="134">
        <v>39341</v>
      </c>
      <c r="D29" s="134">
        <v>8133</v>
      </c>
      <c r="E29" s="134">
        <v>58294</v>
      </c>
      <c r="F29" s="134">
        <v>0</v>
      </c>
      <c r="G29" s="135">
        <v>87556</v>
      </c>
      <c r="H29" s="135">
        <v>31920</v>
      </c>
      <c r="I29" s="134">
        <v>0</v>
      </c>
      <c r="J29" s="134">
        <v>587</v>
      </c>
      <c r="K29" s="134">
        <v>319065</v>
      </c>
      <c r="L29" s="134">
        <v>0</v>
      </c>
      <c r="M29" s="134">
        <v>18125</v>
      </c>
      <c r="N29" s="134">
        <v>7810</v>
      </c>
      <c r="O29" s="134">
        <v>0</v>
      </c>
      <c r="P29" s="134">
        <v>3089</v>
      </c>
      <c r="Q29" s="134">
        <v>17923</v>
      </c>
      <c r="R29" s="134">
        <v>47486</v>
      </c>
      <c r="S29" s="134"/>
      <c r="T29" s="136">
        <v>591843</v>
      </c>
    </row>
    <row r="30" spans="2:20" ht="18" hidden="1" x14ac:dyDescent="0.3">
      <c r="B30" s="322">
        <v>40756</v>
      </c>
      <c r="C30" s="134">
        <v>39537</v>
      </c>
      <c r="D30" s="134">
        <v>8222</v>
      </c>
      <c r="E30" s="134">
        <v>58712</v>
      </c>
      <c r="F30" s="134">
        <v>0</v>
      </c>
      <c r="G30" s="135">
        <v>88518</v>
      </c>
      <c r="H30" s="135">
        <v>32462</v>
      </c>
      <c r="I30" s="134">
        <v>0</v>
      </c>
      <c r="J30" s="134">
        <v>586</v>
      </c>
      <c r="K30" s="134">
        <v>322779</v>
      </c>
      <c r="L30" s="134">
        <v>0</v>
      </c>
      <c r="M30" s="134">
        <v>18084</v>
      </c>
      <c r="N30" s="134">
        <v>7786</v>
      </c>
      <c r="O30" s="134">
        <v>0</v>
      </c>
      <c r="P30" s="134">
        <v>2973</v>
      </c>
      <c r="Q30" s="134">
        <v>18046</v>
      </c>
      <c r="R30" s="134">
        <v>45641</v>
      </c>
      <c r="S30" s="134"/>
      <c r="T30" s="136">
        <v>597705</v>
      </c>
    </row>
    <row r="31" spans="2:20" ht="18" hidden="1" x14ac:dyDescent="0.3">
      <c r="B31" s="322">
        <v>40787</v>
      </c>
      <c r="C31" s="134">
        <v>39600</v>
      </c>
      <c r="D31" s="134">
        <v>8280</v>
      </c>
      <c r="E31" s="134">
        <v>58937</v>
      </c>
      <c r="F31" s="134">
        <v>0</v>
      </c>
      <c r="G31" s="135">
        <v>90001</v>
      </c>
      <c r="H31" s="135">
        <v>33152</v>
      </c>
      <c r="I31" s="134">
        <v>0</v>
      </c>
      <c r="J31" s="134">
        <v>590</v>
      </c>
      <c r="K31" s="134">
        <v>325673</v>
      </c>
      <c r="L31" s="134">
        <v>0</v>
      </c>
      <c r="M31" s="134">
        <v>18119</v>
      </c>
      <c r="N31" s="134">
        <v>7628</v>
      </c>
      <c r="O31" s="134">
        <v>0</v>
      </c>
      <c r="P31" s="134">
        <v>2774</v>
      </c>
      <c r="Q31" s="134">
        <v>18156</v>
      </c>
      <c r="R31" s="134">
        <v>43830</v>
      </c>
      <c r="S31" s="134"/>
      <c r="T31" s="136">
        <v>602910</v>
      </c>
    </row>
    <row r="32" spans="2:20" ht="18" hidden="1" x14ac:dyDescent="0.3">
      <c r="B32" s="322">
        <v>40817</v>
      </c>
      <c r="C32" s="134">
        <v>39697</v>
      </c>
      <c r="D32" s="134">
        <v>8328</v>
      </c>
      <c r="E32" s="134">
        <v>59159</v>
      </c>
      <c r="F32" s="134">
        <v>0</v>
      </c>
      <c r="G32" s="135">
        <v>91662</v>
      </c>
      <c r="H32" s="135">
        <v>33838</v>
      </c>
      <c r="I32" s="134">
        <v>0</v>
      </c>
      <c r="J32" s="134">
        <v>592</v>
      </c>
      <c r="K32" s="134">
        <v>328632</v>
      </c>
      <c r="L32" s="134">
        <v>0</v>
      </c>
      <c r="M32" s="134">
        <v>18096</v>
      </c>
      <c r="N32" s="134">
        <v>7558</v>
      </c>
      <c r="O32" s="134">
        <v>0</v>
      </c>
      <c r="P32" s="134">
        <v>2657</v>
      </c>
      <c r="Q32" s="134">
        <v>18314</v>
      </c>
      <c r="R32" s="134">
        <v>43452</v>
      </c>
      <c r="S32" s="134"/>
      <c r="T32" s="136">
        <v>608533</v>
      </c>
    </row>
    <row r="33" spans="2:20" ht="18" hidden="1" x14ac:dyDescent="0.3">
      <c r="B33" s="322">
        <v>40848</v>
      </c>
      <c r="C33" s="134">
        <v>39789</v>
      </c>
      <c r="D33" s="134">
        <v>8343</v>
      </c>
      <c r="E33" s="134">
        <v>59298</v>
      </c>
      <c r="F33" s="134">
        <v>0</v>
      </c>
      <c r="G33" s="135">
        <v>92441</v>
      </c>
      <c r="H33" s="135">
        <v>34915</v>
      </c>
      <c r="I33" s="134">
        <v>0</v>
      </c>
      <c r="J33" s="134">
        <v>602</v>
      </c>
      <c r="K33" s="134">
        <v>332183</v>
      </c>
      <c r="L33" s="134">
        <v>0</v>
      </c>
      <c r="M33" s="134">
        <v>18077</v>
      </c>
      <c r="N33" s="134">
        <v>7371</v>
      </c>
      <c r="O33" s="134">
        <v>0</v>
      </c>
      <c r="P33" s="134">
        <v>2543</v>
      </c>
      <c r="Q33" s="134">
        <v>18584</v>
      </c>
      <c r="R33" s="134">
        <v>39784</v>
      </c>
      <c r="S33" s="134"/>
      <c r="T33" s="136">
        <v>614146</v>
      </c>
    </row>
    <row r="34" spans="2:20" ht="18" hidden="1" x14ac:dyDescent="0.3">
      <c r="B34" s="322">
        <v>40878</v>
      </c>
      <c r="C34" s="134">
        <v>39843</v>
      </c>
      <c r="D34" s="134">
        <v>8355</v>
      </c>
      <c r="E34" s="134">
        <v>59384</v>
      </c>
      <c r="F34" s="134">
        <v>0</v>
      </c>
      <c r="G34" s="135">
        <v>94778</v>
      </c>
      <c r="H34" s="135">
        <v>34886</v>
      </c>
      <c r="I34" s="134">
        <v>0</v>
      </c>
      <c r="J34" s="134">
        <v>606</v>
      </c>
      <c r="K34" s="134">
        <v>336053</v>
      </c>
      <c r="L34" s="134">
        <v>0</v>
      </c>
      <c r="M34" s="134">
        <v>18172</v>
      </c>
      <c r="N34" s="134">
        <v>7333</v>
      </c>
      <c r="O34" s="134">
        <v>0</v>
      </c>
      <c r="P34" s="134">
        <v>2591</v>
      </c>
      <c r="Q34" s="134">
        <v>18798</v>
      </c>
      <c r="R34" s="134">
        <v>37756</v>
      </c>
      <c r="S34" s="134"/>
      <c r="T34" s="136">
        <v>620799</v>
      </c>
    </row>
    <row r="35" spans="2:20" ht="18" hidden="1" x14ac:dyDescent="0.3">
      <c r="B35" s="322">
        <v>40909</v>
      </c>
      <c r="C35" s="134">
        <v>39742</v>
      </c>
      <c r="D35" s="134">
        <v>8373</v>
      </c>
      <c r="E35" s="134">
        <v>59709</v>
      </c>
      <c r="F35" s="134">
        <v>0</v>
      </c>
      <c r="G35" s="135">
        <v>93523</v>
      </c>
      <c r="H35" s="135">
        <v>35481</v>
      </c>
      <c r="I35" s="134">
        <v>0</v>
      </c>
      <c r="J35" s="134">
        <v>603</v>
      </c>
      <c r="K35" s="134">
        <v>336096</v>
      </c>
      <c r="L35" s="134">
        <v>0</v>
      </c>
      <c r="M35" s="134">
        <v>17968</v>
      </c>
      <c r="N35" s="134">
        <v>7445</v>
      </c>
      <c r="O35" s="134">
        <v>0</v>
      </c>
      <c r="P35" s="134">
        <v>2617</v>
      </c>
      <c r="Q35" s="134">
        <v>18985</v>
      </c>
      <c r="R35" s="134">
        <v>36663</v>
      </c>
      <c r="S35" s="134"/>
      <c r="T35" s="136">
        <v>620542</v>
      </c>
    </row>
    <row r="36" spans="2:20" ht="18" hidden="1" x14ac:dyDescent="0.3">
      <c r="B36" s="322">
        <v>40940</v>
      </c>
      <c r="C36" s="134">
        <v>39800</v>
      </c>
      <c r="D36" s="134">
        <v>8401</v>
      </c>
      <c r="E36" s="134">
        <v>59635</v>
      </c>
      <c r="F36" s="134">
        <v>0</v>
      </c>
      <c r="G36" s="135">
        <v>94868</v>
      </c>
      <c r="H36" s="135">
        <v>35962</v>
      </c>
      <c r="I36" s="134">
        <v>0</v>
      </c>
      <c r="J36" s="134">
        <v>604</v>
      </c>
      <c r="K36" s="134">
        <v>339523</v>
      </c>
      <c r="L36" s="134">
        <v>0</v>
      </c>
      <c r="M36" s="134">
        <v>17863</v>
      </c>
      <c r="N36" s="134">
        <v>7594</v>
      </c>
      <c r="O36" s="134">
        <v>0</v>
      </c>
      <c r="P36" s="134">
        <v>2636</v>
      </c>
      <c r="Q36" s="134">
        <v>19220</v>
      </c>
      <c r="R36" s="134">
        <v>32394</v>
      </c>
      <c r="S36" s="134"/>
      <c r="T36" s="136">
        <v>626106</v>
      </c>
    </row>
    <row r="37" spans="2:20" ht="18" hidden="1" x14ac:dyDescent="0.3">
      <c r="B37" s="322">
        <v>40969</v>
      </c>
      <c r="C37" s="134">
        <v>39849</v>
      </c>
      <c r="D37" s="134">
        <v>8445</v>
      </c>
      <c r="E37" s="134">
        <v>59847</v>
      </c>
      <c r="F37" s="134">
        <v>51</v>
      </c>
      <c r="G37" s="135">
        <v>97318</v>
      </c>
      <c r="H37" s="135">
        <v>37141</v>
      </c>
      <c r="I37" s="134">
        <v>0</v>
      </c>
      <c r="J37" s="134">
        <v>604</v>
      </c>
      <c r="K37" s="134">
        <v>341274</v>
      </c>
      <c r="L37" s="134">
        <v>0</v>
      </c>
      <c r="M37" s="134">
        <v>17930</v>
      </c>
      <c r="N37" s="134">
        <v>7734</v>
      </c>
      <c r="O37" s="134">
        <v>0</v>
      </c>
      <c r="P37" s="134">
        <v>2852</v>
      </c>
      <c r="Q37" s="134">
        <v>19466</v>
      </c>
      <c r="R37" s="134">
        <v>30970</v>
      </c>
      <c r="S37" s="134"/>
      <c r="T37" s="136">
        <v>632511</v>
      </c>
    </row>
    <row r="38" spans="2:20" ht="18" hidden="1" x14ac:dyDescent="0.3">
      <c r="B38" s="322">
        <v>41000</v>
      </c>
      <c r="C38" s="134">
        <v>39837</v>
      </c>
      <c r="D38" s="134">
        <v>8507</v>
      </c>
      <c r="E38" s="134">
        <v>59970</v>
      </c>
      <c r="F38" s="134">
        <v>133</v>
      </c>
      <c r="G38" s="135">
        <v>94317</v>
      </c>
      <c r="H38" s="135">
        <v>37902</v>
      </c>
      <c r="I38" s="134">
        <v>0</v>
      </c>
      <c r="J38" s="134">
        <v>596</v>
      </c>
      <c r="K38" s="134">
        <v>341546</v>
      </c>
      <c r="L38" s="134">
        <v>0</v>
      </c>
      <c r="M38" s="134">
        <v>17944</v>
      </c>
      <c r="N38" s="134">
        <v>7705</v>
      </c>
      <c r="O38" s="134">
        <v>0</v>
      </c>
      <c r="P38" s="134">
        <v>2846</v>
      </c>
      <c r="Q38" s="134">
        <v>19396</v>
      </c>
      <c r="R38" s="134">
        <v>28479</v>
      </c>
      <c r="S38" s="134"/>
      <c r="T38" s="136">
        <v>630699</v>
      </c>
    </row>
    <row r="39" spans="2:20" ht="18" hidden="1" x14ac:dyDescent="0.3">
      <c r="B39" s="322">
        <v>41030</v>
      </c>
      <c r="C39" s="134">
        <v>39924</v>
      </c>
      <c r="D39" s="134">
        <v>8600</v>
      </c>
      <c r="E39" s="134">
        <v>60167</v>
      </c>
      <c r="F39" s="134">
        <v>202</v>
      </c>
      <c r="G39" s="135">
        <v>95581</v>
      </c>
      <c r="H39" s="135">
        <v>38955</v>
      </c>
      <c r="I39" s="134">
        <v>5860</v>
      </c>
      <c r="J39" s="134">
        <v>597</v>
      </c>
      <c r="K39" s="134">
        <v>344523</v>
      </c>
      <c r="L39" s="134">
        <v>0</v>
      </c>
      <c r="M39" s="134">
        <v>18012</v>
      </c>
      <c r="N39" s="134">
        <v>7744</v>
      </c>
      <c r="O39" s="134">
        <v>0</v>
      </c>
      <c r="P39" s="134">
        <v>2844</v>
      </c>
      <c r="Q39" s="134">
        <v>19640</v>
      </c>
      <c r="R39" s="134">
        <v>25884</v>
      </c>
      <c r="S39" s="134"/>
      <c r="T39" s="136">
        <v>642649</v>
      </c>
    </row>
    <row r="40" spans="2:20" ht="18" hidden="1" x14ac:dyDescent="0.3">
      <c r="B40" s="322">
        <v>41061</v>
      </c>
      <c r="C40" s="134">
        <v>39923</v>
      </c>
      <c r="D40" s="134">
        <v>8605</v>
      </c>
      <c r="E40" s="134">
        <v>60091</v>
      </c>
      <c r="F40" s="134">
        <v>240</v>
      </c>
      <c r="G40" s="135">
        <v>98120</v>
      </c>
      <c r="H40" s="135">
        <v>38921</v>
      </c>
      <c r="I40" s="134">
        <v>7753</v>
      </c>
      <c r="J40" s="134">
        <v>601</v>
      </c>
      <c r="K40" s="134">
        <v>348253</v>
      </c>
      <c r="L40" s="134">
        <v>0</v>
      </c>
      <c r="M40" s="134">
        <v>18022</v>
      </c>
      <c r="N40" s="134">
        <v>7846</v>
      </c>
      <c r="O40" s="134">
        <v>0</v>
      </c>
      <c r="P40" s="134">
        <v>2818</v>
      </c>
      <c r="Q40" s="134">
        <v>19929</v>
      </c>
      <c r="R40" s="134">
        <v>25355</v>
      </c>
      <c r="S40" s="134"/>
      <c r="T40" s="136">
        <v>651122</v>
      </c>
    </row>
    <row r="41" spans="2:20" ht="18" hidden="1" x14ac:dyDescent="0.3">
      <c r="B41" s="324" t="s">
        <v>27</v>
      </c>
      <c r="C41" s="138">
        <v>39740</v>
      </c>
      <c r="D41" s="138">
        <v>8383</v>
      </c>
      <c r="E41" s="138">
        <v>59434</v>
      </c>
      <c r="F41" s="138">
        <v>52</v>
      </c>
      <c r="G41" s="138">
        <v>93224</v>
      </c>
      <c r="H41" s="138">
        <v>35461</v>
      </c>
      <c r="I41" s="138">
        <v>1134</v>
      </c>
      <c r="J41" s="138">
        <v>597</v>
      </c>
      <c r="K41" s="138">
        <v>334633</v>
      </c>
      <c r="L41" s="138">
        <v>0</v>
      </c>
      <c r="M41" s="138">
        <v>18034</v>
      </c>
      <c r="N41" s="138">
        <v>7630</v>
      </c>
      <c r="O41" s="138">
        <v>0</v>
      </c>
      <c r="P41" s="138">
        <v>2770</v>
      </c>
      <c r="Q41" s="138">
        <v>18871</v>
      </c>
      <c r="R41" s="138">
        <v>36475</v>
      </c>
      <c r="S41" s="138"/>
      <c r="T41" s="140">
        <v>619963</v>
      </c>
    </row>
    <row r="42" spans="2:20" ht="18" hidden="1" x14ac:dyDescent="0.3">
      <c r="B42" s="322">
        <v>41091</v>
      </c>
      <c r="C42" s="134">
        <v>40117</v>
      </c>
      <c r="D42" s="134">
        <v>8689</v>
      </c>
      <c r="E42" s="134">
        <v>60389</v>
      </c>
      <c r="F42" s="134">
        <v>338</v>
      </c>
      <c r="G42" s="135">
        <v>93088</v>
      </c>
      <c r="H42" s="135">
        <v>38961</v>
      </c>
      <c r="I42" s="134">
        <v>9652</v>
      </c>
      <c r="J42" s="134">
        <v>607</v>
      </c>
      <c r="K42" s="134">
        <v>348510</v>
      </c>
      <c r="L42" s="134">
        <v>0</v>
      </c>
      <c r="M42" s="134">
        <v>17959</v>
      </c>
      <c r="N42" s="134">
        <v>7824</v>
      </c>
      <c r="O42" s="134">
        <v>0</v>
      </c>
      <c r="P42" s="134">
        <v>2764</v>
      </c>
      <c r="Q42" s="134">
        <v>20117</v>
      </c>
      <c r="R42" s="134">
        <v>25001</v>
      </c>
      <c r="S42" s="134"/>
      <c r="T42" s="136">
        <v>649015</v>
      </c>
    </row>
    <row r="43" spans="2:20" ht="18" hidden="1" x14ac:dyDescent="0.3">
      <c r="B43" s="322">
        <v>41122</v>
      </c>
      <c r="C43" s="134">
        <v>40460</v>
      </c>
      <c r="D43" s="134">
        <v>8771</v>
      </c>
      <c r="E43" s="134">
        <v>60680</v>
      </c>
      <c r="F43" s="134">
        <v>445</v>
      </c>
      <c r="G43" s="135">
        <v>94777</v>
      </c>
      <c r="H43" s="135">
        <v>39881</v>
      </c>
      <c r="I43" s="134">
        <v>9675</v>
      </c>
      <c r="J43" s="134">
        <v>612</v>
      </c>
      <c r="K43" s="134">
        <v>351537</v>
      </c>
      <c r="L43" s="134">
        <v>0</v>
      </c>
      <c r="M43" s="134">
        <v>17932</v>
      </c>
      <c r="N43" s="134">
        <v>7864</v>
      </c>
      <c r="O43" s="134">
        <v>0</v>
      </c>
      <c r="P43" s="134">
        <v>2744</v>
      </c>
      <c r="Q43" s="134">
        <v>20418</v>
      </c>
      <c r="R43" s="134">
        <v>24800</v>
      </c>
      <c r="S43" s="134"/>
      <c r="T43" s="136">
        <v>655796</v>
      </c>
    </row>
    <row r="44" spans="2:20" ht="18" hidden="1" x14ac:dyDescent="0.3">
      <c r="B44" s="322">
        <v>41153</v>
      </c>
      <c r="C44" s="134">
        <v>40468</v>
      </c>
      <c r="D44" s="134">
        <v>8877</v>
      </c>
      <c r="E44" s="134">
        <v>60934</v>
      </c>
      <c r="F44" s="134">
        <v>539</v>
      </c>
      <c r="G44" s="135">
        <v>95151</v>
      </c>
      <c r="H44" s="135">
        <v>39689</v>
      </c>
      <c r="I44" s="134">
        <v>9880</v>
      </c>
      <c r="J44" s="134">
        <v>610</v>
      </c>
      <c r="K44" s="134">
        <v>355312</v>
      </c>
      <c r="L44" s="134">
        <v>0</v>
      </c>
      <c r="M44" s="134">
        <v>18004</v>
      </c>
      <c r="N44" s="134">
        <v>7677</v>
      </c>
      <c r="O44" s="134">
        <v>0</v>
      </c>
      <c r="P44" s="134">
        <v>2609</v>
      </c>
      <c r="Q44" s="134">
        <v>20615</v>
      </c>
      <c r="R44" s="134">
        <v>25103</v>
      </c>
      <c r="S44" s="134"/>
      <c r="T44" s="136">
        <v>660365</v>
      </c>
    </row>
    <row r="45" spans="2:20" ht="18" hidden="1" x14ac:dyDescent="0.3">
      <c r="B45" s="322">
        <v>41183</v>
      </c>
      <c r="C45" s="134">
        <v>40773</v>
      </c>
      <c r="D45" s="134">
        <v>8949</v>
      </c>
      <c r="E45" s="134">
        <v>61303</v>
      </c>
      <c r="F45" s="134">
        <v>640</v>
      </c>
      <c r="G45" s="135">
        <v>96113</v>
      </c>
      <c r="H45" s="135">
        <v>40302</v>
      </c>
      <c r="I45" s="134">
        <v>9969</v>
      </c>
      <c r="J45" s="134">
        <v>615</v>
      </c>
      <c r="K45" s="134">
        <v>353524</v>
      </c>
      <c r="L45" s="134">
        <v>0</v>
      </c>
      <c r="M45" s="134">
        <v>18000</v>
      </c>
      <c r="N45" s="134">
        <v>7691</v>
      </c>
      <c r="O45" s="134">
        <v>0</v>
      </c>
      <c r="P45" s="134">
        <v>2569</v>
      </c>
      <c r="Q45" s="134">
        <v>20766</v>
      </c>
      <c r="R45" s="134">
        <v>24887</v>
      </c>
      <c r="S45" s="134"/>
      <c r="T45" s="136">
        <v>661214</v>
      </c>
    </row>
    <row r="46" spans="2:20" ht="18" hidden="1" x14ac:dyDescent="0.3">
      <c r="B46" s="322">
        <v>41214</v>
      </c>
      <c r="C46" s="134">
        <v>41059</v>
      </c>
      <c r="D46" s="134">
        <v>8997</v>
      </c>
      <c r="E46" s="134">
        <v>61571</v>
      </c>
      <c r="F46" s="134">
        <v>753</v>
      </c>
      <c r="G46" s="135">
        <v>98333</v>
      </c>
      <c r="H46" s="135">
        <v>41895</v>
      </c>
      <c r="I46" s="134">
        <v>9972</v>
      </c>
      <c r="J46" s="134">
        <v>615</v>
      </c>
      <c r="K46" s="134">
        <v>356897</v>
      </c>
      <c r="L46" s="134">
        <v>0</v>
      </c>
      <c r="M46" s="134">
        <v>17967</v>
      </c>
      <c r="N46" s="134">
        <v>7600</v>
      </c>
      <c r="O46" s="134">
        <v>0</v>
      </c>
      <c r="P46" s="134">
        <v>2546</v>
      </c>
      <c r="Q46" s="134">
        <v>20998</v>
      </c>
      <c r="R46" s="134">
        <v>24933</v>
      </c>
      <c r="S46" s="134"/>
      <c r="T46" s="136">
        <v>669203</v>
      </c>
    </row>
    <row r="47" spans="2:20" ht="18" hidden="1" x14ac:dyDescent="0.3">
      <c r="B47" s="322">
        <v>41244</v>
      </c>
      <c r="C47" s="134">
        <v>41034</v>
      </c>
      <c r="D47" s="134">
        <v>9077</v>
      </c>
      <c r="E47" s="134">
        <v>61699</v>
      </c>
      <c r="F47" s="134">
        <v>857</v>
      </c>
      <c r="G47" s="135">
        <v>97784</v>
      </c>
      <c r="H47" s="135">
        <v>40442</v>
      </c>
      <c r="I47" s="134">
        <v>9798</v>
      </c>
      <c r="J47" s="134">
        <v>616</v>
      </c>
      <c r="K47" s="134">
        <v>361446</v>
      </c>
      <c r="L47" s="134">
        <v>0</v>
      </c>
      <c r="M47" s="134">
        <v>17898</v>
      </c>
      <c r="N47" s="134">
        <v>7466</v>
      </c>
      <c r="O47" s="134">
        <v>0</v>
      </c>
      <c r="P47" s="134">
        <v>2541</v>
      </c>
      <c r="Q47" s="134">
        <v>21221</v>
      </c>
      <c r="R47" s="134">
        <v>24687</v>
      </c>
      <c r="S47" s="134"/>
      <c r="T47" s="136">
        <v>671879</v>
      </c>
    </row>
    <row r="48" spans="2:20" ht="18" hidden="1" x14ac:dyDescent="0.3">
      <c r="B48" s="322">
        <v>41275</v>
      </c>
      <c r="C48" s="134">
        <v>41066</v>
      </c>
      <c r="D48" s="134">
        <v>9096</v>
      </c>
      <c r="E48" s="134">
        <v>61803</v>
      </c>
      <c r="F48" s="134">
        <v>988</v>
      </c>
      <c r="G48" s="135">
        <v>99404</v>
      </c>
      <c r="H48" s="135">
        <v>40895</v>
      </c>
      <c r="I48" s="134">
        <v>9777</v>
      </c>
      <c r="J48" s="134">
        <v>613</v>
      </c>
      <c r="K48" s="135">
        <v>361220</v>
      </c>
      <c r="L48" s="135">
        <v>5223</v>
      </c>
      <c r="M48" s="134">
        <v>17720</v>
      </c>
      <c r="N48" s="135">
        <v>8250</v>
      </c>
      <c r="O48" s="135">
        <v>437</v>
      </c>
      <c r="P48" s="134">
        <v>2655</v>
      </c>
      <c r="Q48" s="134">
        <v>21366</v>
      </c>
      <c r="R48" s="134">
        <v>25074</v>
      </c>
      <c r="S48" s="134"/>
      <c r="T48" s="136">
        <v>680513</v>
      </c>
    </row>
    <row r="49" spans="2:20" ht="18" hidden="1" x14ac:dyDescent="0.3">
      <c r="B49" s="322">
        <v>41306</v>
      </c>
      <c r="C49" s="134">
        <v>41093</v>
      </c>
      <c r="D49" s="134">
        <v>9152</v>
      </c>
      <c r="E49" s="134">
        <v>62245</v>
      </c>
      <c r="F49" s="134">
        <v>1056</v>
      </c>
      <c r="G49" s="135">
        <v>101305</v>
      </c>
      <c r="H49" s="135">
        <v>42236</v>
      </c>
      <c r="I49" s="134">
        <v>9959</v>
      </c>
      <c r="J49" s="134">
        <v>608</v>
      </c>
      <c r="K49" s="135">
        <v>362024</v>
      </c>
      <c r="L49" s="135">
        <v>13463</v>
      </c>
      <c r="M49" s="134">
        <v>17673</v>
      </c>
      <c r="N49" s="135">
        <v>8322</v>
      </c>
      <c r="O49" s="135">
        <v>531</v>
      </c>
      <c r="P49" s="134">
        <v>2666</v>
      </c>
      <c r="Q49" s="134">
        <v>21532</v>
      </c>
      <c r="R49" s="134">
        <v>24779</v>
      </c>
      <c r="S49" s="134"/>
      <c r="T49" s="136">
        <v>693865</v>
      </c>
    </row>
    <row r="50" spans="2:20" ht="18" hidden="1" x14ac:dyDescent="0.3">
      <c r="B50" s="322">
        <v>41334</v>
      </c>
      <c r="C50" s="134">
        <v>40697</v>
      </c>
      <c r="D50" s="134">
        <v>9130</v>
      </c>
      <c r="E50" s="134">
        <v>62485</v>
      </c>
      <c r="F50" s="134">
        <v>1125</v>
      </c>
      <c r="G50" s="135">
        <v>100247</v>
      </c>
      <c r="H50" s="135">
        <v>42110</v>
      </c>
      <c r="I50" s="134">
        <v>9621</v>
      </c>
      <c r="J50" s="134">
        <v>618</v>
      </c>
      <c r="K50" s="135">
        <v>363012</v>
      </c>
      <c r="L50" s="135">
        <v>18263</v>
      </c>
      <c r="M50" s="134">
        <v>17619</v>
      </c>
      <c r="N50" s="135">
        <v>8311</v>
      </c>
      <c r="O50" s="135">
        <v>636</v>
      </c>
      <c r="P50" s="134">
        <v>2733</v>
      </c>
      <c r="Q50" s="134">
        <v>21530</v>
      </c>
      <c r="R50" s="134">
        <v>24754</v>
      </c>
      <c r="S50" s="134"/>
      <c r="T50" s="136">
        <v>698137</v>
      </c>
    </row>
    <row r="51" spans="2:20" ht="18" hidden="1" x14ac:dyDescent="0.3">
      <c r="B51" s="322">
        <v>41365</v>
      </c>
      <c r="C51" s="134">
        <v>40898</v>
      </c>
      <c r="D51" s="134">
        <v>9222</v>
      </c>
      <c r="E51" s="134">
        <v>62976</v>
      </c>
      <c r="F51" s="134">
        <v>1232</v>
      </c>
      <c r="G51" s="135">
        <v>101576</v>
      </c>
      <c r="H51" s="135">
        <v>42997</v>
      </c>
      <c r="I51" s="134">
        <v>12076</v>
      </c>
      <c r="J51" s="134">
        <v>639</v>
      </c>
      <c r="K51" s="135">
        <v>364317</v>
      </c>
      <c r="L51" s="135">
        <v>20016</v>
      </c>
      <c r="M51" s="134">
        <v>17598</v>
      </c>
      <c r="N51" s="135">
        <v>8477</v>
      </c>
      <c r="O51" s="135">
        <v>730</v>
      </c>
      <c r="P51" s="134">
        <v>2798</v>
      </c>
      <c r="Q51" s="134">
        <v>21738</v>
      </c>
      <c r="R51" s="134">
        <v>24409</v>
      </c>
      <c r="S51" s="134"/>
      <c r="T51" s="136">
        <v>707290</v>
      </c>
    </row>
    <row r="52" spans="2:20" ht="18" hidden="1" x14ac:dyDescent="0.3">
      <c r="B52" s="322">
        <v>41395</v>
      </c>
      <c r="C52" s="134">
        <v>41108</v>
      </c>
      <c r="D52" s="134">
        <v>9295</v>
      </c>
      <c r="E52" s="134">
        <v>63416</v>
      </c>
      <c r="F52" s="134">
        <v>1318</v>
      </c>
      <c r="G52" s="135">
        <v>106147</v>
      </c>
      <c r="H52" s="135">
        <v>45535</v>
      </c>
      <c r="I52" s="134">
        <v>12462</v>
      </c>
      <c r="J52" s="134">
        <v>659</v>
      </c>
      <c r="K52" s="135">
        <v>366710</v>
      </c>
      <c r="L52" s="135">
        <v>21546</v>
      </c>
      <c r="M52" s="134">
        <v>17257</v>
      </c>
      <c r="N52" s="135">
        <v>8346</v>
      </c>
      <c r="O52" s="135">
        <v>938</v>
      </c>
      <c r="P52" s="134">
        <v>2848</v>
      </c>
      <c r="Q52" s="134">
        <v>22000</v>
      </c>
      <c r="R52" s="134">
        <v>24199</v>
      </c>
      <c r="S52" s="134"/>
      <c r="T52" s="136">
        <v>719585</v>
      </c>
    </row>
    <row r="53" spans="2:20" ht="18" hidden="1" x14ac:dyDescent="0.3">
      <c r="B53" s="322">
        <v>41426</v>
      </c>
      <c r="C53" s="134">
        <v>41153</v>
      </c>
      <c r="D53" s="134">
        <v>9358</v>
      </c>
      <c r="E53" s="134">
        <v>63540</v>
      </c>
      <c r="F53" s="134">
        <v>1368</v>
      </c>
      <c r="G53" s="135">
        <v>108773</v>
      </c>
      <c r="H53" s="135">
        <v>43600</v>
      </c>
      <c r="I53" s="134">
        <v>14772</v>
      </c>
      <c r="J53" s="134">
        <v>659</v>
      </c>
      <c r="K53" s="135">
        <v>373604</v>
      </c>
      <c r="L53" s="135">
        <v>20327</v>
      </c>
      <c r="M53" s="134">
        <v>17691</v>
      </c>
      <c r="N53" s="135">
        <v>8457</v>
      </c>
      <c r="O53" s="135">
        <v>863</v>
      </c>
      <c r="P53" s="134">
        <v>2739</v>
      </c>
      <c r="Q53" s="134">
        <v>22170</v>
      </c>
      <c r="R53" s="134">
        <v>24188</v>
      </c>
      <c r="S53" s="134"/>
      <c r="T53" s="136">
        <v>729074</v>
      </c>
    </row>
    <row r="54" spans="2:20" ht="18" hidden="1" x14ac:dyDescent="0.3">
      <c r="B54" s="324" t="s">
        <v>28</v>
      </c>
      <c r="C54" s="138">
        <v>40827</v>
      </c>
      <c r="D54" s="138">
        <v>9051</v>
      </c>
      <c r="E54" s="138">
        <v>61920</v>
      </c>
      <c r="F54" s="138">
        <v>888</v>
      </c>
      <c r="G54" s="138">
        <v>99392</v>
      </c>
      <c r="H54" s="138">
        <v>41545</v>
      </c>
      <c r="I54" s="138">
        <v>10634</v>
      </c>
      <c r="J54" s="138">
        <v>623</v>
      </c>
      <c r="K54" s="138">
        <v>359843</v>
      </c>
      <c r="L54" s="138">
        <v>8236</v>
      </c>
      <c r="M54" s="138">
        <v>17777</v>
      </c>
      <c r="N54" s="138">
        <v>8024</v>
      </c>
      <c r="O54" s="138">
        <v>344</v>
      </c>
      <c r="P54" s="138">
        <v>2684</v>
      </c>
      <c r="Q54" s="138">
        <v>21206</v>
      </c>
      <c r="R54" s="138">
        <v>24735</v>
      </c>
      <c r="S54" s="138"/>
      <c r="T54" s="140">
        <v>682994</v>
      </c>
    </row>
    <row r="55" spans="2:20" ht="18" hidden="1" x14ac:dyDescent="0.3">
      <c r="B55" s="325">
        <v>41456</v>
      </c>
      <c r="C55" s="141">
        <v>41243</v>
      </c>
      <c r="D55" s="141">
        <v>9466</v>
      </c>
      <c r="E55" s="141">
        <v>63919</v>
      </c>
      <c r="F55" s="141">
        <v>1494</v>
      </c>
      <c r="G55" s="326">
        <v>105843</v>
      </c>
      <c r="H55" s="326">
        <v>43321</v>
      </c>
      <c r="I55" s="326">
        <v>16073</v>
      </c>
      <c r="J55" s="326">
        <v>660</v>
      </c>
      <c r="K55" s="326">
        <v>379057</v>
      </c>
      <c r="L55" s="326">
        <v>11487</v>
      </c>
      <c r="M55" s="141">
        <v>17652</v>
      </c>
      <c r="N55" s="326">
        <v>9053</v>
      </c>
      <c r="O55" s="326">
        <v>334</v>
      </c>
      <c r="P55" s="141">
        <v>2754</v>
      </c>
      <c r="Q55" s="141">
        <v>22368</v>
      </c>
      <c r="R55" s="141">
        <v>24391</v>
      </c>
      <c r="S55" s="141"/>
      <c r="T55" s="327">
        <v>724724</v>
      </c>
    </row>
    <row r="56" spans="2:20" ht="18" hidden="1" x14ac:dyDescent="0.3">
      <c r="B56" s="322">
        <v>41487</v>
      </c>
      <c r="C56" s="134">
        <v>41540</v>
      </c>
      <c r="D56" s="134">
        <v>9538</v>
      </c>
      <c r="E56" s="134">
        <v>64281</v>
      </c>
      <c r="F56" s="134">
        <v>1616</v>
      </c>
      <c r="G56" s="135">
        <v>106672</v>
      </c>
      <c r="H56" s="135">
        <v>45336</v>
      </c>
      <c r="I56" s="135">
        <v>17388</v>
      </c>
      <c r="J56" s="135">
        <v>648</v>
      </c>
      <c r="K56" s="135">
        <v>382925</v>
      </c>
      <c r="L56" s="135">
        <v>8984</v>
      </c>
      <c r="M56" s="134">
        <v>17659</v>
      </c>
      <c r="N56" s="135">
        <v>9219</v>
      </c>
      <c r="O56" s="135">
        <v>186</v>
      </c>
      <c r="P56" s="134">
        <v>2562</v>
      </c>
      <c r="Q56" s="134">
        <v>22539</v>
      </c>
      <c r="R56" s="134">
        <v>0</v>
      </c>
      <c r="S56" s="134"/>
      <c r="T56" s="136">
        <v>731093</v>
      </c>
    </row>
    <row r="57" spans="2:20" ht="18" hidden="1" x14ac:dyDescent="0.3">
      <c r="B57" s="322">
        <v>41518</v>
      </c>
      <c r="C57" s="134">
        <v>41696</v>
      </c>
      <c r="D57" s="134">
        <v>9641</v>
      </c>
      <c r="E57" s="134">
        <v>64309</v>
      </c>
      <c r="F57" s="134">
        <v>1692</v>
      </c>
      <c r="G57" s="135">
        <v>110929</v>
      </c>
      <c r="H57" s="135">
        <v>43247</v>
      </c>
      <c r="I57" s="135">
        <v>20951</v>
      </c>
      <c r="J57" s="135">
        <v>645</v>
      </c>
      <c r="K57" s="135">
        <v>394462</v>
      </c>
      <c r="L57" s="135">
        <v>4348</v>
      </c>
      <c r="M57" s="134">
        <v>17619</v>
      </c>
      <c r="N57" s="135">
        <v>9240</v>
      </c>
      <c r="O57" s="135">
        <v>105</v>
      </c>
      <c r="P57" s="134">
        <v>2511</v>
      </c>
      <c r="Q57" s="134">
        <v>22690</v>
      </c>
      <c r="R57" s="134">
        <v>0</v>
      </c>
      <c r="S57" s="134"/>
      <c r="T57" s="136">
        <v>744085</v>
      </c>
    </row>
    <row r="58" spans="2:20" ht="18" hidden="1" x14ac:dyDescent="0.3">
      <c r="B58" s="322">
        <v>41548</v>
      </c>
      <c r="C58" s="134">
        <v>41861</v>
      </c>
      <c r="D58" s="134">
        <v>9709</v>
      </c>
      <c r="E58" s="134">
        <v>64151</v>
      </c>
      <c r="F58" s="134">
        <v>2200</v>
      </c>
      <c r="G58" s="135">
        <v>111274</v>
      </c>
      <c r="H58" s="135">
        <v>37094</v>
      </c>
      <c r="I58" s="135">
        <v>19168</v>
      </c>
      <c r="J58" s="135">
        <v>639</v>
      </c>
      <c r="K58" s="135">
        <v>382709</v>
      </c>
      <c r="L58" s="135">
        <v>11153</v>
      </c>
      <c r="M58" s="134">
        <v>17675</v>
      </c>
      <c r="N58" s="135">
        <v>13079</v>
      </c>
      <c r="O58" s="134">
        <v>549</v>
      </c>
      <c r="P58" s="134">
        <v>2392</v>
      </c>
      <c r="Q58" s="134">
        <v>22299</v>
      </c>
      <c r="R58" s="134">
        <v>0</v>
      </c>
      <c r="S58" s="134"/>
      <c r="T58" s="136">
        <v>735952</v>
      </c>
    </row>
    <row r="59" spans="2:20" ht="18" hidden="1" x14ac:dyDescent="0.3">
      <c r="B59" s="322">
        <v>41579</v>
      </c>
      <c r="C59" s="134">
        <v>42098</v>
      </c>
      <c r="D59" s="134">
        <v>9748</v>
      </c>
      <c r="E59" s="134">
        <v>64396</v>
      </c>
      <c r="F59" s="134">
        <v>2749</v>
      </c>
      <c r="G59" s="135">
        <v>112290</v>
      </c>
      <c r="H59" s="135">
        <v>41332</v>
      </c>
      <c r="I59" s="135">
        <v>17976</v>
      </c>
      <c r="J59" s="135">
        <v>547</v>
      </c>
      <c r="K59" s="135">
        <v>386326</v>
      </c>
      <c r="L59" s="135">
        <v>18980</v>
      </c>
      <c r="M59" s="134">
        <v>17712</v>
      </c>
      <c r="N59" s="135">
        <v>13740</v>
      </c>
      <c r="O59" s="134">
        <v>1022</v>
      </c>
      <c r="P59" s="134">
        <v>2352</v>
      </c>
      <c r="Q59" s="134">
        <v>22539</v>
      </c>
      <c r="R59" s="134">
        <v>0</v>
      </c>
      <c r="S59" s="134"/>
      <c r="T59" s="136">
        <v>753807</v>
      </c>
    </row>
    <row r="60" spans="2:20" ht="82.5" hidden="1" customHeight="1" x14ac:dyDescent="0.3">
      <c r="B60" s="322">
        <v>41609</v>
      </c>
      <c r="C60" s="134">
        <v>42265</v>
      </c>
      <c r="D60" s="134">
        <v>9797</v>
      </c>
      <c r="E60" s="134">
        <v>64478</v>
      </c>
      <c r="F60" s="134">
        <v>2690</v>
      </c>
      <c r="G60" s="135">
        <v>119836</v>
      </c>
      <c r="H60" s="135">
        <v>40228</v>
      </c>
      <c r="I60" s="135">
        <v>17092</v>
      </c>
      <c r="J60" s="135">
        <v>540</v>
      </c>
      <c r="K60" s="135">
        <v>389900</v>
      </c>
      <c r="L60" s="135">
        <v>28057</v>
      </c>
      <c r="M60" s="134">
        <v>17793</v>
      </c>
      <c r="N60" s="135">
        <v>14140</v>
      </c>
      <c r="O60" s="134">
        <v>1293</v>
      </c>
      <c r="P60" s="134">
        <v>2311</v>
      </c>
      <c r="Q60" s="134">
        <v>22534</v>
      </c>
      <c r="R60" s="134">
        <v>0</v>
      </c>
      <c r="S60" s="134"/>
      <c r="T60" s="136">
        <v>772954</v>
      </c>
    </row>
    <row r="61" spans="2:20" ht="18" hidden="1" x14ac:dyDescent="0.3">
      <c r="B61" s="322">
        <v>41640</v>
      </c>
      <c r="C61" s="134">
        <v>41861</v>
      </c>
      <c r="D61" s="134">
        <v>9838</v>
      </c>
      <c r="E61" s="134">
        <v>64838</v>
      </c>
      <c r="F61" s="134">
        <v>2217</v>
      </c>
      <c r="G61" s="135">
        <v>122548</v>
      </c>
      <c r="H61" s="135">
        <v>40659</v>
      </c>
      <c r="I61" s="135">
        <v>120068</v>
      </c>
      <c r="J61" s="135">
        <v>543</v>
      </c>
      <c r="K61" s="135">
        <v>398421</v>
      </c>
      <c r="L61" s="135">
        <v>29967</v>
      </c>
      <c r="M61" s="134">
        <v>17684</v>
      </c>
      <c r="N61" s="135">
        <v>14582</v>
      </c>
      <c r="O61" s="134">
        <v>1390</v>
      </c>
      <c r="P61" s="134">
        <v>2309</v>
      </c>
      <c r="Q61" s="134">
        <v>22740</v>
      </c>
      <c r="R61" s="134">
        <v>0</v>
      </c>
      <c r="S61" s="134"/>
      <c r="T61" s="136">
        <v>889665</v>
      </c>
    </row>
    <row r="62" spans="2:20" ht="18" hidden="1" x14ac:dyDescent="0.3">
      <c r="B62" s="322">
        <v>41671</v>
      </c>
      <c r="C62" s="134">
        <v>42003</v>
      </c>
      <c r="D62" s="134">
        <v>9919</v>
      </c>
      <c r="E62" s="134">
        <v>64798</v>
      </c>
      <c r="F62" s="134">
        <v>3146</v>
      </c>
      <c r="G62" s="142">
        <v>129759</v>
      </c>
      <c r="H62" s="142">
        <v>51272</v>
      </c>
      <c r="I62" s="135">
        <v>125369</v>
      </c>
      <c r="J62" s="135">
        <v>527</v>
      </c>
      <c r="K62" s="135">
        <v>403888</v>
      </c>
      <c r="L62" s="135">
        <v>33263</v>
      </c>
      <c r="M62" s="134">
        <v>17744</v>
      </c>
      <c r="N62" s="135">
        <v>14691</v>
      </c>
      <c r="O62" s="134">
        <v>1471</v>
      </c>
      <c r="P62" s="134">
        <v>2374</v>
      </c>
      <c r="Q62" s="134">
        <v>23302</v>
      </c>
      <c r="R62" s="134">
        <v>0</v>
      </c>
      <c r="S62" s="134"/>
      <c r="T62" s="136">
        <v>923526</v>
      </c>
    </row>
    <row r="63" spans="2:20" ht="18" hidden="1" x14ac:dyDescent="0.3">
      <c r="B63" s="322">
        <v>41699</v>
      </c>
      <c r="C63" s="134">
        <v>42145</v>
      </c>
      <c r="D63" s="134">
        <v>10027</v>
      </c>
      <c r="E63" s="134">
        <v>64312</v>
      </c>
      <c r="F63" s="134">
        <v>3188</v>
      </c>
      <c r="G63" s="142">
        <v>138165</v>
      </c>
      <c r="H63" s="142">
        <v>53923</v>
      </c>
      <c r="I63" s="135">
        <v>157246</v>
      </c>
      <c r="J63" s="135">
        <v>498</v>
      </c>
      <c r="K63" s="135">
        <v>408290</v>
      </c>
      <c r="L63" s="135">
        <v>38398</v>
      </c>
      <c r="M63" s="134">
        <v>17704</v>
      </c>
      <c r="N63" s="135">
        <v>14991</v>
      </c>
      <c r="O63" s="134">
        <v>1596</v>
      </c>
      <c r="P63" s="134">
        <v>2426</v>
      </c>
      <c r="Q63" s="134">
        <v>24063</v>
      </c>
      <c r="R63" s="134">
        <v>0</v>
      </c>
      <c r="S63" s="134"/>
      <c r="T63" s="136">
        <v>976972</v>
      </c>
    </row>
    <row r="64" spans="2:20" ht="18" hidden="1" x14ac:dyDescent="0.3">
      <c r="B64" s="322">
        <v>41730</v>
      </c>
      <c r="C64" s="134">
        <v>41762</v>
      </c>
      <c r="D64" s="134">
        <v>10129</v>
      </c>
      <c r="E64" s="134">
        <v>64148</v>
      </c>
      <c r="F64" s="134">
        <v>3288</v>
      </c>
      <c r="G64" s="142">
        <v>144089</v>
      </c>
      <c r="H64" s="142">
        <v>55524</v>
      </c>
      <c r="I64" s="135">
        <v>171950</v>
      </c>
      <c r="J64" s="135">
        <v>492</v>
      </c>
      <c r="K64" s="135">
        <v>415666</v>
      </c>
      <c r="L64" s="135">
        <v>39128</v>
      </c>
      <c r="M64" s="134">
        <v>19526</v>
      </c>
      <c r="N64" s="135">
        <v>15093</v>
      </c>
      <c r="O64" s="134">
        <v>1559</v>
      </c>
      <c r="P64" s="134">
        <v>2467</v>
      </c>
      <c r="Q64" s="134">
        <v>24662</v>
      </c>
      <c r="R64" s="134">
        <v>0</v>
      </c>
      <c r="S64" s="134"/>
      <c r="T64" s="136">
        <v>1009483</v>
      </c>
    </row>
    <row r="65" spans="2:20" ht="18" hidden="1" x14ac:dyDescent="0.3">
      <c r="B65" s="322">
        <v>41760</v>
      </c>
      <c r="C65" s="134">
        <v>41991</v>
      </c>
      <c r="D65" s="134">
        <v>10162</v>
      </c>
      <c r="E65" s="134">
        <v>64492</v>
      </c>
      <c r="F65" s="134">
        <v>3257</v>
      </c>
      <c r="G65" s="142">
        <v>145211</v>
      </c>
      <c r="H65" s="142">
        <v>54497</v>
      </c>
      <c r="I65" s="135">
        <v>176827</v>
      </c>
      <c r="J65" s="135">
        <v>488</v>
      </c>
      <c r="K65" s="135">
        <v>420786</v>
      </c>
      <c r="L65" s="135">
        <v>39624</v>
      </c>
      <c r="M65" s="134">
        <v>20168</v>
      </c>
      <c r="N65" s="135">
        <v>15086</v>
      </c>
      <c r="O65" s="134">
        <v>1549</v>
      </c>
      <c r="P65" s="134">
        <v>2487</v>
      </c>
      <c r="Q65" s="134">
        <v>25120</v>
      </c>
      <c r="R65" s="134">
        <v>0</v>
      </c>
      <c r="S65" s="134"/>
      <c r="T65" s="136">
        <v>1021745</v>
      </c>
    </row>
    <row r="66" spans="2:20" ht="18" hidden="1" x14ac:dyDescent="0.3">
      <c r="B66" s="322">
        <v>41791</v>
      </c>
      <c r="C66" s="134">
        <v>41564</v>
      </c>
      <c r="D66" s="134">
        <v>10263</v>
      </c>
      <c r="E66" s="134">
        <v>64968</v>
      </c>
      <c r="F66" s="134">
        <v>3186</v>
      </c>
      <c r="G66" s="142">
        <v>149545</v>
      </c>
      <c r="H66" s="142">
        <v>58549</v>
      </c>
      <c r="I66" s="135">
        <v>186802</v>
      </c>
      <c r="J66" s="135">
        <v>477</v>
      </c>
      <c r="K66" s="135">
        <v>425952</v>
      </c>
      <c r="L66" s="135">
        <v>40754</v>
      </c>
      <c r="M66" s="134">
        <v>20268</v>
      </c>
      <c r="N66" s="135">
        <v>15007</v>
      </c>
      <c r="O66" s="134">
        <v>1634</v>
      </c>
      <c r="P66" s="134">
        <v>2821</v>
      </c>
      <c r="Q66" s="134">
        <v>25676</v>
      </c>
      <c r="R66" s="134">
        <v>0</v>
      </c>
      <c r="S66" s="134"/>
      <c r="T66" s="136">
        <v>1047466</v>
      </c>
    </row>
    <row r="67" spans="2:20" ht="18" hidden="1" x14ac:dyDescent="0.3">
      <c r="B67" s="324" t="s">
        <v>31</v>
      </c>
      <c r="C67" s="138">
        <v>41836</v>
      </c>
      <c r="D67" s="138">
        <v>9853</v>
      </c>
      <c r="E67" s="138">
        <v>64424</v>
      </c>
      <c r="F67" s="138">
        <v>2560</v>
      </c>
      <c r="G67" s="138">
        <v>124680</v>
      </c>
      <c r="H67" s="138">
        <v>47082</v>
      </c>
      <c r="I67" s="138">
        <v>87243</v>
      </c>
      <c r="J67" s="138">
        <v>559</v>
      </c>
      <c r="K67" s="138">
        <v>399032</v>
      </c>
      <c r="L67" s="138">
        <v>25345</v>
      </c>
      <c r="M67" s="138">
        <v>18267</v>
      </c>
      <c r="N67" s="138">
        <v>13160</v>
      </c>
      <c r="O67" s="138">
        <v>1057</v>
      </c>
      <c r="P67" s="138">
        <v>2481</v>
      </c>
      <c r="Q67" s="138">
        <v>23378</v>
      </c>
      <c r="R67" s="138">
        <v>24391</v>
      </c>
      <c r="S67" s="138"/>
      <c r="T67" s="140">
        <v>860957</v>
      </c>
    </row>
    <row r="68" spans="2:20" ht="18" hidden="1" x14ac:dyDescent="0.3">
      <c r="B68" s="325">
        <v>41821</v>
      </c>
      <c r="C68" s="141">
        <v>41551</v>
      </c>
      <c r="D68" s="141">
        <v>10346</v>
      </c>
      <c r="E68" s="141">
        <v>65459</v>
      </c>
      <c r="F68" s="141">
        <v>3065</v>
      </c>
      <c r="G68" s="141">
        <v>153837</v>
      </c>
      <c r="H68" s="141">
        <v>60981</v>
      </c>
      <c r="I68" s="141">
        <v>194454</v>
      </c>
      <c r="J68" s="141">
        <v>472</v>
      </c>
      <c r="K68" s="326">
        <v>431203</v>
      </c>
      <c r="L68" s="326">
        <v>41550</v>
      </c>
      <c r="M68" s="141">
        <v>20190</v>
      </c>
      <c r="N68" s="141">
        <v>15038</v>
      </c>
      <c r="O68" s="141">
        <v>1672</v>
      </c>
      <c r="P68" s="141">
        <v>2551</v>
      </c>
      <c r="Q68" s="141">
        <v>25963</v>
      </c>
      <c r="R68" s="141">
        <v>24687</v>
      </c>
      <c r="S68" s="141"/>
      <c r="T68" s="327">
        <v>1068332</v>
      </c>
    </row>
    <row r="69" spans="2:20" ht="18" hidden="1" x14ac:dyDescent="0.3">
      <c r="B69" s="322">
        <v>41852</v>
      </c>
      <c r="C69" s="134">
        <v>42513</v>
      </c>
      <c r="D69" s="134">
        <v>10350</v>
      </c>
      <c r="E69" s="134">
        <v>65785</v>
      </c>
      <c r="F69" s="134">
        <v>2971</v>
      </c>
      <c r="G69" s="134">
        <v>156343</v>
      </c>
      <c r="H69" s="134">
        <v>62711</v>
      </c>
      <c r="I69" s="134">
        <v>202825</v>
      </c>
      <c r="J69" s="134">
        <v>463</v>
      </c>
      <c r="K69" s="135">
        <v>436077</v>
      </c>
      <c r="L69" s="135">
        <v>42750</v>
      </c>
      <c r="M69" s="134">
        <v>20213</v>
      </c>
      <c r="N69" s="134">
        <v>15436</v>
      </c>
      <c r="O69" s="134">
        <v>1800</v>
      </c>
      <c r="P69" s="134">
        <v>2494</v>
      </c>
      <c r="Q69" s="134">
        <v>26347</v>
      </c>
      <c r="R69" s="134">
        <v>203</v>
      </c>
      <c r="S69" s="134"/>
      <c r="T69" s="136">
        <v>1089078</v>
      </c>
    </row>
    <row r="70" spans="2:20" ht="18" hidden="1" x14ac:dyDescent="0.3">
      <c r="B70" s="322">
        <v>41883</v>
      </c>
      <c r="C70" s="134">
        <v>42643</v>
      </c>
      <c r="D70" s="134">
        <v>10362</v>
      </c>
      <c r="E70" s="134">
        <v>66054</v>
      </c>
      <c r="F70" s="134">
        <v>2925</v>
      </c>
      <c r="G70" s="134">
        <v>159740</v>
      </c>
      <c r="H70" s="134">
        <v>63847</v>
      </c>
      <c r="I70" s="134">
        <v>210970</v>
      </c>
      <c r="J70" s="134">
        <v>439</v>
      </c>
      <c r="K70" s="135">
        <v>438991</v>
      </c>
      <c r="L70" s="135">
        <v>44001</v>
      </c>
      <c r="M70" s="134">
        <v>20124</v>
      </c>
      <c r="N70" s="134">
        <v>15386</v>
      </c>
      <c r="O70" s="134">
        <v>1854</v>
      </c>
      <c r="P70" s="134">
        <v>2474</v>
      </c>
      <c r="Q70" s="134">
        <v>26787</v>
      </c>
      <c r="R70" s="134">
        <v>8.3925913676203834E-3</v>
      </c>
      <c r="S70" s="134"/>
      <c r="T70" s="136">
        <v>1106597</v>
      </c>
    </row>
    <row r="71" spans="2:20" ht="18" hidden="1" x14ac:dyDescent="0.3">
      <c r="B71" s="322">
        <v>41913</v>
      </c>
      <c r="C71" s="134">
        <v>41763</v>
      </c>
      <c r="D71" s="134">
        <v>10355</v>
      </c>
      <c r="E71" s="134">
        <v>66009</v>
      </c>
      <c r="F71" s="134">
        <v>2927</v>
      </c>
      <c r="G71" s="134">
        <v>160707</v>
      </c>
      <c r="H71" s="134">
        <v>65552</v>
      </c>
      <c r="I71" s="134">
        <v>218403</v>
      </c>
      <c r="J71" s="134">
        <v>424</v>
      </c>
      <c r="K71" s="135">
        <v>442075</v>
      </c>
      <c r="L71" s="135">
        <v>45249</v>
      </c>
      <c r="M71" s="134">
        <v>20187</v>
      </c>
      <c r="N71" s="134">
        <v>14938</v>
      </c>
      <c r="O71" s="134">
        <v>1769</v>
      </c>
      <c r="P71" s="134">
        <v>2533</v>
      </c>
      <c r="Q71" s="134">
        <v>27229</v>
      </c>
      <c r="R71" s="134">
        <v>-610</v>
      </c>
      <c r="S71" s="134"/>
      <c r="T71" s="136">
        <v>1120120</v>
      </c>
    </row>
    <row r="72" spans="2:20" ht="18" hidden="1" x14ac:dyDescent="0.3">
      <c r="B72" s="322">
        <v>41944</v>
      </c>
      <c r="C72" s="134">
        <v>41918</v>
      </c>
      <c r="D72" s="134">
        <v>10341</v>
      </c>
      <c r="E72" s="134">
        <v>66343</v>
      </c>
      <c r="F72" s="134">
        <v>3023</v>
      </c>
      <c r="G72" s="134">
        <v>158375</v>
      </c>
      <c r="H72" s="134">
        <v>66811</v>
      </c>
      <c r="I72" s="134">
        <v>222465</v>
      </c>
      <c r="J72" s="134">
        <v>425</v>
      </c>
      <c r="K72" s="135">
        <v>442141</v>
      </c>
      <c r="L72" s="135">
        <v>46654</v>
      </c>
      <c r="M72" s="134">
        <v>20140</v>
      </c>
      <c r="N72" s="134">
        <v>14691</v>
      </c>
      <c r="O72" s="134">
        <v>1733</v>
      </c>
      <c r="P72" s="134">
        <v>2444</v>
      </c>
      <c r="Q72" s="134">
        <v>27601</v>
      </c>
      <c r="R72" s="134">
        <v>-2.4399024039038486E-2</v>
      </c>
      <c r="S72" s="134"/>
      <c r="T72" s="136">
        <v>1125105</v>
      </c>
    </row>
    <row r="73" spans="2:20" ht="18" hidden="1" x14ac:dyDescent="0.3">
      <c r="B73" s="322">
        <v>41974</v>
      </c>
      <c r="C73" s="134">
        <v>41927</v>
      </c>
      <c r="D73" s="134">
        <v>10404</v>
      </c>
      <c r="E73" s="134">
        <v>66441</v>
      </c>
      <c r="F73" s="134">
        <v>3556</v>
      </c>
      <c r="G73" s="134">
        <v>162727</v>
      </c>
      <c r="H73" s="134">
        <v>70288</v>
      </c>
      <c r="I73" s="134">
        <v>237045</v>
      </c>
      <c r="J73" s="134">
        <v>396</v>
      </c>
      <c r="K73" s="135">
        <v>446354</v>
      </c>
      <c r="L73" s="135">
        <v>47275</v>
      </c>
      <c r="M73" s="134">
        <v>20056</v>
      </c>
      <c r="N73" s="134">
        <v>14542</v>
      </c>
      <c r="O73" s="134">
        <v>1675</v>
      </c>
      <c r="P73" s="134">
        <v>2541</v>
      </c>
      <c r="Q73" s="134">
        <v>27944</v>
      </c>
      <c r="R73" s="134">
        <v>0</v>
      </c>
      <c r="S73" s="134"/>
      <c r="T73" s="136">
        <v>1153171</v>
      </c>
    </row>
    <row r="74" spans="2:20" ht="18" hidden="1" x14ac:dyDescent="0.3">
      <c r="B74" s="322">
        <v>42005</v>
      </c>
      <c r="C74" s="134">
        <v>41392</v>
      </c>
      <c r="D74" s="134">
        <v>10395</v>
      </c>
      <c r="E74" s="134">
        <v>66758</v>
      </c>
      <c r="F74" s="134">
        <v>3772</v>
      </c>
      <c r="G74" s="134">
        <v>160406</v>
      </c>
      <c r="H74" s="134">
        <v>76807</v>
      </c>
      <c r="I74" s="134">
        <v>247056</v>
      </c>
      <c r="J74" s="134">
        <v>379</v>
      </c>
      <c r="K74" s="134">
        <v>444669</v>
      </c>
      <c r="L74" s="134">
        <v>53548</v>
      </c>
      <c r="M74" s="134">
        <v>19951</v>
      </c>
      <c r="N74" s="134">
        <v>14590</v>
      </c>
      <c r="O74" s="134">
        <v>1772</v>
      </c>
      <c r="P74" s="134">
        <v>2811</v>
      </c>
      <c r="Q74" s="134">
        <v>28226</v>
      </c>
      <c r="R74" s="134">
        <v>0</v>
      </c>
      <c r="S74" s="134"/>
      <c r="T74" s="136">
        <v>1172532</v>
      </c>
    </row>
    <row r="75" spans="2:20" ht="18" hidden="1" x14ac:dyDescent="0.3">
      <c r="B75" s="322">
        <v>42036</v>
      </c>
      <c r="C75" s="134">
        <v>41334</v>
      </c>
      <c r="D75" s="134">
        <v>10532</v>
      </c>
      <c r="E75" s="134">
        <v>66651</v>
      </c>
      <c r="F75" s="134">
        <v>4112</v>
      </c>
      <c r="G75" s="134">
        <v>161480</v>
      </c>
      <c r="H75" s="134">
        <v>78910</v>
      </c>
      <c r="I75" s="134">
        <v>261108</v>
      </c>
      <c r="J75" s="134">
        <v>368</v>
      </c>
      <c r="K75" s="134">
        <v>446886</v>
      </c>
      <c r="L75" s="134">
        <v>55445</v>
      </c>
      <c r="M75" s="134">
        <v>19932</v>
      </c>
      <c r="N75" s="134">
        <v>14643</v>
      </c>
      <c r="O75" s="134">
        <v>1795</v>
      </c>
      <c r="P75" s="134">
        <v>2775</v>
      </c>
      <c r="Q75" s="134">
        <v>28158</v>
      </c>
      <c r="R75" s="134">
        <v>0</v>
      </c>
      <c r="S75" s="134"/>
      <c r="T75" s="136">
        <v>1194129</v>
      </c>
    </row>
    <row r="76" spans="2:20" ht="18" hidden="1" x14ac:dyDescent="0.3">
      <c r="B76" s="322">
        <v>42064</v>
      </c>
      <c r="C76" s="134">
        <v>41518</v>
      </c>
      <c r="D76" s="134">
        <v>10615</v>
      </c>
      <c r="E76" s="134">
        <v>66974</v>
      </c>
      <c r="F76" s="134">
        <v>4226</v>
      </c>
      <c r="G76" s="134">
        <v>163641</v>
      </c>
      <c r="H76" s="134">
        <v>80068</v>
      </c>
      <c r="I76" s="134">
        <v>267714</v>
      </c>
      <c r="J76" s="134">
        <v>368</v>
      </c>
      <c r="K76" s="134">
        <v>450778</v>
      </c>
      <c r="L76" s="134">
        <v>56155</v>
      </c>
      <c r="M76" s="134">
        <v>19925</v>
      </c>
      <c r="N76" s="134">
        <v>14804</v>
      </c>
      <c r="O76" s="134">
        <v>1810</v>
      </c>
      <c r="P76" s="134">
        <v>2984</v>
      </c>
      <c r="Q76" s="134">
        <v>28332</v>
      </c>
      <c r="R76" s="134">
        <v>0</v>
      </c>
      <c r="S76" s="134"/>
      <c r="T76" s="136">
        <v>1209912</v>
      </c>
    </row>
    <row r="77" spans="2:20" ht="18" hidden="1" x14ac:dyDescent="0.3">
      <c r="B77" s="322">
        <v>42095</v>
      </c>
      <c r="C77" s="134">
        <v>41621</v>
      </c>
      <c r="D77" s="134">
        <v>10690</v>
      </c>
      <c r="E77" s="134">
        <v>67110</v>
      </c>
      <c r="F77" s="134">
        <v>4161</v>
      </c>
      <c r="G77" s="134">
        <v>165835</v>
      </c>
      <c r="H77" s="134">
        <v>79437</v>
      </c>
      <c r="I77" s="134">
        <v>273043</v>
      </c>
      <c r="J77" s="134">
        <v>361</v>
      </c>
      <c r="K77" s="134">
        <v>455223</v>
      </c>
      <c r="L77" s="134">
        <v>55565</v>
      </c>
      <c r="M77" s="134">
        <v>19982</v>
      </c>
      <c r="N77" s="134">
        <v>14954</v>
      </c>
      <c r="O77" s="134">
        <v>1743</v>
      </c>
      <c r="P77" s="134">
        <v>3096</v>
      </c>
      <c r="Q77" s="134">
        <v>29170</v>
      </c>
      <c r="R77" s="134">
        <v>0</v>
      </c>
      <c r="S77" s="134"/>
      <c r="T77" s="136">
        <v>1221991</v>
      </c>
    </row>
    <row r="78" spans="2:20" ht="18" hidden="1" x14ac:dyDescent="0.3">
      <c r="B78" s="322">
        <v>42125</v>
      </c>
      <c r="C78" s="134">
        <v>41778</v>
      </c>
      <c r="D78" s="134">
        <v>10703</v>
      </c>
      <c r="E78" s="134">
        <v>67261</v>
      </c>
      <c r="F78" s="134">
        <v>4279</v>
      </c>
      <c r="G78" s="134">
        <v>167183</v>
      </c>
      <c r="H78" s="134">
        <v>79417</v>
      </c>
      <c r="I78" s="134">
        <v>278709</v>
      </c>
      <c r="J78" s="134">
        <v>358</v>
      </c>
      <c r="K78" s="134">
        <v>456426</v>
      </c>
      <c r="L78" s="134">
        <v>56104</v>
      </c>
      <c r="M78" s="134">
        <v>19945</v>
      </c>
      <c r="N78" s="134">
        <v>14914</v>
      </c>
      <c r="O78" s="134">
        <v>1694</v>
      </c>
      <c r="P78" s="134">
        <v>3070</v>
      </c>
      <c r="Q78" s="134">
        <v>30224</v>
      </c>
      <c r="R78" s="134">
        <v>0</v>
      </c>
      <c r="S78" s="134"/>
      <c r="T78" s="136">
        <v>1232065</v>
      </c>
    </row>
    <row r="79" spans="2:20" ht="18" hidden="1" x14ac:dyDescent="0.3">
      <c r="B79" s="322">
        <v>42156</v>
      </c>
      <c r="C79" s="134">
        <v>41849</v>
      </c>
      <c r="D79" s="134">
        <v>10503</v>
      </c>
      <c r="E79" s="134">
        <v>67726</v>
      </c>
      <c r="F79" s="134">
        <v>4509</v>
      </c>
      <c r="G79" s="134">
        <v>169912</v>
      </c>
      <c r="H79" s="134">
        <v>79036</v>
      </c>
      <c r="I79" s="134">
        <v>282910</v>
      </c>
      <c r="J79" s="134">
        <v>352</v>
      </c>
      <c r="K79" s="134">
        <v>457855</v>
      </c>
      <c r="L79" s="134">
        <v>57059</v>
      </c>
      <c r="M79" s="134">
        <v>19791</v>
      </c>
      <c r="N79" s="134">
        <v>14822</v>
      </c>
      <c r="O79" s="134">
        <v>1665</v>
      </c>
      <c r="P79" s="134">
        <v>2885</v>
      </c>
      <c r="Q79" s="134">
        <v>30560</v>
      </c>
      <c r="R79" s="134">
        <v>0</v>
      </c>
      <c r="S79" s="134"/>
      <c r="T79" s="136">
        <v>1241434</v>
      </c>
    </row>
    <row r="80" spans="2:20" ht="18" hidden="1" x14ac:dyDescent="0.3">
      <c r="B80" s="324" t="s">
        <v>53</v>
      </c>
      <c r="C80" s="138">
        <v>41817</v>
      </c>
      <c r="D80" s="138">
        <v>10466</v>
      </c>
      <c r="E80" s="138">
        <v>66548</v>
      </c>
      <c r="F80" s="138">
        <v>3627</v>
      </c>
      <c r="G80" s="138">
        <v>161682</v>
      </c>
      <c r="H80" s="138">
        <v>71989</v>
      </c>
      <c r="I80" s="138">
        <v>241392</v>
      </c>
      <c r="J80" s="138">
        <v>400</v>
      </c>
      <c r="K80" s="138">
        <v>445723</v>
      </c>
      <c r="L80" s="138">
        <v>50113</v>
      </c>
      <c r="M80" s="138">
        <v>20036</v>
      </c>
      <c r="N80" s="138">
        <v>14897</v>
      </c>
      <c r="O80" s="138">
        <v>1749</v>
      </c>
      <c r="P80" s="138">
        <v>2722</v>
      </c>
      <c r="Q80" s="138">
        <v>28045</v>
      </c>
      <c r="R80" s="138">
        <v>0</v>
      </c>
      <c r="S80" s="138"/>
      <c r="T80" s="140">
        <v>1161206</v>
      </c>
    </row>
    <row r="81" spans="2:20" ht="18" hidden="1" x14ac:dyDescent="0.3">
      <c r="B81" s="322">
        <v>42186</v>
      </c>
      <c r="C81" s="134">
        <v>41661</v>
      </c>
      <c r="D81" s="134">
        <v>10437</v>
      </c>
      <c r="E81" s="134">
        <v>72760</v>
      </c>
      <c r="F81" s="134">
        <v>5670</v>
      </c>
      <c r="G81" s="134">
        <v>169316</v>
      </c>
      <c r="H81" s="134">
        <v>79502</v>
      </c>
      <c r="I81" s="134">
        <v>287183</v>
      </c>
      <c r="J81" s="134">
        <v>344</v>
      </c>
      <c r="K81" s="134">
        <v>454996</v>
      </c>
      <c r="L81" s="134">
        <v>56220</v>
      </c>
      <c r="M81" s="134">
        <v>19578</v>
      </c>
      <c r="N81" s="134">
        <v>14627</v>
      </c>
      <c r="O81" s="134">
        <v>1596</v>
      </c>
      <c r="P81" s="134">
        <v>2774</v>
      </c>
      <c r="Q81" s="134">
        <v>30877</v>
      </c>
      <c r="R81" s="134">
        <v>0</v>
      </c>
      <c r="S81" s="134"/>
      <c r="T81" s="136">
        <v>1247541</v>
      </c>
    </row>
    <row r="82" spans="2:20" ht="18" hidden="1" x14ac:dyDescent="0.3">
      <c r="B82" s="322">
        <v>42217</v>
      </c>
      <c r="C82" s="134">
        <v>41909</v>
      </c>
      <c r="D82" s="134">
        <v>10423</v>
      </c>
      <c r="E82" s="134">
        <v>71167</v>
      </c>
      <c r="F82" s="134">
        <v>9733</v>
      </c>
      <c r="G82" s="134">
        <v>169140</v>
      </c>
      <c r="H82" s="134">
        <v>81001</v>
      </c>
      <c r="I82" s="134">
        <v>293155</v>
      </c>
      <c r="J82" s="134">
        <v>342</v>
      </c>
      <c r="K82" s="134">
        <v>457343</v>
      </c>
      <c r="L82" s="134">
        <v>57355</v>
      </c>
      <c r="M82" s="134">
        <v>19676</v>
      </c>
      <c r="N82" s="134">
        <v>14466</v>
      </c>
      <c r="O82" s="134">
        <v>1615</v>
      </c>
      <c r="P82" s="134">
        <v>2699</v>
      </c>
      <c r="Q82" s="134">
        <v>31244</v>
      </c>
      <c r="R82" s="134">
        <v>0</v>
      </c>
      <c r="S82" s="134"/>
      <c r="T82" s="136">
        <v>1261268</v>
      </c>
    </row>
    <row r="83" spans="2:20" ht="18" hidden="1" x14ac:dyDescent="0.3">
      <c r="B83" s="322">
        <v>42248</v>
      </c>
      <c r="C83" s="134">
        <v>42134</v>
      </c>
      <c r="D83" s="134">
        <v>10348</v>
      </c>
      <c r="E83" s="134">
        <v>68765</v>
      </c>
      <c r="F83" s="134">
        <v>10175</v>
      </c>
      <c r="G83" s="134">
        <v>169127</v>
      </c>
      <c r="H83" s="134">
        <v>82010</v>
      </c>
      <c r="I83" s="134">
        <v>297680</v>
      </c>
      <c r="J83" s="134">
        <v>342</v>
      </c>
      <c r="K83" s="134">
        <v>461317</v>
      </c>
      <c r="L83" s="134">
        <v>58330</v>
      </c>
      <c r="M83" s="134">
        <v>19776</v>
      </c>
      <c r="N83" s="134">
        <v>14204</v>
      </c>
      <c r="O83" s="134">
        <v>1614</v>
      </c>
      <c r="P83" s="134">
        <v>2635</v>
      </c>
      <c r="Q83" s="134">
        <v>31278</v>
      </c>
      <c r="R83" s="134">
        <v>0</v>
      </c>
      <c r="S83" s="134"/>
      <c r="T83" s="136">
        <v>1269735</v>
      </c>
    </row>
    <row r="84" spans="2:20" ht="18" hidden="1" x14ac:dyDescent="0.3">
      <c r="B84" s="322">
        <v>42278</v>
      </c>
      <c r="C84" s="134">
        <v>41817</v>
      </c>
      <c r="D84" s="134">
        <v>10190</v>
      </c>
      <c r="E84" s="134">
        <v>68576</v>
      </c>
      <c r="F84" s="134">
        <v>6030</v>
      </c>
      <c r="G84" s="134">
        <v>167734</v>
      </c>
      <c r="H84" s="134">
        <v>82642</v>
      </c>
      <c r="I84" s="134">
        <v>302362</v>
      </c>
      <c r="J84" s="134">
        <v>336</v>
      </c>
      <c r="K84" s="134">
        <v>466623</v>
      </c>
      <c r="L84" s="134">
        <v>58336</v>
      </c>
      <c r="M84" s="134">
        <v>19814</v>
      </c>
      <c r="N84" s="134">
        <v>13139</v>
      </c>
      <c r="O84" s="134">
        <v>1568</v>
      </c>
      <c r="P84" s="134">
        <v>2491</v>
      </c>
      <c r="Q84" s="134">
        <v>31293</v>
      </c>
      <c r="R84" s="134">
        <v>0</v>
      </c>
      <c r="S84" s="134"/>
      <c r="T84" s="136">
        <v>1272951</v>
      </c>
    </row>
    <row r="85" spans="2:20" ht="18" hidden="1" x14ac:dyDescent="0.3">
      <c r="B85" s="322">
        <v>42309</v>
      </c>
      <c r="C85" s="134">
        <v>42456</v>
      </c>
      <c r="D85" s="134">
        <v>10429</v>
      </c>
      <c r="E85" s="134">
        <v>69113</v>
      </c>
      <c r="F85" s="134">
        <v>5539</v>
      </c>
      <c r="G85" s="134">
        <v>162975</v>
      </c>
      <c r="H85" s="134">
        <v>85784</v>
      </c>
      <c r="I85" s="134">
        <v>310294</v>
      </c>
      <c r="J85" s="134">
        <v>324</v>
      </c>
      <c r="K85" s="134">
        <v>466734</v>
      </c>
      <c r="L85" s="134">
        <v>59640</v>
      </c>
      <c r="M85" s="134">
        <v>19936</v>
      </c>
      <c r="N85" s="134">
        <v>14428</v>
      </c>
      <c r="O85" s="134">
        <v>1743</v>
      </c>
      <c r="P85" s="134">
        <v>2605</v>
      </c>
      <c r="Q85" s="134">
        <v>31903</v>
      </c>
      <c r="R85" s="134">
        <v>0</v>
      </c>
      <c r="S85" s="134"/>
      <c r="T85" s="136">
        <v>1283903</v>
      </c>
    </row>
    <row r="86" spans="2:20" ht="18" hidden="1" x14ac:dyDescent="0.3">
      <c r="B86" s="322">
        <v>42339</v>
      </c>
      <c r="C86" s="134">
        <v>42628</v>
      </c>
      <c r="D86" s="134">
        <v>10451</v>
      </c>
      <c r="E86" s="134">
        <v>68813</v>
      </c>
      <c r="F86" s="134">
        <v>5717</v>
      </c>
      <c r="G86" s="134">
        <v>163088</v>
      </c>
      <c r="H86" s="134">
        <v>87548</v>
      </c>
      <c r="I86" s="134">
        <v>320093</v>
      </c>
      <c r="J86" s="134">
        <v>318</v>
      </c>
      <c r="K86" s="134">
        <v>469009</v>
      </c>
      <c r="L86" s="134">
        <v>59867</v>
      </c>
      <c r="M86" s="134">
        <v>19975</v>
      </c>
      <c r="N86" s="134">
        <v>14252</v>
      </c>
      <c r="O86" s="134">
        <v>1846</v>
      </c>
      <c r="P86" s="134">
        <v>2616</v>
      </c>
      <c r="Q86" s="134">
        <v>32143</v>
      </c>
      <c r="R86" s="134">
        <v>0</v>
      </c>
      <c r="S86" s="134"/>
      <c r="T86" s="136">
        <v>1298364</v>
      </c>
    </row>
    <row r="87" spans="2:20" ht="18" hidden="1" x14ac:dyDescent="0.3">
      <c r="B87" s="322">
        <v>42370</v>
      </c>
      <c r="C87" s="134">
        <v>42301</v>
      </c>
      <c r="D87" s="134">
        <v>10462</v>
      </c>
      <c r="E87" s="134">
        <v>67571</v>
      </c>
      <c r="F87" s="134">
        <v>5311</v>
      </c>
      <c r="G87" s="134">
        <v>162764</v>
      </c>
      <c r="H87" s="134">
        <v>88891</v>
      </c>
      <c r="I87" s="134">
        <v>327653</v>
      </c>
      <c r="J87" s="134">
        <v>314</v>
      </c>
      <c r="K87" s="134">
        <v>470109</v>
      </c>
      <c r="L87" s="134">
        <v>59934</v>
      </c>
      <c r="M87" s="134">
        <v>19987</v>
      </c>
      <c r="N87" s="134">
        <v>14399</v>
      </c>
      <c r="O87" s="134">
        <v>1811</v>
      </c>
      <c r="P87" s="134">
        <v>2593</v>
      </c>
      <c r="Q87" s="134">
        <v>33921</v>
      </c>
      <c r="R87" s="134">
        <v>0</v>
      </c>
      <c r="S87" s="134"/>
      <c r="T87" s="136">
        <v>1308021</v>
      </c>
    </row>
    <row r="88" spans="2:20" ht="18" hidden="1" x14ac:dyDescent="0.3">
      <c r="B88" s="322">
        <v>42401</v>
      </c>
      <c r="C88" s="134">
        <v>42504</v>
      </c>
      <c r="D88" s="134">
        <v>10531</v>
      </c>
      <c r="E88" s="134">
        <v>67298</v>
      </c>
      <c r="F88" s="134">
        <v>5393</v>
      </c>
      <c r="G88" s="134">
        <v>162650</v>
      </c>
      <c r="H88" s="134">
        <v>89610</v>
      </c>
      <c r="I88" s="134">
        <v>331622</v>
      </c>
      <c r="J88" s="134">
        <v>310</v>
      </c>
      <c r="K88" s="134">
        <v>470758</v>
      </c>
      <c r="L88" s="134">
        <v>59950</v>
      </c>
      <c r="M88" s="134">
        <v>19963</v>
      </c>
      <c r="N88" s="134">
        <v>14381</v>
      </c>
      <c r="O88" s="134">
        <v>1846</v>
      </c>
      <c r="P88" s="134">
        <v>2631</v>
      </c>
      <c r="Q88" s="134">
        <v>33939</v>
      </c>
      <c r="R88" s="134">
        <v>0</v>
      </c>
      <c r="S88" s="134"/>
      <c r="T88" s="136">
        <v>1313386</v>
      </c>
    </row>
    <row r="89" spans="2:20" ht="18" hidden="1" x14ac:dyDescent="0.3">
      <c r="B89" s="322">
        <v>42430</v>
      </c>
      <c r="C89" s="134">
        <v>42733</v>
      </c>
      <c r="D89" s="134">
        <v>10664</v>
      </c>
      <c r="E89" s="134">
        <v>67979</v>
      </c>
      <c r="F89" s="134">
        <v>5424</v>
      </c>
      <c r="G89" s="134">
        <v>163417</v>
      </c>
      <c r="H89" s="134">
        <v>90244</v>
      </c>
      <c r="I89" s="134">
        <v>335451</v>
      </c>
      <c r="J89" s="134">
        <v>311</v>
      </c>
      <c r="K89" s="134">
        <v>472221</v>
      </c>
      <c r="L89" s="134">
        <v>60614</v>
      </c>
      <c r="M89" s="134">
        <v>20028</v>
      </c>
      <c r="N89" s="134">
        <v>14619</v>
      </c>
      <c r="O89" s="134">
        <v>1856</v>
      </c>
      <c r="P89" s="134">
        <v>2722</v>
      </c>
      <c r="Q89" s="134">
        <v>33442</v>
      </c>
      <c r="R89" s="134">
        <v>0</v>
      </c>
      <c r="S89" s="134"/>
      <c r="T89" s="136">
        <v>1321725</v>
      </c>
    </row>
    <row r="90" spans="2:20" ht="18" hidden="1" x14ac:dyDescent="0.3">
      <c r="B90" s="322">
        <v>42461</v>
      </c>
      <c r="C90" s="134">
        <v>42778</v>
      </c>
      <c r="D90" s="134">
        <v>10749</v>
      </c>
      <c r="E90" s="134">
        <v>67828</v>
      </c>
      <c r="F90" s="134">
        <v>5192</v>
      </c>
      <c r="G90" s="134">
        <v>161967</v>
      </c>
      <c r="H90" s="134">
        <v>90644</v>
      </c>
      <c r="I90" s="134">
        <v>340862</v>
      </c>
      <c r="J90" s="134">
        <v>308</v>
      </c>
      <c r="K90" s="134">
        <v>472964</v>
      </c>
      <c r="L90" s="134">
        <v>60790</v>
      </c>
      <c r="M90" s="134">
        <v>20133</v>
      </c>
      <c r="N90" s="134">
        <v>14675</v>
      </c>
      <c r="O90" s="134">
        <v>1846</v>
      </c>
      <c r="P90" s="134">
        <v>2675</v>
      </c>
      <c r="Q90" s="134">
        <v>33478</v>
      </c>
      <c r="R90" s="134">
        <v>0</v>
      </c>
      <c r="S90" s="134"/>
      <c r="T90" s="136">
        <v>1326889</v>
      </c>
    </row>
    <row r="91" spans="2:20" ht="18" hidden="1" x14ac:dyDescent="0.3">
      <c r="B91" s="322">
        <v>42491</v>
      </c>
      <c r="C91" s="134">
        <v>42900</v>
      </c>
      <c r="D91" s="134">
        <v>10788</v>
      </c>
      <c r="E91" s="134">
        <v>67842</v>
      </c>
      <c r="F91" s="134">
        <v>5152</v>
      </c>
      <c r="G91" s="134">
        <v>155252</v>
      </c>
      <c r="H91" s="134">
        <v>92385</v>
      </c>
      <c r="I91" s="134">
        <v>347731</v>
      </c>
      <c r="J91" s="134">
        <v>308</v>
      </c>
      <c r="K91" s="134">
        <v>472199</v>
      </c>
      <c r="L91" s="134">
        <v>61169</v>
      </c>
      <c r="M91" s="134">
        <v>20196</v>
      </c>
      <c r="N91" s="134">
        <v>14884</v>
      </c>
      <c r="O91" s="134">
        <v>1870</v>
      </c>
      <c r="P91" s="134">
        <v>2707</v>
      </c>
      <c r="Q91" s="134">
        <v>33693</v>
      </c>
      <c r="R91" s="134">
        <v>0</v>
      </c>
      <c r="S91" s="134"/>
      <c r="T91" s="136">
        <v>1329076</v>
      </c>
    </row>
    <row r="92" spans="2:20" ht="18" hidden="1" x14ac:dyDescent="0.3">
      <c r="B92" s="322">
        <v>42522</v>
      </c>
      <c r="C92" s="134">
        <v>43015</v>
      </c>
      <c r="D92" s="134">
        <v>10876</v>
      </c>
      <c r="E92" s="134">
        <v>67891</v>
      </c>
      <c r="F92" s="134">
        <v>5265</v>
      </c>
      <c r="G92" s="134">
        <v>152679</v>
      </c>
      <c r="H92" s="134">
        <v>93307</v>
      </c>
      <c r="I92" s="134">
        <v>350396</v>
      </c>
      <c r="J92" s="134">
        <v>304</v>
      </c>
      <c r="K92" s="134">
        <v>472050</v>
      </c>
      <c r="L92" s="134">
        <v>61808</v>
      </c>
      <c r="M92" s="134">
        <v>20162</v>
      </c>
      <c r="N92" s="134">
        <v>14883</v>
      </c>
      <c r="O92" s="134">
        <v>1893</v>
      </c>
      <c r="P92" s="134">
        <v>2635</v>
      </c>
      <c r="Q92" s="134">
        <v>33813</v>
      </c>
      <c r="R92" s="134">
        <v>0</v>
      </c>
      <c r="S92" s="134"/>
      <c r="T92" s="136">
        <v>1330977</v>
      </c>
    </row>
    <row r="93" spans="2:20" ht="18" hidden="1" x14ac:dyDescent="0.3">
      <c r="B93" s="324" t="s">
        <v>78</v>
      </c>
      <c r="C93" s="138">
        <v>42403</v>
      </c>
      <c r="D93" s="138">
        <v>10529</v>
      </c>
      <c r="E93" s="138">
        <v>68800</v>
      </c>
      <c r="F93" s="138">
        <v>6217</v>
      </c>
      <c r="G93" s="138">
        <v>163342</v>
      </c>
      <c r="H93" s="138">
        <v>86964</v>
      </c>
      <c r="I93" s="138">
        <v>320374</v>
      </c>
      <c r="J93" s="138">
        <v>322</v>
      </c>
      <c r="K93" s="138">
        <v>467193</v>
      </c>
      <c r="L93" s="138">
        <v>59501</v>
      </c>
      <c r="M93" s="138">
        <v>19935</v>
      </c>
      <c r="N93" s="138">
        <v>14413</v>
      </c>
      <c r="O93" s="138">
        <v>1759</v>
      </c>
      <c r="P93" s="138">
        <v>2649</v>
      </c>
      <c r="Q93" s="138">
        <v>32585</v>
      </c>
      <c r="R93" s="138">
        <v>0</v>
      </c>
      <c r="S93" s="138"/>
      <c r="T93" s="140">
        <v>1296986</v>
      </c>
    </row>
    <row r="94" spans="2:20" ht="18" hidden="1" x14ac:dyDescent="0.3">
      <c r="B94" s="322">
        <v>42552</v>
      </c>
      <c r="C94" s="143">
        <v>43104</v>
      </c>
      <c r="D94" s="143">
        <v>10931</v>
      </c>
      <c r="E94" s="143">
        <v>67836</v>
      </c>
      <c r="F94" s="143">
        <v>5334</v>
      </c>
      <c r="G94" s="143">
        <v>150888</v>
      </c>
      <c r="H94" s="143">
        <v>90622</v>
      </c>
      <c r="I94" s="143">
        <v>351908</v>
      </c>
      <c r="J94" s="143">
        <v>313</v>
      </c>
      <c r="K94" s="143">
        <v>470963</v>
      </c>
      <c r="L94" s="143">
        <v>62982</v>
      </c>
      <c r="M94" s="143">
        <v>20118</v>
      </c>
      <c r="N94" s="143">
        <v>14896</v>
      </c>
      <c r="O94" s="143">
        <v>1883</v>
      </c>
      <c r="P94" s="143">
        <v>2630</v>
      </c>
      <c r="Q94" s="143">
        <v>33512</v>
      </c>
      <c r="R94" s="143">
        <v>0</v>
      </c>
      <c r="S94" s="143"/>
      <c r="T94" s="144">
        <v>0</v>
      </c>
    </row>
    <row r="95" spans="2:20" ht="18" hidden="1" x14ac:dyDescent="0.3">
      <c r="B95" s="322">
        <v>42583</v>
      </c>
      <c r="C95" s="143">
        <v>43374</v>
      </c>
      <c r="D95" s="143">
        <v>11011</v>
      </c>
      <c r="E95" s="143">
        <v>67906</v>
      </c>
      <c r="F95" s="143">
        <v>5452</v>
      </c>
      <c r="G95" s="143">
        <v>150673</v>
      </c>
      <c r="H95" s="143">
        <v>91044</v>
      </c>
      <c r="I95" s="143">
        <v>359971</v>
      </c>
      <c r="J95" s="143">
        <v>310</v>
      </c>
      <c r="K95" s="143">
        <v>471980</v>
      </c>
      <c r="L95" s="143">
        <v>63715</v>
      </c>
      <c r="M95" s="143">
        <v>20203</v>
      </c>
      <c r="N95" s="143">
        <v>14911</v>
      </c>
      <c r="O95" s="143">
        <v>1872</v>
      </c>
      <c r="P95" s="143">
        <v>2634</v>
      </c>
      <c r="Q95" s="143">
        <v>33636</v>
      </c>
      <c r="R95" s="143">
        <v>0</v>
      </c>
      <c r="S95" s="143"/>
      <c r="T95" s="144">
        <v>0</v>
      </c>
    </row>
    <row r="96" spans="2:20" ht="18" hidden="1" x14ac:dyDescent="0.3">
      <c r="B96" s="322">
        <v>42614</v>
      </c>
      <c r="C96" s="143">
        <v>43633</v>
      </c>
      <c r="D96" s="143">
        <v>11039</v>
      </c>
      <c r="E96" s="143">
        <v>68043</v>
      </c>
      <c r="F96" s="143">
        <v>5598</v>
      </c>
      <c r="G96" s="143">
        <v>151271</v>
      </c>
      <c r="H96" s="143">
        <v>90010</v>
      </c>
      <c r="I96" s="143">
        <v>356125</v>
      </c>
      <c r="J96" s="143">
        <v>311</v>
      </c>
      <c r="K96" s="143">
        <v>471754</v>
      </c>
      <c r="L96" s="143">
        <v>64431</v>
      </c>
      <c r="M96" s="143">
        <v>20296</v>
      </c>
      <c r="N96" s="143">
        <v>14401</v>
      </c>
      <c r="O96" s="143">
        <v>1797</v>
      </c>
      <c r="P96" s="143">
        <v>2571</v>
      </c>
      <c r="Q96" s="143">
        <v>33623</v>
      </c>
      <c r="R96" s="143">
        <v>0</v>
      </c>
      <c r="S96" s="143"/>
      <c r="T96" s="144">
        <v>0</v>
      </c>
    </row>
    <row r="97" spans="2:20" ht="18" hidden="1" x14ac:dyDescent="0.3">
      <c r="B97" s="322">
        <v>42644</v>
      </c>
      <c r="C97" s="143">
        <v>43725</v>
      </c>
      <c r="D97" s="143">
        <v>11131</v>
      </c>
      <c r="E97" s="143">
        <v>67951</v>
      </c>
      <c r="F97" s="143">
        <v>5825</v>
      </c>
      <c r="G97" s="143">
        <v>153579</v>
      </c>
      <c r="H97" s="143">
        <v>88537</v>
      </c>
      <c r="I97" s="143">
        <v>353370</v>
      </c>
      <c r="J97" s="143">
        <v>312</v>
      </c>
      <c r="K97" s="143">
        <v>471116</v>
      </c>
      <c r="L97" s="143">
        <v>64454</v>
      </c>
      <c r="M97" s="143">
        <v>20260</v>
      </c>
      <c r="N97" s="143">
        <v>14168</v>
      </c>
      <c r="O97" s="143">
        <v>1790</v>
      </c>
      <c r="P97" s="143">
        <v>2455</v>
      </c>
      <c r="Q97" s="143">
        <v>33461</v>
      </c>
      <c r="R97" s="143">
        <v>0</v>
      </c>
      <c r="S97" s="143"/>
      <c r="T97" s="144">
        <v>0</v>
      </c>
    </row>
    <row r="98" spans="2:20" ht="18" hidden="1" x14ac:dyDescent="0.3">
      <c r="B98" s="322">
        <v>42675</v>
      </c>
      <c r="C98" s="143">
        <v>43913</v>
      </c>
      <c r="D98" s="143">
        <v>11233</v>
      </c>
      <c r="E98" s="143">
        <v>67914</v>
      </c>
      <c r="F98" s="143">
        <v>5918</v>
      </c>
      <c r="G98" s="143">
        <v>155687</v>
      </c>
      <c r="H98" s="143">
        <v>90158</v>
      </c>
      <c r="I98" s="143">
        <v>358986</v>
      </c>
      <c r="J98" s="143">
        <v>306</v>
      </c>
      <c r="K98" s="143">
        <v>473863</v>
      </c>
      <c r="L98" s="143">
        <v>61650</v>
      </c>
      <c r="M98" s="143">
        <v>20306</v>
      </c>
      <c r="N98" s="143">
        <v>13876</v>
      </c>
      <c r="O98" s="143">
        <v>1738</v>
      </c>
      <c r="P98" s="143">
        <v>2434</v>
      </c>
      <c r="Q98" s="143">
        <v>33416</v>
      </c>
      <c r="R98" s="143">
        <v>0</v>
      </c>
      <c r="S98" s="143"/>
      <c r="T98" s="144">
        <v>0</v>
      </c>
    </row>
    <row r="99" spans="2:20" ht="18" hidden="1" x14ac:dyDescent="0.3">
      <c r="B99" s="322">
        <v>42705</v>
      </c>
      <c r="C99" s="143">
        <v>43481</v>
      </c>
      <c r="D99" s="143">
        <v>11181</v>
      </c>
      <c r="E99" s="143">
        <v>66509</v>
      </c>
      <c r="F99" s="143">
        <v>6114</v>
      </c>
      <c r="G99" s="143">
        <v>157155</v>
      </c>
      <c r="H99" s="143">
        <v>90730</v>
      </c>
      <c r="I99" s="143">
        <v>362193</v>
      </c>
      <c r="J99" s="143">
        <v>303</v>
      </c>
      <c r="K99" s="143">
        <v>472054</v>
      </c>
      <c r="L99" s="143">
        <v>62524</v>
      </c>
      <c r="M99" s="143">
        <v>20296</v>
      </c>
      <c r="N99" s="143">
        <v>13608</v>
      </c>
      <c r="O99" s="143">
        <v>1736</v>
      </c>
      <c r="P99" s="143">
        <v>2430</v>
      </c>
      <c r="Q99" s="143">
        <v>33390</v>
      </c>
      <c r="R99" s="143">
        <v>0</v>
      </c>
      <c r="S99" s="143"/>
      <c r="T99" s="144">
        <v>0</v>
      </c>
    </row>
    <row r="100" spans="2:20" ht="18" hidden="1" x14ac:dyDescent="0.3">
      <c r="B100" s="322">
        <v>42736</v>
      </c>
      <c r="C100" s="143">
        <v>43888</v>
      </c>
      <c r="D100" s="143">
        <v>11405</v>
      </c>
      <c r="E100" s="143">
        <v>68174</v>
      </c>
      <c r="F100" s="143">
        <v>6267</v>
      </c>
      <c r="G100" s="143">
        <v>158234</v>
      </c>
      <c r="H100" s="143">
        <v>87555</v>
      </c>
      <c r="I100" s="143">
        <v>362098</v>
      </c>
      <c r="J100" s="143">
        <v>295</v>
      </c>
      <c r="K100" s="143">
        <v>469992</v>
      </c>
      <c r="L100" s="143">
        <v>64732</v>
      </c>
      <c r="M100" s="143">
        <v>20297</v>
      </c>
      <c r="N100" s="143">
        <v>13527</v>
      </c>
      <c r="O100" s="143">
        <v>1816</v>
      </c>
      <c r="P100" s="143">
        <v>2526</v>
      </c>
      <c r="Q100" s="143">
        <v>33173</v>
      </c>
      <c r="R100" s="143">
        <v>0</v>
      </c>
      <c r="S100" s="143"/>
      <c r="T100" s="144">
        <v>0</v>
      </c>
    </row>
    <row r="101" spans="2:20" ht="18" hidden="1" x14ac:dyDescent="0.3">
      <c r="B101" s="322">
        <v>42767</v>
      </c>
      <c r="C101" s="143">
        <v>43649</v>
      </c>
      <c r="D101" s="143">
        <v>11363</v>
      </c>
      <c r="E101" s="143">
        <v>67879</v>
      </c>
      <c r="F101" s="143">
        <v>6382</v>
      </c>
      <c r="G101" s="143">
        <v>158909</v>
      </c>
      <c r="H101" s="143">
        <v>86966</v>
      </c>
      <c r="I101" s="143">
        <v>361837</v>
      </c>
      <c r="J101" s="143">
        <v>285</v>
      </c>
      <c r="K101" s="143">
        <v>467770</v>
      </c>
      <c r="L101" s="143">
        <v>64616</v>
      </c>
      <c r="M101" s="143">
        <v>20235</v>
      </c>
      <c r="N101" s="143">
        <v>12860</v>
      </c>
      <c r="O101" s="143">
        <v>1765</v>
      </c>
      <c r="P101" s="143">
        <v>2406</v>
      </c>
      <c r="Q101" s="143">
        <v>33167</v>
      </c>
      <c r="R101" s="143">
        <v>0</v>
      </c>
      <c r="S101" s="143"/>
      <c r="T101" s="144">
        <v>0</v>
      </c>
    </row>
    <row r="102" spans="2:20" ht="18" hidden="1" x14ac:dyDescent="0.3">
      <c r="B102" s="322">
        <v>42795</v>
      </c>
      <c r="C102" s="143">
        <v>44261</v>
      </c>
      <c r="D102" s="143">
        <v>11397</v>
      </c>
      <c r="E102" s="143">
        <v>67558</v>
      </c>
      <c r="F102" s="143">
        <v>6964</v>
      </c>
      <c r="G102" s="143">
        <v>164569</v>
      </c>
      <c r="H102" s="143">
        <v>156205</v>
      </c>
      <c r="I102" s="143">
        <v>296427</v>
      </c>
      <c r="J102" s="143">
        <v>285</v>
      </c>
      <c r="K102" s="143">
        <v>465588</v>
      </c>
      <c r="L102" s="143">
        <v>68165</v>
      </c>
      <c r="M102" s="143">
        <v>20034</v>
      </c>
      <c r="N102" s="143">
        <v>12813</v>
      </c>
      <c r="O102" s="143">
        <v>2392</v>
      </c>
      <c r="P102" s="143">
        <v>2789</v>
      </c>
      <c r="Q102" s="143">
        <v>34322</v>
      </c>
      <c r="R102" s="143">
        <v>0</v>
      </c>
      <c r="S102" s="143"/>
      <c r="T102" s="144">
        <v>0</v>
      </c>
    </row>
    <row r="103" spans="2:20" ht="18" hidden="1" x14ac:dyDescent="0.3">
      <c r="B103" s="322">
        <v>42826</v>
      </c>
      <c r="C103" s="143">
        <v>44637</v>
      </c>
      <c r="D103" s="143">
        <v>11381</v>
      </c>
      <c r="E103" s="143">
        <v>67367</v>
      </c>
      <c r="F103" s="143">
        <v>7018</v>
      </c>
      <c r="G103" s="143">
        <v>174085</v>
      </c>
      <c r="H103" s="143">
        <v>141660</v>
      </c>
      <c r="I103" s="143">
        <v>309197</v>
      </c>
      <c r="J103" s="143">
        <v>279</v>
      </c>
      <c r="K103" s="143">
        <v>466511</v>
      </c>
      <c r="L103" s="143">
        <v>67508</v>
      </c>
      <c r="M103" s="143">
        <v>20433</v>
      </c>
      <c r="N103" s="143">
        <v>12786</v>
      </c>
      <c r="O103" s="143">
        <v>2321</v>
      </c>
      <c r="P103" s="143">
        <v>2868</v>
      </c>
      <c r="Q103" s="143">
        <v>34407</v>
      </c>
      <c r="R103" s="143">
        <v>0</v>
      </c>
      <c r="S103" s="143"/>
      <c r="T103" s="144">
        <v>0</v>
      </c>
    </row>
    <row r="104" spans="2:20" ht="18" hidden="1" x14ac:dyDescent="0.3">
      <c r="B104" s="322">
        <v>42856</v>
      </c>
      <c r="C104" s="143">
        <v>44816</v>
      </c>
      <c r="D104" s="143">
        <v>11401</v>
      </c>
      <c r="E104" s="143">
        <v>67183</v>
      </c>
      <c r="F104" s="143">
        <v>7042</v>
      </c>
      <c r="G104" s="143">
        <v>179878</v>
      </c>
      <c r="H104" s="143">
        <v>116609</v>
      </c>
      <c r="I104" s="143">
        <v>333778</v>
      </c>
      <c r="J104" s="143">
        <v>274</v>
      </c>
      <c r="K104" s="143">
        <v>467044</v>
      </c>
      <c r="L104" s="143">
        <v>67596</v>
      </c>
      <c r="M104" s="143">
        <v>20681</v>
      </c>
      <c r="N104" s="143">
        <v>12727</v>
      </c>
      <c r="O104" s="143">
        <v>2276</v>
      </c>
      <c r="P104" s="143">
        <v>2992</v>
      </c>
      <c r="Q104" s="143">
        <v>34806</v>
      </c>
      <c r="R104" s="143">
        <v>0</v>
      </c>
      <c r="S104" s="143"/>
      <c r="T104" s="144">
        <v>0</v>
      </c>
    </row>
    <row r="105" spans="2:20" ht="18" hidden="1" x14ac:dyDescent="0.3">
      <c r="B105" s="322">
        <v>42887</v>
      </c>
      <c r="C105" s="143">
        <v>44814</v>
      </c>
      <c r="D105" s="143">
        <v>11420</v>
      </c>
      <c r="E105" s="143">
        <v>67109</v>
      </c>
      <c r="F105" s="143">
        <v>7102</v>
      </c>
      <c r="G105" s="143">
        <v>182132</v>
      </c>
      <c r="H105" s="143">
        <v>82613</v>
      </c>
      <c r="I105" s="143">
        <v>368291</v>
      </c>
      <c r="J105" s="143">
        <v>264</v>
      </c>
      <c r="K105" s="143">
        <v>462931</v>
      </c>
      <c r="L105" s="143">
        <v>66503</v>
      </c>
      <c r="M105" s="143">
        <v>20557</v>
      </c>
      <c r="N105" s="143">
        <v>12236</v>
      </c>
      <c r="O105" s="143">
        <v>2229</v>
      </c>
      <c r="P105" s="143">
        <v>2941</v>
      </c>
      <c r="Q105" s="143">
        <v>34798</v>
      </c>
      <c r="R105" s="143">
        <v>0</v>
      </c>
      <c r="S105" s="143"/>
      <c r="T105" s="144">
        <v>0</v>
      </c>
    </row>
    <row r="106" spans="2:20" ht="18" hidden="1" x14ac:dyDescent="0.3">
      <c r="B106" s="324" t="s">
        <v>98</v>
      </c>
      <c r="C106" s="145">
        <v>43941</v>
      </c>
      <c r="D106" s="145">
        <v>11241</v>
      </c>
      <c r="E106" s="145">
        <v>67619</v>
      </c>
      <c r="F106" s="145">
        <v>6251</v>
      </c>
      <c r="G106" s="145">
        <v>161422</v>
      </c>
      <c r="H106" s="145">
        <v>101059</v>
      </c>
      <c r="I106" s="145">
        <v>347848</v>
      </c>
      <c r="J106" s="145">
        <v>295</v>
      </c>
      <c r="K106" s="145">
        <v>469297</v>
      </c>
      <c r="L106" s="145">
        <v>64906</v>
      </c>
      <c r="M106" s="145">
        <v>20310</v>
      </c>
      <c r="N106" s="145">
        <v>13567</v>
      </c>
      <c r="O106" s="145">
        <v>1968</v>
      </c>
      <c r="P106" s="145">
        <v>2640</v>
      </c>
      <c r="Q106" s="145">
        <v>33809</v>
      </c>
      <c r="R106" s="145">
        <v>0</v>
      </c>
      <c r="S106" s="145"/>
      <c r="T106" s="146">
        <v>0</v>
      </c>
    </row>
    <row r="107" spans="2:20" ht="18" hidden="1" x14ac:dyDescent="0.3">
      <c r="B107" s="322">
        <v>42917</v>
      </c>
      <c r="C107" s="143">
        <v>44896</v>
      </c>
      <c r="D107" s="143">
        <v>11410</v>
      </c>
      <c r="E107" s="143">
        <v>67009</v>
      </c>
      <c r="F107" s="143">
        <v>7274</v>
      </c>
      <c r="G107" s="143">
        <v>181640</v>
      </c>
      <c r="H107" s="143">
        <v>82329</v>
      </c>
      <c r="I107" s="143">
        <v>370674</v>
      </c>
      <c r="J107" s="143">
        <v>150</v>
      </c>
      <c r="K107" s="143">
        <v>457780</v>
      </c>
      <c r="L107" s="143">
        <v>65467</v>
      </c>
      <c r="M107" s="143">
        <v>20651</v>
      </c>
      <c r="N107" s="143">
        <v>11545</v>
      </c>
      <c r="O107" s="143">
        <v>2177</v>
      </c>
      <c r="P107" s="143">
        <v>2925</v>
      </c>
      <c r="Q107" s="143">
        <v>34833</v>
      </c>
      <c r="R107" s="143">
        <v>0</v>
      </c>
      <c r="S107" s="143"/>
      <c r="T107" s="144">
        <v>0</v>
      </c>
    </row>
    <row r="108" spans="2:20" ht="18" hidden="1" x14ac:dyDescent="0.3">
      <c r="B108" s="322">
        <v>42948</v>
      </c>
      <c r="C108" s="143">
        <v>45233</v>
      </c>
      <c r="D108" s="143">
        <v>11486</v>
      </c>
      <c r="E108" s="143">
        <v>67079</v>
      </c>
      <c r="F108" s="143">
        <v>7366</v>
      </c>
      <c r="G108" s="143">
        <v>182123</v>
      </c>
      <c r="H108" s="143">
        <v>83011</v>
      </c>
      <c r="I108" s="143">
        <v>374722</v>
      </c>
      <c r="J108" s="143">
        <v>145</v>
      </c>
      <c r="K108" s="143">
        <v>457326</v>
      </c>
      <c r="L108" s="143">
        <v>66362</v>
      </c>
      <c r="M108" s="143">
        <v>20804</v>
      </c>
      <c r="N108" s="143">
        <v>11069</v>
      </c>
      <c r="O108" s="143">
        <v>2119</v>
      </c>
      <c r="P108" s="143">
        <v>2957</v>
      </c>
      <c r="Q108" s="143">
        <v>35078</v>
      </c>
      <c r="R108" s="143">
        <v>0</v>
      </c>
      <c r="S108" s="143"/>
      <c r="T108" s="144">
        <v>0</v>
      </c>
    </row>
    <row r="109" spans="2:20" ht="18" hidden="1" x14ac:dyDescent="0.3">
      <c r="B109" s="322">
        <v>42979</v>
      </c>
      <c r="C109" s="143">
        <v>45431</v>
      </c>
      <c r="D109" s="143">
        <v>11509</v>
      </c>
      <c r="E109" s="143">
        <v>66918</v>
      </c>
      <c r="F109" s="143">
        <v>7462</v>
      </c>
      <c r="G109" s="143">
        <v>181352</v>
      </c>
      <c r="H109" s="143">
        <v>82088</v>
      </c>
      <c r="I109" s="143">
        <v>376011</v>
      </c>
      <c r="J109" s="143">
        <v>132</v>
      </c>
      <c r="K109" s="143">
        <v>452116</v>
      </c>
      <c r="L109" s="143">
        <v>66778</v>
      </c>
      <c r="M109" s="143">
        <v>20941</v>
      </c>
      <c r="N109" s="143">
        <v>10343</v>
      </c>
      <c r="O109" s="143">
        <v>2105</v>
      </c>
      <c r="P109" s="143">
        <v>2831</v>
      </c>
      <c r="Q109" s="143">
        <v>35157</v>
      </c>
      <c r="R109" s="143">
        <v>0</v>
      </c>
      <c r="S109" s="143"/>
      <c r="T109" s="144">
        <v>0</v>
      </c>
    </row>
    <row r="110" spans="2:20" ht="18" hidden="1" x14ac:dyDescent="0.3">
      <c r="B110" s="322">
        <v>43009</v>
      </c>
      <c r="C110" s="143">
        <v>45606</v>
      </c>
      <c r="D110" s="143">
        <v>11558</v>
      </c>
      <c r="E110" s="143">
        <v>66985</v>
      </c>
      <c r="F110" s="143">
        <v>7797</v>
      </c>
      <c r="G110" s="143">
        <v>179385</v>
      </c>
      <c r="H110" s="143">
        <v>73998</v>
      </c>
      <c r="I110" s="143">
        <v>350968</v>
      </c>
      <c r="J110" s="143">
        <v>139</v>
      </c>
      <c r="K110" s="143">
        <v>444507</v>
      </c>
      <c r="L110" s="143">
        <v>67110</v>
      </c>
      <c r="M110" s="143">
        <v>21093</v>
      </c>
      <c r="N110" s="143">
        <v>9948</v>
      </c>
      <c r="O110" s="143">
        <v>2197</v>
      </c>
      <c r="P110" s="143">
        <v>2842</v>
      </c>
      <c r="Q110" s="143">
        <v>34883</v>
      </c>
      <c r="R110" s="143">
        <v>0</v>
      </c>
      <c r="S110" s="143"/>
      <c r="T110" s="144">
        <v>0</v>
      </c>
    </row>
    <row r="111" spans="2:20" ht="18" hidden="1" x14ac:dyDescent="0.3">
      <c r="B111" s="322">
        <v>43040</v>
      </c>
      <c r="C111" s="143">
        <v>45824</v>
      </c>
      <c r="D111" s="143">
        <v>11643</v>
      </c>
      <c r="E111" s="143">
        <v>67142</v>
      </c>
      <c r="F111" s="143">
        <v>7980</v>
      </c>
      <c r="G111" s="143">
        <v>179750</v>
      </c>
      <c r="H111" s="143">
        <v>71489</v>
      </c>
      <c r="I111" s="143">
        <v>350249</v>
      </c>
      <c r="J111" s="143">
        <v>149</v>
      </c>
      <c r="K111" s="143">
        <v>441219</v>
      </c>
      <c r="L111" s="143">
        <v>66946</v>
      </c>
      <c r="M111" s="143">
        <v>21305</v>
      </c>
      <c r="N111" s="143">
        <v>9601</v>
      </c>
      <c r="O111" s="143">
        <v>2222</v>
      </c>
      <c r="P111" s="143">
        <v>2716</v>
      </c>
      <c r="Q111" s="143">
        <v>34999</v>
      </c>
      <c r="R111" s="143">
        <v>0</v>
      </c>
      <c r="S111" s="143"/>
      <c r="T111" s="144">
        <v>0</v>
      </c>
    </row>
    <row r="112" spans="2:20" ht="18" hidden="1" x14ac:dyDescent="0.3">
      <c r="B112" s="322">
        <v>43070</v>
      </c>
      <c r="C112" s="143">
        <v>45985</v>
      </c>
      <c r="D112" s="143">
        <v>11718</v>
      </c>
      <c r="E112" s="143">
        <v>67066</v>
      </c>
      <c r="F112" s="143">
        <v>8204</v>
      </c>
      <c r="G112" s="143">
        <v>179877</v>
      </c>
      <c r="H112" s="143">
        <v>72942</v>
      </c>
      <c r="I112" s="143">
        <v>356175</v>
      </c>
      <c r="J112" s="143">
        <v>151</v>
      </c>
      <c r="K112" s="143">
        <v>439244</v>
      </c>
      <c r="L112" s="143">
        <v>66517</v>
      </c>
      <c r="M112" s="143">
        <v>21485</v>
      </c>
      <c r="N112" s="143">
        <v>9138</v>
      </c>
      <c r="O112" s="143">
        <v>2154</v>
      </c>
      <c r="P112" s="143">
        <v>2677</v>
      </c>
      <c r="Q112" s="143">
        <v>35001</v>
      </c>
      <c r="R112" s="143">
        <v>0</v>
      </c>
      <c r="S112" s="143"/>
      <c r="T112" s="144">
        <v>0</v>
      </c>
    </row>
    <row r="113" spans="2:20" ht="18" hidden="1" x14ac:dyDescent="0.3">
      <c r="B113" s="322">
        <v>43101</v>
      </c>
      <c r="C113" s="143">
        <v>46005</v>
      </c>
      <c r="D113" s="143">
        <v>11812</v>
      </c>
      <c r="E113" s="143">
        <v>67365</v>
      </c>
      <c r="F113" s="143">
        <v>8438</v>
      </c>
      <c r="G113" s="143">
        <v>180335</v>
      </c>
      <c r="H113" s="143">
        <v>69709</v>
      </c>
      <c r="I113" s="143">
        <v>345699</v>
      </c>
      <c r="J113" s="143">
        <v>157</v>
      </c>
      <c r="K113" s="143">
        <v>437341</v>
      </c>
      <c r="L113" s="143">
        <v>66260</v>
      </c>
      <c r="M113" s="143">
        <v>21576</v>
      </c>
      <c r="N113" s="143">
        <v>9238</v>
      </c>
      <c r="O113" s="143">
        <v>2202</v>
      </c>
      <c r="P113" s="143">
        <v>2704</v>
      </c>
      <c r="Q113" s="143">
        <v>34842</v>
      </c>
      <c r="R113" s="143">
        <v>0</v>
      </c>
      <c r="S113" s="143"/>
      <c r="T113" s="144">
        <v>0</v>
      </c>
    </row>
    <row r="114" spans="2:20" ht="18" hidden="1" x14ac:dyDescent="0.3">
      <c r="B114" s="322">
        <v>43132</v>
      </c>
      <c r="C114" s="143">
        <v>46038</v>
      </c>
      <c r="D114" s="143">
        <v>11860</v>
      </c>
      <c r="E114" s="143">
        <v>67688</v>
      </c>
      <c r="F114" s="143">
        <v>8663</v>
      </c>
      <c r="G114" s="143">
        <v>180744</v>
      </c>
      <c r="H114" s="143">
        <v>70071</v>
      </c>
      <c r="I114" s="143">
        <v>345064</v>
      </c>
      <c r="J114" s="143">
        <v>165</v>
      </c>
      <c r="K114" s="143">
        <v>433460</v>
      </c>
      <c r="L114" s="143">
        <v>64494</v>
      </c>
      <c r="M114" s="143">
        <v>21701</v>
      </c>
      <c r="N114" s="143">
        <v>9067</v>
      </c>
      <c r="O114" s="143">
        <v>2219</v>
      </c>
      <c r="P114" s="143">
        <v>2707</v>
      </c>
      <c r="Q114" s="143">
        <v>34868</v>
      </c>
      <c r="R114" s="143">
        <v>0</v>
      </c>
      <c r="S114" s="143"/>
      <c r="T114" s="144">
        <v>0</v>
      </c>
    </row>
    <row r="115" spans="2:20" ht="18" hidden="1" x14ac:dyDescent="0.3">
      <c r="B115" s="322">
        <v>43160</v>
      </c>
      <c r="C115" s="143">
        <v>46038</v>
      </c>
      <c r="D115" s="143">
        <v>11968</v>
      </c>
      <c r="E115" s="143">
        <v>67875</v>
      </c>
      <c r="F115" s="143">
        <v>8689</v>
      </c>
      <c r="G115" s="143">
        <v>176469</v>
      </c>
      <c r="H115" s="143">
        <v>74829</v>
      </c>
      <c r="I115" s="143">
        <v>344991</v>
      </c>
      <c r="J115" s="143">
        <v>163</v>
      </c>
      <c r="K115" s="143">
        <v>429162</v>
      </c>
      <c r="L115" s="143">
        <v>63156</v>
      </c>
      <c r="M115" s="143">
        <v>21926</v>
      </c>
      <c r="N115" s="143">
        <v>9198</v>
      </c>
      <c r="O115" s="143">
        <v>2216</v>
      </c>
      <c r="P115" s="143">
        <v>2763</v>
      </c>
      <c r="Q115" s="143">
        <v>34817</v>
      </c>
      <c r="R115" s="143">
        <v>0</v>
      </c>
      <c r="S115" s="143"/>
      <c r="T115" s="144">
        <v>0</v>
      </c>
    </row>
    <row r="116" spans="2:20" ht="18" hidden="1" x14ac:dyDescent="0.3">
      <c r="B116" s="322">
        <v>43191</v>
      </c>
      <c r="C116" s="143">
        <v>46302</v>
      </c>
      <c r="D116" s="143">
        <v>12054</v>
      </c>
      <c r="E116" s="143">
        <v>67963</v>
      </c>
      <c r="F116" s="143">
        <v>8698</v>
      </c>
      <c r="G116" s="143">
        <v>177031</v>
      </c>
      <c r="H116" s="143">
        <v>73217</v>
      </c>
      <c r="I116" s="143">
        <v>337958</v>
      </c>
      <c r="J116" s="143">
        <v>169</v>
      </c>
      <c r="K116" s="143">
        <v>423241</v>
      </c>
      <c r="L116" s="143">
        <v>59499</v>
      </c>
      <c r="M116" s="143">
        <v>21947</v>
      </c>
      <c r="N116" s="143">
        <v>9967</v>
      </c>
      <c r="O116" s="143">
        <v>2316</v>
      </c>
      <c r="P116" s="143">
        <v>2823</v>
      </c>
      <c r="Q116" s="143">
        <v>34553</v>
      </c>
      <c r="R116" s="143">
        <v>0</v>
      </c>
      <c r="S116" s="143"/>
      <c r="T116" s="144">
        <v>0</v>
      </c>
    </row>
    <row r="117" spans="2:20" ht="18" hidden="1" x14ac:dyDescent="0.3">
      <c r="B117" s="322">
        <v>43221</v>
      </c>
      <c r="C117" s="143">
        <v>46534</v>
      </c>
      <c r="D117" s="143">
        <v>12138</v>
      </c>
      <c r="E117" s="143">
        <v>68152</v>
      </c>
      <c r="F117" s="143">
        <v>8842</v>
      </c>
      <c r="G117" s="143">
        <v>177139</v>
      </c>
      <c r="H117" s="143">
        <v>72831</v>
      </c>
      <c r="I117" s="143">
        <v>338829</v>
      </c>
      <c r="J117" s="143">
        <v>165</v>
      </c>
      <c r="K117" s="143">
        <v>421753</v>
      </c>
      <c r="L117" s="143">
        <v>58572</v>
      </c>
      <c r="M117" s="143">
        <v>22153</v>
      </c>
      <c r="N117" s="143">
        <v>10082</v>
      </c>
      <c r="O117" s="143">
        <v>2363</v>
      </c>
      <c r="P117" s="143">
        <v>2930</v>
      </c>
      <c r="Q117" s="143">
        <v>34463</v>
      </c>
      <c r="R117" s="143">
        <v>0</v>
      </c>
      <c r="S117" s="143"/>
      <c r="T117" s="144">
        <v>0</v>
      </c>
    </row>
    <row r="118" spans="2:20" ht="18" hidden="1" x14ac:dyDescent="0.3">
      <c r="B118" s="322">
        <v>43252</v>
      </c>
      <c r="C118" s="143">
        <v>46991</v>
      </c>
      <c r="D118" s="143">
        <v>12411</v>
      </c>
      <c r="E118" s="143">
        <v>69127</v>
      </c>
      <c r="F118" s="143">
        <v>8690</v>
      </c>
      <c r="G118" s="143">
        <v>182397</v>
      </c>
      <c r="H118" s="143">
        <v>68816</v>
      </c>
      <c r="I118" s="143">
        <v>339937</v>
      </c>
      <c r="J118" s="143">
        <v>169</v>
      </c>
      <c r="K118" s="143">
        <v>428112</v>
      </c>
      <c r="L118" s="143">
        <v>60990</v>
      </c>
      <c r="M118" s="143">
        <v>22094</v>
      </c>
      <c r="N118" s="143">
        <v>12298</v>
      </c>
      <c r="O118" s="143">
        <v>2463</v>
      </c>
      <c r="P118" s="143">
        <v>2831</v>
      </c>
      <c r="Q118" s="143">
        <v>34444</v>
      </c>
      <c r="R118" s="143">
        <v>0</v>
      </c>
      <c r="S118" s="143"/>
      <c r="T118" s="144">
        <v>0</v>
      </c>
    </row>
    <row r="119" spans="2:20" ht="18" hidden="1" x14ac:dyDescent="0.3">
      <c r="B119" s="324" t="s">
        <v>99</v>
      </c>
      <c r="C119" s="145">
        <v>45907</v>
      </c>
      <c r="D119" s="145">
        <v>11797</v>
      </c>
      <c r="E119" s="145">
        <v>67531</v>
      </c>
      <c r="F119" s="145">
        <v>8175</v>
      </c>
      <c r="G119" s="145">
        <v>179854</v>
      </c>
      <c r="H119" s="145">
        <v>74611</v>
      </c>
      <c r="I119" s="145">
        <v>352606</v>
      </c>
      <c r="J119" s="145">
        <v>155</v>
      </c>
      <c r="K119" s="145">
        <v>438771</v>
      </c>
      <c r="L119" s="145">
        <v>64346</v>
      </c>
      <c r="M119" s="145">
        <v>21473</v>
      </c>
      <c r="N119" s="145">
        <v>10125</v>
      </c>
      <c r="O119" s="145">
        <v>2229</v>
      </c>
      <c r="P119" s="145">
        <v>2809</v>
      </c>
      <c r="Q119" s="145">
        <v>34828</v>
      </c>
      <c r="R119" s="145">
        <v>0</v>
      </c>
      <c r="S119" s="145"/>
      <c r="T119" s="146">
        <v>0</v>
      </c>
    </row>
    <row r="120" spans="2:20" ht="18" hidden="1" x14ac:dyDescent="0.3">
      <c r="B120" s="322">
        <v>43282</v>
      </c>
      <c r="C120" s="143">
        <v>47275</v>
      </c>
      <c r="D120" s="143">
        <v>12499</v>
      </c>
      <c r="E120" s="143">
        <v>69243</v>
      </c>
      <c r="F120" s="143">
        <v>8791</v>
      </c>
      <c r="G120" s="143">
        <v>183930</v>
      </c>
      <c r="H120" s="143">
        <v>68773</v>
      </c>
      <c r="I120" s="143">
        <v>336317</v>
      </c>
      <c r="J120" s="143">
        <v>160</v>
      </c>
      <c r="K120" s="143">
        <v>429605</v>
      </c>
      <c r="L120" s="143">
        <v>60022</v>
      </c>
      <c r="M120" s="143">
        <v>22059</v>
      </c>
      <c r="N120" s="143">
        <v>12567</v>
      </c>
      <c r="O120" s="143">
        <v>2395</v>
      </c>
      <c r="P120" s="143">
        <v>2868</v>
      </c>
      <c r="Q120" s="143">
        <v>34656</v>
      </c>
      <c r="R120" s="143">
        <v>0</v>
      </c>
      <c r="S120" s="143"/>
      <c r="T120" s="144">
        <v>0</v>
      </c>
    </row>
    <row r="121" spans="2:20" ht="18" hidden="1" x14ac:dyDescent="0.3">
      <c r="B121" s="322">
        <v>43313</v>
      </c>
      <c r="C121" s="143">
        <v>47463</v>
      </c>
      <c r="D121" s="143">
        <v>12559</v>
      </c>
      <c r="E121" s="143">
        <v>69221</v>
      </c>
      <c r="F121" s="143">
        <v>8734</v>
      </c>
      <c r="G121" s="143">
        <v>183083</v>
      </c>
      <c r="H121" s="143">
        <v>69297</v>
      </c>
      <c r="I121" s="143">
        <v>340105</v>
      </c>
      <c r="J121" s="143">
        <v>158</v>
      </c>
      <c r="K121" s="143">
        <v>429302</v>
      </c>
      <c r="L121" s="143">
        <v>60233</v>
      </c>
      <c r="M121" s="143">
        <v>21913</v>
      </c>
      <c r="N121" s="143">
        <v>12450</v>
      </c>
      <c r="O121" s="143">
        <v>2243</v>
      </c>
      <c r="P121" s="143">
        <v>2796</v>
      </c>
      <c r="Q121" s="143">
        <v>34802</v>
      </c>
      <c r="R121" s="143">
        <v>0</v>
      </c>
      <c r="S121" s="143"/>
      <c r="T121" s="144">
        <v>0</v>
      </c>
    </row>
    <row r="122" spans="2:20" ht="18" hidden="1" x14ac:dyDescent="0.3">
      <c r="B122" s="322">
        <v>43344</v>
      </c>
      <c r="C122" s="143">
        <v>47564</v>
      </c>
      <c r="D122" s="143">
        <v>12647</v>
      </c>
      <c r="E122" s="143">
        <v>69235</v>
      </c>
      <c r="F122" s="143">
        <v>8667</v>
      </c>
      <c r="G122" s="143">
        <v>182792</v>
      </c>
      <c r="H122" s="143">
        <v>68226</v>
      </c>
      <c r="I122" s="143">
        <v>342428</v>
      </c>
      <c r="J122" s="143">
        <v>154</v>
      </c>
      <c r="K122" s="143">
        <v>429176</v>
      </c>
      <c r="L122" s="143">
        <v>60450</v>
      </c>
      <c r="M122" s="143">
        <v>21826</v>
      </c>
      <c r="N122" s="143">
        <v>12375</v>
      </c>
      <c r="O122" s="143">
        <v>2190</v>
      </c>
      <c r="P122" s="143">
        <v>2654</v>
      </c>
      <c r="Q122" s="143">
        <v>35434</v>
      </c>
      <c r="R122" s="143">
        <v>0</v>
      </c>
      <c r="S122" s="143"/>
      <c r="T122" s="144">
        <v>0</v>
      </c>
    </row>
    <row r="123" spans="2:20" ht="18" hidden="1" x14ac:dyDescent="0.3">
      <c r="B123" s="322">
        <v>43374</v>
      </c>
      <c r="C123" s="143">
        <v>47546</v>
      </c>
      <c r="D123" s="143">
        <v>12681</v>
      </c>
      <c r="E123" s="143">
        <v>68963</v>
      </c>
      <c r="F123" s="143">
        <v>8606</v>
      </c>
      <c r="G123" s="143">
        <v>178102</v>
      </c>
      <c r="H123" s="143">
        <v>66710</v>
      </c>
      <c r="I123" s="143">
        <v>341696</v>
      </c>
      <c r="J123" s="143">
        <v>155</v>
      </c>
      <c r="K123" s="143">
        <v>423792</v>
      </c>
      <c r="L123" s="143">
        <v>61197</v>
      </c>
      <c r="M123" s="143">
        <v>21804</v>
      </c>
      <c r="N123" s="143">
        <v>12319</v>
      </c>
      <c r="O123" s="143">
        <v>2412</v>
      </c>
      <c r="P123" s="143">
        <v>2583</v>
      </c>
      <c r="Q123" s="143">
        <v>35294</v>
      </c>
      <c r="R123" s="143">
        <v>0</v>
      </c>
      <c r="S123" s="143"/>
      <c r="T123" s="144">
        <v>0</v>
      </c>
    </row>
    <row r="124" spans="2:20" ht="18" hidden="1" x14ac:dyDescent="0.3">
      <c r="B124" s="322">
        <v>43405</v>
      </c>
      <c r="C124" s="143">
        <v>47544</v>
      </c>
      <c r="D124" s="143">
        <v>12696</v>
      </c>
      <c r="E124" s="143">
        <v>68776</v>
      </c>
      <c r="F124" s="143">
        <v>8641</v>
      </c>
      <c r="G124" s="143">
        <v>176139</v>
      </c>
      <c r="H124" s="143">
        <v>64480</v>
      </c>
      <c r="I124" s="143">
        <v>334945</v>
      </c>
      <c r="J124" s="143">
        <v>148</v>
      </c>
      <c r="K124" s="143">
        <v>420435</v>
      </c>
      <c r="L124" s="143">
        <v>61569</v>
      </c>
      <c r="M124" s="143">
        <v>21741</v>
      </c>
      <c r="N124" s="143">
        <v>12138</v>
      </c>
      <c r="O124" s="143">
        <v>2366</v>
      </c>
      <c r="P124" s="143">
        <v>2533</v>
      </c>
      <c r="Q124" s="143">
        <v>35078</v>
      </c>
      <c r="R124" s="143">
        <v>0</v>
      </c>
      <c r="S124" s="143"/>
      <c r="T124" s="144">
        <v>0</v>
      </c>
    </row>
    <row r="125" spans="2:20" ht="18" hidden="1" x14ac:dyDescent="0.3">
      <c r="B125" s="322">
        <v>43435</v>
      </c>
      <c r="C125" s="143">
        <v>47622</v>
      </c>
      <c r="D125" s="143">
        <v>12683</v>
      </c>
      <c r="E125" s="143">
        <v>68468</v>
      </c>
      <c r="F125" s="143">
        <v>8819</v>
      </c>
      <c r="G125" s="143">
        <v>175299</v>
      </c>
      <c r="H125" s="143">
        <v>63665</v>
      </c>
      <c r="I125" s="143">
        <v>333858</v>
      </c>
      <c r="J125" s="143">
        <v>138</v>
      </c>
      <c r="K125" s="143">
        <v>417916</v>
      </c>
      <c r="L125" s="143">
        <v>60273</v>
      </c>
      <c r="M125" s="143">
        <v>22127</v>
      </c>
      <c r="N125" s="143">
        <v>11881</v>
      </c>
      <c r="O125" s="143">
        <v>2323</v>
      </c>
      <c r="P125" s="143">
        <v>2495</v>
      </c>
      <c r="Q125" s="143">
        <v>34728</v>
      </c>
      <c r="R125" s="143">
        <v>0</v>
      </c>
      <c r="S125" s="143"/>
      <c r="T125" s="144">
        <v>0</v>
      </c>
    </row>
    <row r="126" spans="2:20" ht="18" hidden="1" x14ac:dyDescent="0.3">
      <c r="B126" s="322">
        <v>43466</v>
      </c>
      <c r="C126" s="143">
        <v>48091</v>
      </c>
      <c r="D126" s="143">
        <v>12746</v>
      </c>
      <c r="E126" s="143">
        <v>69053</v>
      </c>
      <c r="F126" s="143">
        <v>9147</v>
      </c>
      <c r="G126" s="143">
        <v>175180</v>
      </c>
      <c r="H126" s="143">
        <v>61152</v>
      </c>
      <c r="I126" s="143">
        <v>327637</v>
      </c>
      <c r="J126" s="143">
        <v>142</v>
      </c>
      <c r="K126" s="143">
        <v>416568</v>
      </c>
      <c r="L126" s="143">
        <v>60891</v>
      </c>
      <c r="M126" s="143">
        <v>21696</v>
      </c>
      <c r="N126" s="143">
        <v>12073</v>
      </c>
      <c r="O126" s="143">
        <v>2347</v>
      </c>
      <c r="P126" s="143">
        <v>2604</v>
      </c>
      <c r="Q126" s="143">
        <v>34657</v>
      </c>
      <c r="R126" s="143">
        <v>0</v>
      </c>
      <c r="S126" s="143"/>
      <c r="T126" s="144">
        <v>0</v>
      </c>
    </row>
    <row r="127" spans="2:20" ht="18" hidden="1" x14ac:dyDescent="0.3">
      <c r="B127" s="322">
        <v>43497</v>
      </c>
      <c r="C127" s="143">
        <v>47571</v>
      </c>
      <c r="D127" s="143">
        <v>12675</v>
      </c>
      <c r="E127" s="143">
        <v>68711</v>
      </c>
      <c r="F127" s="143">
        <v>9249</v>
      </c>
      <c r="G127" s="143">
        <v>173809</v>
      </c>
      <c r="H127" s="143">
        <v>61050</v>
      </c>
      <c r="I127" s="143">
        <v>327212</v>
      </c>
      <c r="J127" s="143">
        <v>148</v>
      </c>
      <c r="K127" s="143">
        <v>416362</v>
      </c>
      <c r="L127" s="143">
        <v>60720</v>
      </c>
      <c r="M127" s="143">
        <v>21794</v>
      </c>
      <c r="N127" s="143">
        <v>11977</v>
      </c>
      <c r="O127" s="143">
        <v>2312</v>
      </c>
      <c r="P127" s="143">
        <v>2580</v>
      </c>
      <c r="Q127" s="143">
        <v>34608</v>
      </c>
      <c r="R127" s="143">
        <v>0</v>
      </c>
      <c r="S127" s="143"/>
      <c r="T127" s="144">
        <v>0</v>
      </c>
    </row>
    <row r="128" spans="2:20" ht="18" hidden="1" x14ac:dyDescent="0.3">
      <c r="B128" s="322">
        <v>43525</v>
      </c>
      <c r="C128" s="143">
        <v>47704</v>
      </c>
      <c r="D128" s="143">
        <v>12773</v>
      </c>
      <c r="E128" s="143">
        <v>68259</v>
      </c>
      <c r="F128" s="143">
        <v>9213</v>
      </c>
      <c r="G128" s="143">
        <v>171958</v>
      </c>
      <c r="H128" s="143">
        <v>60326</v>
      </c>
      <c r="I128" s="143">
        <v>325645</v>
      </c>
      <c r="J128" s="143">
        <v>140</v>
      </c>
      <c r="K128" s="143">
        <v>415610</v>
      </c>
      <c r="L128" s="143">
        <v>59487</v>
      </c>
      <c r="M128" s="143">
        <v>21720</v>
      </c>
      <c r="N128" s="143">
        <v>12097</v>
      </c>
      <c r="O128" s="143">
        <v>2312</v>
      </c>
      <c r="P128" s="143">
        <v>2650</v>
      </c>
      <c r="Q128" s="143">
        <v>34426</v>
      </c>
      <c r="R128" s="143">
        <v>0</v>
      </c>
      <c r="S128" s="143"/>
      <c r="T128" s="144">
        <v>0</v>
      </c>
    </row>
    <row r="129" spans="2:20" ht="18" hidden="1" x14ac:dyDescent="0.3">
      <c r="B129" s="322">
        <v>43556</v>
      </c>
      <c r="C129" s="143">
        <v>47704</v>
      </c>
      <c r="D129" s="143">
        <v>12818</v>
      </c>
      <c r="E129" s="143">
        <v>67927</v>
      </c>
      <c r="F129" s="143">
        <v>9255</v>
      </c>
      <c r="G129" s="143">
        <v>170750</v>
      </c>
      <c r="H129" s="143">
        <v>59944</v>
      </c>
      <c r="I129" s="143">
        <v>317866</v>
      </c>
      <c r="J129" s="143">
        <v>131</v>
      </c>
      <c r="K129" s="143">
        <v>414766</v>
      </c>
      <c r="L129" s="143">
        <v>56610</v>
      </c>
      <c r="M129" s="143">
        <v>21706</v>
      </c>
      <c r="N129" s="143">
        <v>12220</v>
      </c>
      <c r="O129" s="143">
        <v>2184</v>
      </c>
      <c r="P129" s="143">
        <v>2706</v>
      </c>
      <c r="Q129" s="143">
        <v>34273</v>
      </c>
      <c r="R129" s="143">
        <v>0</v>
      </c>
      <c r="S129" s="143"/>
      <c r="T129" s="144">
        <v>0</v>
      </c>
    </row>
    <row r="130" spans="2:20" ht="18" hidden="1" x14ac:dyDescent="0.3">
      <c r="B130" s="322">
        <v>43586</v>
      </c>
      <c r="C130" s="143">
        <v>48018</v>
      </c>
      <c r="D130" s="143">
        <v>12880</v>
      </c>
      <c r="E130" s="143">
        <v>67913</v>
      </c>
      <c r="F130" s="143">
        <v>9305</v>
      </c>
      <c r="G130" s="143">
        <v>169791</v>
      </c>
      <c r="H130" s="143">
        <v>59887</v>
      </c>
      <c r="I130" s="143">
        <v>318368</v>
      </c>
      <c r="J130" s="143">
        <v>131</v>
      </c>
      <c r="K130" s="143">
        <v>415174</v>
      </c>
      <c r="L130" s="143">
        <v>55887</v>
      </c>
      <c r="M130" s="143">
        <v>21693</v>
      </c>
      <c r="N130" s="143">
        <v>12140</v>
      </c>
      <c r="O130" s="143">
        <v>2190</v>
      </c>
      <c r="P130" s="143">
        <v>2713</v>
      </c>
      <c r="Q130" s="143">
        <v>34284</v>
      </c>
      <c r="R130" s="143">
        <v>0</v>
      </c>
      <c r="S130" s="143"/>
      <c r="T130" s="144">
        <v>0</v>
      </c>
    </row>
    <row r="131" spans="2:20" ht="18" hidden="1" x14ac:dyDescent="0.3">
      <c r="B131" s="322">
        <v>43617</v>
      </c>
      <c r="C131" s="143">
        <v>48125</v>
      </c>
      <c r="D131" s="143">
        <v>12994</v>
      </c>
      <c r="E131" s="143">
        <v>67901</v>
      </c>
      <c r="F131" s="143">
        <v>9415</v>
      </c>
      <c r="G131" s="143">
        <v>169089</v>
      </c>
      <c r="H131" s="143">
        <v>59246</v>
      </c>
      <c r="I131" s="143">
        <v>320219</v>
      </c>
      <c r="J131" s="143">
        <v>131</v>
      </c>
      <c r="K131" s="143">
        <v>414330</v>
      </c>
      <c r="L131" s="143">
        <v>55169</v>
      </c>
      <c r="M131" s="143">
        <v>21705</v>
      </c>
      <c r="N131" s="143">
        <v>12112</v>
      </c>
      <c r="O131" s="143">
        <v>2239</v>
      </c>
      <c r="P131" s="143">
        <v>2665</v>
      </c>
      <c r="Q131" s="143">
        <v>33999</v>
      </c>
      <c r="R131" s="143">
        <v>0</v>
      </c>
      <c r="S131" s="143"/>
      <c r="T131" s="144">
        <v>0</v>
      </c>
    </row>
    <row r="132" spans="2:20" ht="18" hidden="1" x14ac:dyDescent="0.3">
      <c r="B132" s="324" t="s">
        <v>100</v>
      </c>
      <c r="C132" s="145">
        <v>47686</v>
      </c>
      <c r="D132" s="145">
        <v>12721</v>
      </c>
      <c r="E132" s="145">
        <v>68639</v>
      </c>
      <c r="F132" s="145">
        <v>8987</v>
      </c>
      <c r="G132" s="145">
        <v>175827</v>
      </c>
      <c r="H132" s="145">
        <v>63563</v>
      </c>
      <c r="I132" s="145">
        <v>330525</v>
      </c>
      <c r="J132" s="145">
        <v>145</v>
      </c>
      <c r="K132" s="145">
        <v>420253</v>
      </c>
      <c r="L132" s="145">
        <v>59376</v>
      </c>
      <c r="M132" s="145">
        <v>21815</v>
      </c>
      <c r="N132" s="145">
        <v>12196</v>
      </c>
      <c r="O132" s="145">
        <v>2293</v>
      </c>
      <c r="P132" s="145">
        <v>2654</v>
      </c>
      <c r="Q132" s="145">
        <v>34687</v>
      </c>
      <c r="R132" s="145">
        <v>0</v>
      </c>
      <c r="S132" s="145"/>
      <c r="T132" s="147">
        <v>0</v>
      </c>
    </row>
    <row r="133" spans="2:20" ht="18" hidden="1" x14ac:dyDescent="0.3">
      <c r="B133" s="322">
        <v>43647</v>
      </c>
      <c r="C133" s="143">
        <v>48316</v>
      </c>
      <c r="D133" s="143">
        <v>13013</v>
      </c>
      <c r="E133" s="143">
        <v>67860</v>
      </c>
      <c r="F133" s="143">
        <v>9613</v>
      </c>
      <c r="G133" s="143">
        <v>168544</v>
      </c>
      <c r="H133" s="143">
        <v>58061</v>
      </c>
      <c r="I133" s="143">
        <v>316042</v>
      </c>
      <c r="J133" s="143">
        <v>127</v>
      </c>
      <c r="K133" s="143">
        <v>412451</v>
      </c>
      <c r="L133" s="143">
        <v>54796</v>
      </c>
      <c r="M133" s="143">
        <v>21628</v>
      </c>
      <c r="N133" s="143">
        <v>12333</v>
      </c>
      <c r="O133" s="143">
        <v>2201</v>
      </c>
      <c r="P133" s="143">
        <v>2720</v>
      </c>
      <c r="Q133" s="143">
        <v>33847</v>
      </c>
      <c r="R133" s="143">
        <v>0</v>
      </c>
      <c r="S133" s="143"/>
      <c r="T133" s="356">
        <v>0</v>
      </c>
    </row>
    <row r="134" spans="2:20" ht="18" hidden="1" x14ac:dyDescent="0.3">
      <c r="B134" s="322">
        <v>43678</v>
      </c>
      <c r="C134" s="143">
        <v>48446</v>
      </c>
      <c r="D134" s="143">
        <v>12992</v>
      </c>
      <c r="E134" s="143">
        <v>67557</v>
      </c>
      <c r="F134" s="143">
        <v>9583</v>
      </c>
      <c r="G134" s="143">
        <v>167960</v>
      </c>
      <c r="H134" s="143">
        <v>57931</v>
      </c>
      <c r="I134" s="143">
        <v>318314</v>
      </c>
      <c r="J134" s="143">
        <v>131</v>
      </c>
      <c r="K134" s="143">
        <v>410883</v>
      </c>
      <c r="L134" s="143">
        <v>54394</v>
      </c>
      <c r="M134" s="143">
        <v>21674</v>
      </c>
      <c r="N134" s="143">
        <v>11967</v>
      </c>
      <c r="O134" s="143">
        <v>2127</v>
      </c>
      <c r="P134" s="143">
        <v>2531</v>
      </c>
      <c r="Q134" s="143">
        <v>34059</v>
      </c>
      <c r="R134" s="143">
        <v>0</v>
      </c>
      <c r="S134" s="143"/>
      <c r="T134" s="355">
        <v>0</v>
      </c>
    </row>
    <row r="135" spans="2:20" ht="18" hidden="1" x14ac:dyDescent="0.3">
      <c r="B135" s="322">
        <v>43709</v>
      </c>
      <c r="C135" s="143">
        <v>48386</v>
      </c>
      <c r="D135" s="143">
        <v>13012</v>
      </c>
      <c r="E135" s="143">
        <v>67382</v>
      </c>
      <c r="F135" s="143">
        <v>9644</v>
      </c>
      <c r="G135" s="143">
        <v>167359</v>
      </c>
      <c r="H135" s="143">
        <v>57640</v>
      </c>
      <c r="I135" s="143">
        <v>320213</v>
      </c>
      <c r="J135" s="143">
        <v>136</v>
      </c>
      <c r="K135" s="143">
        <v>409522</v>
      </c>
      <c r="L135" s="143">
        <v>54464</v>
      </c>
      <c r="M135" s="143">
        <v>21595</v>
      </c>
      <c r="N135" s="143">
        <v>11716</v>
      </c>
      <c r="O135" s="143">
        <v>2094</v>
      </c>
      <c r="P135" s="143">
        <v>2376</v>
      </c>
      <c r="Q135" s="143">
        <v>33890</v>
      </c>
      <c r="R135" s="143">
        <v>0</v>
      </c>
      <c r="S135" s="143"/>
      <c r="T135" s="355">
        <v>0</v>
      </c>
    </row>
    <row r="136" spans="2:20" ht="18" hidden="1" x14ac:dyDescent="0.3">
      <c r="B136" s="322">
        <v>43739</v>
      </c>
      <c r="C136" s="143">
        <v>48434</v>
      </c>
      <c r="D136" s="143">
        <v>12986</v>
      </c>
      <c r="E136" s="143">
        <v>67105</v>
      </c>
      <c r="F136" s="143">
        <v>9740</v>
      </c>
      <c r="G136" s="143">
        <v>165851</v>
      </c>
      <c r="H136" s="143">
        <v>58277</v>
      </c>
      <c r="I136" s="143">
        <v>319577</v>
      </c>
      <c r="J136" s="143">
        <v>146</v>
      </c>
      <c r="K136" s="143">
        <v>407413</v>
      </c>
      <c r="L136" s="143">
        <v>55221</v>
      </c>
      <c r="M136" s="143">
        <v>21599</v>
      </c>
      <c r="N136" s="143">
        <v>11490</v>
      </c>
      <c r="O136" s="143">
        <v>2075</v>
      </c>
      <c r="P136" s="143">
        <v>2386</v>
      </c>
      <c r="Q136" s="143">
        <v>33914</v>
      </c>
      <c r="R136" s="143">
        <v>0</v>
      </c>
      <c r="S136" s="143"/>
      <c r="T136" s="355">
        <v>0</v>
      </c>
    </row>
    <row r="137" spans="2:20" ht="18" hidden="1" x14ac:dyDescent="0.3">
      <c r="B137" s="322">
        <v>43770</v>
      </c>
      <c r="C137" s="143">
        <v>47574</v>
      </c>
      <c r="D137" s="143">
        <v>12898</v>
      </c>
      <c r="E137" s="143">
        <v>66382</v>
      </c>
      <c r="F137" s="143">
        <v>9841</v>
      </c>
      <c r="G137" s="143">
        <v>164578</v>
      </c>
      <c r="H137" s="143">
        <v>58658</v>
      </c>
      <c r="I137" s="143">
        <v>320755</v>
      </c>
      <c r="J137" s="143">
        <v>144</v>
      </c>
      <c r="K137" s="143">
        <v>405220</v>
      </c>
      <c r="L137" s="143">
        <v>56378</v>
      </c>
      <c r="M137" s="143">
        <v>21579</v>
      </c>
      <c r="N137" s="143">
        <v>11081</v>
      </c>
      <c r="O137" s="143">
        <v>2146</v>
      </c>
      <c r="P137" s="143">
        <v>2274</v>
      </c>
      <c r="Q137" s="143">
        <v>33566</v>
      </c>
      <c r="R137" s="143">
        <v>0</v>
      </c>
      <c r="S137" s="143"/>
      <c r="T137" s="355">
        <v>0</v>
      </c>
    </row>
    <row r="138" spans="2:20" ht="18" hidden="1" x14ac:dyDescent="0.3">
      <c r="B138" s="322">
        <v>43800</v>
      </c>
      <c r="C138" s="143">
        <v>47575</v>
      </c>
      <c r="D138" s="143">
        <v>12914</v>
      </c>
      <c r="E138" s="143">
        <v>66059</v>
      </c>
      <c r="F138" s="143">
        <v>10140</v>
      </c>
      <c r="G138" s="143">
        <v>161286</v>
      </c>
      <c r="H138" s="143">
        <v>59126</v>
      </c>
      <c r="I138" s="143">
        <v>319312</v>
      </c>
      <c r="J138" s="143">
        <v>136</v>
      </c>
      <c r="K138" s="143">
        <v>404097</v>
      </c>
      <c r="L138" s="143">
        <v>56938</v>
      </c>
      <c r="M138" s="143">
        <v>21585</v>
      </c>
      <c r="N138" s="143">
        <v>10832</v>
      </c>
      <c r="O138" s="143">
        <v>2129</v>
      </c>
      <c r="P138" s="143">
        <v>2219</v>
      </c>
      <c r="Q138" s="143">
        <v>33218</v>
      </c>
      <c r="R138" s="143">
        <v>0</v>
      </c>
      <c r="S138" s="143"/>
      <c r="T138" s="355">
        <v>0</v>
      </c>
    </row>
    <row r="139" spans="2:20" ht="18" hidden="1" x14ac:dyDescent="0.3">
      <c r="B139" s="322">
        <v>43831</v>
      </c>
      <c r="C139" s="143">
        <v>47095</v>
      </c>
      <c r="D139" s="143">
        <v>12981</v>
      </c>
      <c r="E139" s="143">
        <v>66551</v>
      </c>
      <c r="F139" s="143">
        <v>10244</v>
      </c>
      <c r="G139" s="143">
        <v>160061</v>
      </c>
      <c r="H139" s="143">
        <v>58152</v>
      </c>
      <c r="I139" s="143">
        <v>315372</v>
      </c>
      <c r="J139" s="143">
        <v>136</v>
      </c>
      <c r="K139" s="143">
        <v>400649</v>
      </c>
      <c r="L139" s="143">
        <v>57319</v>
      </c>
      <c r="M139" s="143">
        <v>21458</v>
      </c>
      <c r="N139" s="143">
        <v>10842</v>
      </c>
      <c r="O139" s="143">
        <v>2191</v>
      </c>
      <c r="P139" s="143">
        <v>2270</v>
      </c>
      <c r="Q139" s="143">
        <v>33011</v>
      </c>
      <c r="R139" s="143">
        <v>0</v>
      </c>
      <c r="S139" s="143"/>
      <c r="T139" s="355">
        <v>0</v>
      </c>
    </row>
    <row r="140" spans="2:20" ht="18" hidden="1" x14ac:dyDescent="0.3">
      <c r="B140" s="322">
        <v>43862</v>
      </c>
      <c r="C140" s="143">
        <v>46391</v>
      </c>
      <c r="D140" s="143">
        <v>13005</v>
      </c>
      <c r="E140" s="143">
        <v>66189</v>
      </c>
      <c r="F140" s="143">
        <v>10277</v>
      </c>
      <c r="G140" s="143">
        <v>159654</v>
      </c>
      <c r="H140" s="143">
        <v>57851</v>
      </c>
      <c r="I140" s="143">
        <v>315302</v>
      </c>
      <c r="J140" s="143">
        <v>131</v>
      </c>
      <c r="K140" s="143">
        <v>398833</v>
      </c>
      <c r="L140" s="143">
        <v>56886</v>
      </c>
      <c r="M140" s="143">
        <v>20978</v>
      </c>
      <c r="N140" s="143">
        <v>10763</v>
      </c>
      <c r="O140" s="143">
        <v>2187</v>
      </c>
      <c r="P140" s="143">
        <v>2249</v>
      </c>
      <c r="Q140" s="143">
        <v>32739</v>
      </c>
      <c r="R140" s="143">
        <v>0</v>
      </c>
      <c r="S140" s="143"/>
      <c r="T140" s="355">
        <v>0</v>
      </c>
    </row>
    <row r="141" spans="2:20" ht="18" hidden="1" x14ac:dyDescent="0.3">
      <c r="B141" s="322">
        <v>43891</v>
      </c>
      <c r="C141" s="143">
        <v>46567</v>
      </c>
      <c r="D141" s="143">
        <v>12976</v>
      </c>
      <c r="E141" s="143">
        <v>65220</v>
      </c>
      <c r="F141" s="143">
        <v>11546</v>
      </c>
      <c r="G141" s="143">
        <v>159152</v>
      </c>
      <c r="H141" s="143">
        <v>56350</v>
      </c>
      <c r="I141" s="143">
        <v>313931</v>
      </c>
      <c r="J141" s="143">
        <v>139</v>
      </c>
      <c r="K141" s="143">
        <v>398268</v>
      </c>
      <c r="L141" s="143">
        <v>56165</v>
      </c>
      <c r="M141" s="143">
        <v>20896</v>
      </c>
      <c r="N141" s="143">
        <v>11088</v>
      </c>
      <c r="O141" s="143">
        <v>2190</v>
      </c>
      <c r="P141" s="143">
        <v>2376</v>
      </c>
      <c r="Q141" s="143">
        <v>32749</v>
      </c>
      <c r="R141" s="143">
        <v>0</v>
      </c>
      <c r="S141" s="143"/>
      <c r="T141" s="355">
        <v>0</v>
      </c>
    </row>
    <row r="142" spans="2:20" ht="18" hidden="1" x14ac:dyDescent="0.3">
      <c r="B142" s="322">
        <v>43922</v>
      </c>
      <c r="C142" s="143">
        <v>46928</v>
      </c>
      <c r="D142" s="143">
        <v>13042</v>
      </c>
      <c r="E142" s="143">
        <v>65016</v>
      </c>
      <c r="F142" s="143">
        <v>13004</v>
      </c>
      <c r="G142" s="143">
        <v>164601</v>
      </c>
      <c r="H142" s="143">
        <v>58902</v>
      </c>
      <c r="I142" s="143">
        <v>327329</v>
      </c>
      <c r="J142" s="143">
        <v>136</v>
      </c>
      <c r="K142" s="143">
        <v>406330</v>
      </c>
      <c r="L142" s="143">
        <v>53847</v>
      </c>
      <c r="M142" s="143">
        <v>20928</v>
      </c>
      <c r="N142" s="143">
        <v>11807</v>
      </c>
      <c r="O142" s="143">
        <v>2112</v>
      </c>
      <c r="P142" s="143">
        <v>2374</v>
      </c>
      <c r="Q142" s="143">
        <v>33080</v>
      </c>
      <c r="R142" s="143">
        <v>0</v>
      </c>
      <c r="S142" s="143"/>
      <c r="T142" s="355">
        <v>0</v>
      </c>
    </row>
    <row r="143" spans="2:20" ht="18" hidden="1" x14ac:dyDescent="0.3">
      <c r="B143" s="322">
        <v>43952</v>
      </c>
      <c r="C143" s="143">
        <v>47372</v>
      </c>
      <c r="D143" s="143">
        <v>13205</v>
      </c>
      <c r="E143" s="143">
        <v>66253</v>
      </c>
      <c r="F143" s="143">
        <v>12220</v>
      </c>
      <c r="G143" s="143">
        <v>167303</v>
      </c>
      <c r="H143" s="143">
        <v>63964</v>
      </c>
      <c r="I143" s="143">
        <v>340281</v>
      </c>
      <c r="J143" s="143">
        <v>141</v>
      </c>
      <c r="K143" s="143">
        <v>415595</v>
      </c>
      <c r="L143" s="143">
        <v>56473</v>
      </c>
      <c r="M143" s="143">
        <v>20955</v>
      </c>
      <c r="N143" s="143">
        <v>12221</v>
      </c>
      <c r="O143" s="143">
        <v>2417</v>
      </c>
      <c r="P143" s="143">
        <v>2495</v>
      </c>
      <c r="Q143" s="143">
        <v>33409</v>
      </c>
      <c r="R143" s="143">
        <v>0</v>
      </c>
      <c r="S143" s="143"/>
      <c r="T143" s="355">
        <v>0</v>
      </c>
    </row>
    <row r="144" spans="2:20" ht="18" hidden="1" x14ac:dyDescent="0.3">
      <c r="B144" s="322">
        <v>43983</v>
      </c>
      <c r="C144" s="143">
        <v>47528</v>
      </c>
      <c r="D144" s="143">
        <v>13325</v>
      </c>
      <c r="E144" s="143">
        <v>66783</v>
      </c>
      <c r="F144" s="143">
        <v>12252</v>
      </c>
      <c r="G144" s="143">
        <v>167257</v>
      </c>
      <c r="H144" s="143">
        <v>69076</v>
      </c>
      <c r="I144" s="143">
        <v>348982</v>
      </c>
      <c r="J144" s="143">
        <v>144</v>
      </c>
      <c r="K144" s="143">
        <v>421306</v>
      </c>
      <c r="L144" s="143">
        <v>58208</v>
      </c>
      <c r="M144" s="143">
        <v>20960</v>
      </c>
      <c r="N144" s="143">
        <v>12424</v>
      </c>
      <c r="O144" s="143">
        <v>2639</v>
      </c>
      <c r="P144" s="143">
        <v>2732</v>
      </c>
      <c r="Q144" s="143">
        <v>33815</v>
      </c>
      <c r="R144" s="143">
        <v>0</v>
      </c>
      <c r="S144" s="143"/>
      <c r="T144" s="355">
        <v>0</v>
      </c>
    </row>
    <row r="145" spans="2:20" ht="18" hidden="1" x14ac:dyDescent="0.3">
      <c r="B145" s="324" t="s">
        <v>230</v>
      </c>
      <c r="C145" s="145">
        <v>47551</v>
      </c>
      <c r="D145" s="145">
        <v>13029</v>
      </c>
      <c r="E145" s="145">
        <v>66530</v>
      </c>
      <c r="F145" s="145">
        <v>10675</v>
      </c>
      <c r="G145" s="145">
        <v>164467</v>
      </c>
      <c r="H145" s="145">
        <v>59499</v>
      </c>
      <c r="I145" s="145">
        <v>322951</v>
      </c>
      <c r="J145" s="145">
        <v>137</v>
      </c>
      <c r="K145" s="145">
        <v>407547</v>
      </c>
      <c r="L145" s="145">
        <v>55924</v>
      </c>
      <c r="M145" s="145">
        <v>21320</v>
      </c>
      <c r="N145" s="145">
        <v>11547</v>
      </c>
      <c r="O145" s="145">
        <v>2209</v>
      </c>
      <c r="P145" s="145">
        <v>2417</v>
      </c>
      <c r="Q145" s="145">
        <v>33441</v>
      </c>
      <c r="R145" s="145">
        <v>0</v>
      </c>
      <c r="S145" s="145"/>
      <c r="T145" s="146">
        <v>0</v>
      </c>
    </row>
    <row r="146" spans="2:20" ht="18" hidden="1" x14ac:dyDescent="0.3">
      <c r="B146" s="322">
        <v>44013</v>
      </c>
      <c r="C146" s="143">
        <v>47686</v>
      </c>
      <c r="D146" s="143">
        <v>13413</v>
      </c>
      <c r="E146" s="143">
        <v>66981</v>
      </c>
      <c r="F146" s="143">
        <v>12259</v>
      </c>
      <c r="G146" s="143">
        <v>166034</v>
      </c>
      <c r="H146" s="143">
        <v>74285</v>
      </c>
      <c r="I146" s="143">
        <v>357091</v>
      </c>
      <c r="J146" s="143">
        <v>141</v>
      </c>
      <c r="K146" s="143">
        <v>424878</v>
      </c>
      <c r="L146" s="143">
        <v>60922</v>
      </c>
      <c r="M146" s="143">
        <v>20897</v>
      </c>
      <c r="N146" s="143">
        <v>12667</v>
      </c>
      <c r="O146" s="143">
        <v>2908</v>
      </c>
      <c r="P146" s="143">
        <v>2949</v>
      </c>
      <c r="Q146" s="143">
        <v>34313</v>
      </c>
      <c r="R146" s="328">
        <v>0</v>
      </c>
      <c r="S146" s="328">
        <v>0</v>
      </c>
      <c r="T146" s="355">
        <v>1297424</v>
      </c>
    </row>
    <row r="147" spans="2:20" ht="18" hidden="1" x14ac:dyDescent="0.3">
      <c r="B147" s="322">
        <v>44044</v>
      </c>
      <c r="C147" s="143">
        <v>47952</v>
      </c>
      <c r="D147" s="143">
        <v>13310</v>
      </c>
      <c r="E147" s="143">
        <v>65586</v>
      </c>
      <c r="F147" s="143">
        <v>14063</v>
      </c>
      <c r="G147" s="143">
        <v>167283</v>
      </c>
      <c r="H147" s="143">
        <v>77629</v>
      </c>
      <c r="I147" s="143">
        <v>366450</v>
      </c>
      <c r="J147" s="143">
        <v>144</v>
      </c>
      <c r="K147" s="143">
        <v>430134</v>
      </c>
      <c r="L147" s="143">
        <v>63267</v>
      </c>
      <c r="M147" s="143">
        <v>20900</v>
      </c>
      <c r="N147" s="143">
        <v>12830</v>
      </c>
      <c r="O147" s="143">
        <v>3139</v>
      </c>
      <c r="P147" s="143">
        <v>3203</v>
      </c>
      <c r="Q147" s="143">
        <v>34486</v>
      </c>
      <c r="R147" s="328">
        <v>0</v>
      </c>
      <c r="S147" s="328">
        <v>0</v>
      </c>
      <c r="T147" s="355">
        <v>1320376</v>
      </c>
    </row>
    <row r="148" spans="2:20" ht="18" hidden="1" x14ac:dyDescent="0.3">
      <c r="B148" s="322">
        <v>44075</v>
      </c>
      <c r="C148" s="143">
        <v>48151</v>
      </c>
      <c r="D148" s="143">
        <v>13376</v>
      </c>
      <c r="E148" s="143">
        <v>65621</v>
      </c>
      <c r="F148" s="143">
        <v>14398</v>
      </c>
      <c r="G148" s="143">
        <v>169873</v>
      </c>
      <c r="H148" s="143">
        <v>79159</v>
      </c>
      <c r="I148" s="143">
        <v>373840</v>
      </c>
      <c r="J148" s="143">
        <v>141</v>
      </c>
      <c r="K148" s="143">
        <v>435629</v>
      </c>
      <c r="L148" s="143">
        <v>64954</v>
      </c>
      <c r="M148" s="143">
        <v>20887</v>
      </c>
      <c r="N148" s="143">
        <v>12852</v>
      </c>
      <c r="O148" s="143">
        <v>3302</v>
      </c>
      <c r="P148" s="143">
        <v>3861</v>
      </c>
      <c r="Q148" s="143">
        <v>34759</v>
      </c>
      <c r="R148" s="328">
        <v>0</v>
      </c>
      <c r="S148" s="328">
        <v>0</v>
      </c>
      <c r="T148" s="355">
        <v>1340803</v>
      </c>
    </row>
    <row r="149" spans="2:20" ht="18" hidden="1" x14ac:dyDescent="0.3">
      <c r="B149" s="322">
        <v>44105</v>
      </c>
      <c r="C149" s="143">
        <v>48496</v>
      </c>
      <c r="D149" s="143">
        <v>13433</v>
      </c>
      <c r="E149" s="143">
        <v>65730</v>
      </c>
      <c r="F149" s="143">
        <v>14484</v>
      </c>
      <c r="G149" s="143">
        <v>170593</v>
      </c>
      <c r="H149" s="143">
        <v>83760</v>
      </c>
      <c r="I149" s="143">
        <v>382671</v>
      </c>
      <c r="J149" s="143">
        <v>141</v>
      </c>
      <c r="K149" s="143">
        <v>440714</v>
      </c>
      <c r="L149" s="143">
        <v>67223</v>
      </c>
      <c r="M149" s="143">
        <v>20947</v>
      </c>
      <c r="N149" s="143">
        <v>13123</v>
      </c>
      <c r="O149" s="143">
        <v>3546</v>
      </c>
      <c r="P149" s="143">
        <v>5442</v>
      </c>
      <c r="Q149" s="143">
        <v>34951</v>
      </c>
      <c r="R149" s="328">
        <v>0</v>
      </c>
      <c r="S149" s="328">
        <v>0</v>
      </c>
      <c r="T149" s="355">
        <v>1365254</v>
      </c>
    </row>
    <row r="150" spans="2:20" ht="18" hidden="1" x14ac:dyDescent="0.3">
      <c r="B150" s="322">
        <v>44136</v>
      </c>
      <c r="C150" s="143">
        <v>48621</v>
      </c>
      <c r="D150" s="143">
        <v>13481</v>
      </c>
      <c r="E150" s="143">
        <v>65897</v>
      </c>
      <c r="F150" s="143">
        <v>14355</v>
      </c>
      <c r="G150" s="143">
        <v>171651</v>
      </c>
      <c r="H150" s="143">
        <v>86094</v>
      </c>
      <c r="I150" s="143">
        <v>391656</v>
      </c>
      <c r="J150" s="143">
        <v>140</v>
      </c>
      <c r="K150" s="143">
        <v>445544</v>
      </c>
      <c r="L150" s="143">
        <v>67632</v>
      </c>
      <c r="M150" s="143">
        <v>20960</v>
      </c>
      <c r="N150" s="143">
        <v>13290</v>
      </c>
      <c r="O150" s="143">
        <v>3679</v>
      </c>
      <c r="P150" s="143">
        <v>6029</v>
      </c>
      <c r="Q150" s="143">
        <v>35190</v>
      </c>
      <c r="R150" s="328">
        <v>0</v>
      </c>
      <c r="S150" s="328">
        <v>0</v>
      </c>
      <c r="T150" s="355">
        <v>1384219</v>
      </c>
    </row>
    <row r="151" spans="2:20" ht="18" hidden="1" x14ac:dyDescent="0.3">
      <c r="B151" s="322">
        <v>44166</v>
      </c>
      <c r="C151" s="143">
        <v>48614</v>
      </c>
      <c r="D151" s="143">
        <v>13584</v>
      </c>
      <c r="E151" s="143">
        <v>66012</v>
      </c>
      <c r="F151" s="143">
        <v>14535</v>
      </c>
      <c r="G151" s="143">
        <v>172340</v>
      </c>
      <c r="H151" s="143">
        <v>89059</v>
      </c>
      <c r="I151" s="143">
        <v>401547</v>
      </c>
      <c r="J151" s="143">
        <v>143</v>
      </c>
      <c r="K151" s="143">
        <v>450341</v>
      </c>
      <c r="L151" s="143">
        <v>67793</v>
      </c>
      <c r="M151" s="143">
        <v>20930</v>
      </c>
      <c r="N151" s="143">
        <v>13445</v>
      </c>
      <c r="O151" s="143">
        <v>3749</v>
      </c>
      <c r="P151" s="143">
        <v>6610</v>
      </c>
      <c r="Q151" s="143">
        <v>35518</v>
      </c>
      <c r="R151" s="328">
        <v>0</v>
      </c>
      <c r="S151" s="328">
        <v>0</v>
      </c>
      <c r="T151" s="355">
        <v>1404220</v>
      </c>
    </row>
    <row r="152" spans="2:20" ht="18" hidden="1" x14ac:dyDescent="0.3">
      <c r="B152" s="322">
        <v>44197</v>
      </c>
      <c r="C152" s="143">
        <v>48277</v>
      </c>
      <c r="D152" s="143">
        <v>13587</v>
      </c>
      <c r="E152" s="143">
        <v>66323</v>
      </c>
      <c r="F152" s="143">
        <v>14508</v>
      </c>
      <c r="G152" s="143">
        <v>174619</v>
      </c>
      <c r="H152" s="143">
        <v>90560</v>
      </c>
      <c r="I152" s="143">
        <v>411226</v>
      </c>
      <c r="J152" s="143">
        <v>140</v>
      </c>
      <c r="K152" s="143">
        <v>454650</v>
      </c>
      <c r="L152" s="143">
        <v>68914</v>
      </c>
      <c r="M152" s="143">
        <v>20876</v>
      </c>
      <c r="N152" s="143">
        <v>13740</v>
      </c>
      <c r="O152" s="143">
        <v>3912</v>
      </c>
      <c r="P152" s="143">
        <v>7272</v>
      </c>
      <c r="Q152" s="143">
        <v>35647</v>
      </c>
      <c r="R152" s="328">
        <v>0</v>
      </c>
      <c r="S152" s="328">
        <v>0</v>
      </c>
      <c r="T152" s="355">
        <v>1424251</v>
      </c>
    </row>
    <row r="153" spans="2:20" ht="18" hidden="1" x14ac:dyDescent="0.3">
      <c r="B153" s="322">
        <v>44228</v>
      </c>
      <c r="C153" s="143">
        <v>48044</v>
      </c>
      <c r="D153" s="143">
        <v>13619</v>
      </c>
      <c r="E153" s="143">
        <v>66306</v>
      </c>
      <c r="F153" s="143">
        <v>14489</v>
      </c>
      <c r="G153" s="143">
        <v>177036</v>
      </c>
      <c r="H153" s="143">
        <v>91158</v>
      </c>
      <c r="I153" s="143">
        <v>418052</v>
      </c>
      <c r="J153" s="143">
        <v>138</v>
      </c>
      <c r="K153" s="143">
        <v>460428</v>
      </c>
      <c r="L153" s="143">
        <v>66987</v>
      </c>
      <c r="M153" s="143">
        <v>20907</v>
      </c>
      <c r="N153" s="143">
        <v>13950</v>
      </c>
      <c r="O153" s="143">
        <v>3713</v>
      </c>
      <c r="P153" s="143">
        <v>8559</v>
      </c>
      <c r="Q153" s="143">
        <v>35620</v>
      </c>
      <c r="R153" s="328">
        <v>0</v>
      </c>
      <c r="S153" s="328">
        <v>0</v>
      </c>
      <c r="T153" s="355">
        <v>1439006</v>
      </c>
    </row>
    <row r="154" spans="2:20" ht="18" hidden="1" x14ac:dyDescent="0.3">
      <c r="B154" s="322">
        <v>44256</v>
      </c>
      <c r="C154" s="143">
        <v>48051</v>
      </c>
      <c r="D154" s="143">
        <v>13632</v>
      </c>
      <c r="E154" s="143">
        <v>66310</v>
      </c>
      <c r="F154" s="143">
        <v>14608</v>
      </c>
      <c r="G154" s="143">
        <v>177776</v>
      </c>
      <c r="H154" s="143">
        <v>92781</v>
      </c>
      <c r="I154" s="143">
        <v>424627</v>
      </c>
      <c r="J154" s="143">
        <v>137</v>
      </c>
      <c r="K154" s="143">
        <v>464277</v>
      </c>
      <c r="L154" s="143">
        <v>66932</v>
      </c>
      <c r="M154" s="143">
        <v>20881</v>
      </c>
      <c r="N154" s="143">
        <v>14463</v>
      </c>
      <c r="O154" s="143">
        <v>3675</v>
      </c>
      <c r="P154" s="143">
        <v>9169</v>
      </c>
      <c r="Q154" s="143">
        <v>35716</v>
      </c>
      <c r="R154" s="328">
        <v>0</v>
      </c>
      <c r="S154" s="328">
        <v>0</v>
      </c>
      <c r="T154" s="355">
        <v>1453035</v>
      </c>
    </row>
    <row r="155" spans="2:20" ht="18" hidden="1" x14ac:dyDescent="0.3">
      <c r="B155" s="322">
        <v>44287</v>
      </c>
      <c r="C155" s="143">
        <v>48192</v>
      </c>
      <c r="D155" s="143">
        <v>13653</v>
      </c>
      <c r="E155" s="143">
        <v>66355</v>
      </c>
      <c r="F155" s="143">
        <v>14695</v>
      </c>
      <c r="G155" s="143">
        <v>177431</v>
      </c>
      <c r="H155" s="143">
        <v>95604</v>
      </c>
      <c r="I155" s="143">
        <v>430160</v>
      </c>
      <c r="J155" s="143">
        <v>132</v>
      </c>
      <c r="K155" s="143">
        <v>466374</v>
      </c>
      <c r="L155" s="143">
        <v>68197</v>
      </c>
      <c r="M155" s="143">
        <v>20539</v>
      </c>
      <c r="N155" s="143">
        <v>14510</v>
      </c>
      <c r="O155" s="143">
        <v>3849</v>
      </c>
      <c r="P155" s="143">
        <v>9808</v>
      </c>
      <c r="Q155" s="143">
        <v>35764</v>
      </c>
      <c r="R155" s="328">
        <v>0</v>
      </c>
      <c r="S155" s="328">
        <v>0</v>
      </c>
      <c r="T155" s="355">
        <v>1465263</v>
      </c>
    </row>
    <row r="156" spans="2:20" ht="18" hidden="1" x14ac:dyDescent="0.3">
      <c r="B156" s="322">
        <v>44317</v>
      </c>
      <c r="C156" s="143">
        <v>48348</v>
      </c>
      <c r="D156" s="143">
        <v>13723</v>
      </c>
      <c r="E156" s="143">
        <v>66356</v>
      </c>
      <c r="F156" s="143">
        <v>14767</v>
      </c>
      <c r="G156" s="143">
        <v>177618</v>
      </c>
      <c r="H156" s="143">
        <v>97968</v>
      </c>
      <c r="I156" s="143">
        <v>435288</v>
      </c>
      <c r="J156" s="143">
        <v>135</v>
      </c>
      <c r="K156" s="143">
        <v>468211</v>
      </c>
      <c r="L156" s="143">
        <v>69448</v>
      </c>
      <c r="M156" s="143">
        <v>20571</v>
      </c>
      <c r="N156" s="143">
        <v>14597</v>
      </c>
      <c r="O156" s="143">
        <v>3960</v>
      </c>
      <c r="P156" s="143">
        <v>10396</v>
      </c>
      <c r="Q156" s="143">
        <v>35833</v>
      </c>
      <c r="R156" s="328">
        <v>0</v>
      </c>
      <c r="S156" s="328">
        <v>0</v>
      </c>
      <c r="T156" s="355">
        <v>1477219</v>
      </c>
    </row>
    <row r="157" spans="2:20" ht="18" hidden="1" x14ac:dyDescent="0.3">
      <c r="B157" s="322">
        <v>44348</v>
      </c>
      <c r="C157" s="143">
        <v>48544</v>
      </c>
      <c r="D157" s="143">
        <v>13678</v>
      </c>
      <c r="E157" s="143">
        <v>65863</v>
      </c>
      <c r="F157" s="143">
        <v>15005</v>
      </c>
      <c r="G157" s="143">
        <v>175547</v>
      </c>
      <c r="H157" s="143">
        <v>103093</v>
      </c>
      <c r="I157" s="143">
        <v>441550</v>
      </c>
      <c r="J157" s="143">
        <v>134</v>
      </c>
      <c r="K157" s="143">
        <v>470288</v>
      </c>
      <c r="L157" s="143">
        <v>69730</v>
      </c>
      <c r="M157" s="143">
        <v>20521</v>
      </c>
      <c r="N157" s="143">
        <v>13837</v>
      </c>
      <c r="O157" s="143">
        <v>3872</v>
      </c>
      <c r="P157" s="143">
        <v>10898</v>
      </c>
      <c r="Q157" s="143">
        <v>35828</v>
      </c>
      <c r="R157" s="328">
        <v>0</v>
      </c>
      <c r="S157" s="328">
        <v>0</v>
      </c>
      <c r="T157" s="355">
        <v>1488388</v>
      </c>
    </row>
    <row r="158" spans="2:20" ht="18" hidden="1" x14ac:dyDescent="0.3">
      <c r="B158" s="324" t="s">
        <v>225</v>
      </c>
      <c r="C158" s="145">
        <v>48248</v>
      </c>
      <c r="D158" s="145">
        <v>13541</v>
      </c>
      <c r="E158" s="145">
        <v>66112</v>
      </c>
      <c r="F158" s="145">
        <v>14347</v>
      </c>
      <c r="G158" s="145">
        <v>173150</v>
      </c>
      <c r="H158" s="145">
        <v>88429</v>
      </c>
      <c r="I158" s="145">
        <v>402847</v>
      </c>
      <c r="J158" s="145">
        <v>139</v>
      </c>
      <c r="K158" s="145">
        <v>450956</v>
      </c>
      <c r="L158" s="145">
        <v>66833</v>
      </c>
      <c r="M158" s="145">
        <v>20818</v>
      </c>
      <c r="N158" s="145">
        <v>13609</v>
      </c>
      <c r="O158" s="145">
        <v>3609</v>
      </c>
      <c r="P158" s="145">
        <v>7016</v>
      </c>
      <c r="Q158" s="145">
        <v>35302</v>
      </c>
      <c r="R158" s="148">
        <v>0</v>
      </c>
      <c r="S158" s="148">
        <v>0</v>
      </c>
      <c r="T158" s="146">
        <v>1404956</v>
      </c>
    </row>
    <row r="159" spans="2:20" ht="18" x14ac:dyDescent="0.3">
      <c r="B159" s="322">
        <v>44378</v>
      </c>
      <c r="C159" s="143">
        <v>48766</v>
      </c>
      <c r="D159" s="143">
        <v>13644</v>
      </c>
      <c r="E159" s="143">
        <v>65628</v>
      </c>
      <c r="F159" s="143">
        <v>15118</v>
      </c>
      <c r="G159" s="143">
        <v>174196</v>
      </c>
      <c r="H159" s="143">
        <v>106316</v>
      </c>
      <c r="I159" s="143">
        <v>447229</v>
      </c>
      <c r="J159" s="143">
        <v>137</v>
      </c>
      <c r="K159" s="143">
        <v>472462</v>
      </c>
      <c r="L159" s="143">
        <v>70350</v>
      </c>
      <c r="M159" s="143">
        <v>20454</v>
      </c>
      <c r="N159" s="143">
        <v>13796</v>
      </c>
      <c r="O159" s="143">
        <v>3892</v>
      </c>
      <c r="P159" s="143">
        <v>11408</v>
      </c>
      <c r="Q159" s="143">
        <v>35907</v>
      </c>
      <c r="R159" s="328">
        <v>0</v>
      </c>
      <c r="S159" s="328">
        <v>0</v>
      </c>
      <c r="T159" s="355">
        <v>1499303</v>
      </c>
    </row>
    <row r="160" spans="2:20" ht="18" x14ac:dyDescent="0.3">
      <c r="B160" s="322">
        <v>44409</v>
      </c>
      <c r="C160" s="143">
        <v>49042</v>
      </c>
      <c r="D160" s="143">
        <v>13751</v>
      </c>
      <c r="E160" s="143">
        <v>66130</v>
      </c>
      <c r="F160" s="143">
        <v>15130</v>
      </c>
      <c r="G160" s="143">
        <v>178824</v>
      </c>
      <c r="H160" s="143">
        <v>103699</v>
      </c>
      <c r="I160" s="143">
        <v>452598</v>
      </c>
      <c r="J160" s="143">
        <v>129</v>
      </c>
      <c r="K160" s="143">
        <v>474867</v>
      </c>
      <c r="L160" s="143">
        <v>71253</v>
      </c>
      <c r="M160" s="143">
        <v>20454</v>
      </c>
      <c r="N160" s="143">
        <v>14359</v>
      </c>
      <c r="O160" s="143">
        <v>4034</v>
      </c>
      <c r="P160" s="143">
        <v>12066</v>
      </c>
      <c r="Q160" s="143">
        <v>35923</v>
      </c>
      <c r="R160" s="328">
        <v>0</v>
      </c>
      <c r="S160" s="328">
        <v>0</v>
      </c>
      <c r="T160" s="355">
        <v>1512259</v>
      </c>
    </row>
    <row r="161" spans="2:20" ht="18" x14ac:dyDescent="0.3">
      <c r="B161" s="322">
        <v>44440</v>
      </c>
      <c r="C161" s="143">
        <v>49147</v>
      </c>
      <c r="D161" s="143">
        <v>13789</v>
      </c>
      <c r="E161" s="143">
        <v>66089</v>
      </c>
      <c r="F161" s="143">
        <v>15287</v>
      </c>
      <c r="G161" s="143">
        <v>182180</v>
      </c>
      <c r="H161" s="143">
        <v>102328</v>
      </c>
      <c r="I161" s="143">
        <v>458331</v>
      </c>
      <c r="J161" s="143">
        <v>130</v>
      </c>
      <c r="K161" s="143">
        <v>477255</v>
      </c>
      <c r="L161" s="143">
        <v>71308</v>
      </c>
      <c r="M161" s="143">
        <v>20410</v>
      </c>
      <c r="N161" s="143">
        <v>14162</v>
      </c>
      <c r="O161" s="143">
        <v>4116</v>
      </c>
      <c r="P161" s="143">
        <v>12684</v>
      </c>
      <c r="Q161" s="143">
        <v>35977</v>
      </c>
      <c r="R161" s="328">
        <v>0</v>
      </c>
      <c r="S161" s="328">
        <v>0</v>
      </c>
      <c r="T161" s="355">
        <v>1523193</v>
      </c>
    </row>
    <row r="162" spans="2:20" ht="18" x14ac:dyDescent="0.3">
      <c r="B162" s="322">
        <v>44470</v>
      </c>
      <c r="C162" s="143">
        <v>49289</v>
      </c>
      <c r="D162" s="143">
        <v>13815</v>
      </c>
      <c r="E162" s="143">
        <v>66149</v>
      </c>
      <c r="F162" s="143">
        <v>15246</v>
      </c>
      <c r="G162" s="143">
        <v>185923</v>
      </c>
      <c r="H162" s="143">
        <v>100444</v>
      </c>
      <c r="I162" s="143">
        <v>464026</v>
      </c>
      <c r="J162" s="143">
        <v>131</v>
      </c>
      <c r="K162" s="143">
        <v>479742</v>
      </c>
      <c r="L162" s="143">
        <v>71297</v>
      </c>
      <c r="M162" s="143">
        <v>20334</v>
      </c>
      <c r="N162" s="143">
        <v>14198</v>
      </c>
      <c r="O162" s="143">
        <v>4132</v>
      </c>
      <c r="P162" s="143">
        <v>13275</v>
      </c>
      <c r="Q162" s="143">
        <v>36040</v>
      </c>
      <c r="R162" s="328">
        <v>0</v>
      </c>
      <c r="S162" s="328">
        <v>0</v>
      </c>
      <c r="T162" s="355">
        <v>1534041</v>
      </c>
    </row>
    <row r="163" spans="2:20" ht="18" x14ac:dyDescent="0.3">
      <c r="B163" s="322">
        <v>44501</v>
      </c>
      <c r="C163" s="143">
        <v>49294</v>
      </c>
      <c r="D163" s="143">
        <v>13764</v>
      </c>
      <c r="E163" s="143">
        <v>66073</v>
      </c>
      <c r="F163" s="143">
        <v>15251</v>
      </c>
      <c r="G163" s="143">
        <v>187956</v>
      </c>
      <c r="H163" s="143">
        <v>100424</v>
      </c>
      <c r="I163" s="143">
        <v>470063</v>
      </c>
      <c r="J163" s="143">
        <v>130</v>
      </c>
      <c r="K163" s="143">
        <v>481260</v>
      </c>
      <c r="L163" s="143">
        <v>72080</v>
      </c>
      <c r="M163" s="143">
        <v>20482</v>
      </c>
      <c r="N163" s="143">
        <v>14000</v>
      </c>
      <c r="O163" s="143">
        <v>4196</v>
      </c>
      <c r="P163" s="143">
        <v>13857</v>
      </c>
      <c r="Q163" s="143">
        <v>36091</v>
      </c>
      <c r="R163" s="328">
        <v>0</v>
      </c>
      <c r="S163" s="328">
        <v>0</v>
      </c>
      <c r="T163" s="355">
        <v>1544921</v>
      </c>
    </row>
    <row r="164" spans="2:20" ht="18" x14ac:dyDescent="0.3">
      <c r="B164" s="322">
        <v>44531</v>
      </c>
      <c r="C164" s="143">
        <v>49216</v>
      </c>
      <c r="D164" s="143">
        <v>13781</v>
      </c>
      <c r="E164" s="143">
        <v>66020</v>
      </c>
      <c r="F164" s="143">
        <v>15438</v>
      </c>
      <c r="G164" s="143">
        <v>189731</v>
      </c>
      <c r="H164" s="143">
        <v>100481</v>
      </c>
      <c r="I164" s="143">
        <v>476168</v>
      </c>
      <c r="J164" s="143">
        <v>131</v>
      </c>
      <c r="K164" s="143">
        <v>482833</v>
      </c>
      <c r="L164" s="143">
        <v>72737</v>
      </c>
      <c r="M164" s="143">
        <v>20426</v>
      </c>
      <c r="N164" s="143">
        <v>13837</v>
      </c>
      <c r="O164" s="143">
        <v>4338</v>
      </c>
      <c r="P164" s="143">
        <v>14389</v>
      </c>
      <c r="Q164" s="143">
        <v>36026</v>
      </c>
      <c r="R164" s="328">
        <v>0</v>
      </c>
      <c r="S164" s="328">
        <v>0</v>
      </c>
      <c r="T164" s="355">
        <v>1555552</v>
      </c>
    </row>
    <row r="165" spans="2:20" ht="18" x14ac:dyDescent="0.3">
      <c r="B165" s="322">
        <v>44562</v>
      </c>
      <c r="C165" s="143">
        <v>49289</v>
      </c>
      <c r="D165" s="143">
        <v>13791</v>
      </c>
      <c r="E165" s="143">
        <v>66142</v>
      </c>
      <c r="F165" s="143">
        <v>15457</v>
      </c>
      <c r="G165" s="143">
        <v>191818</v>
      </c>
      <c r="H165" s="143">
        <v>101585</v>
      </c>
      <c r="I165" s="143">
        <v>483186</v>
      </c>
      <c r="J165" s="143">
        <v>128</v>
      </c>
      <c r="K165" s="143">
        <v>485412</v>
      </c>
      <c r="L165" s="143">
        <v>73639</v>
      </c>
      <c r="M165" s="143">
        <v>20325</v>
      </c>
      <c r="N165" s="143">
        <v>14061</v>
      </c>
      <c r="O165" s="143">
        <v>4429</v>
      </c>
      <c r="P165" s="143">
        <v>15061</v>
      </c>
      <c r="Q165" s="143">
        <v>36019</v>
      </c>
      <c r="R165" s="328">
        <v>0</v>
      </c>
      <c r="S165" s="328">
        <v>0</v>
      </c>
      <c r="T165" s="355">
        <v>1570342</v>
      </c>
    </row>
    <row r="166" spans="2:20" ht="18" x14ac:dyDescent="0.3">
      <c r="B166" s="322">
        <v>44593</v>
      </c>
      <c r="C166" s="143">
        <v>49287</v>
      </c>
      <c r="D166" s="143">
        <v>13833</v>
      </c>
      <c r="E166" s="143">
        <v>66133</v>
      </c>
      <c r="F166" s="143">
        <v>15462</v>
      </c>
      <c r="G166" s="143">
        <v>193934</v>
      </c>
      <c r="H166" s="143">
        <v>101494</v>
      </c>
      <c r="I166" s="143">
        <v>487764</v>
      </c>
      <c r="J166" s="143">
        <v>130</v>
      </c>
      <c r="K166" s="143">
        <v>487327</v>
      </c>
      <c r="L166" s="143">
        <v>73696</v>
      </c>
      <c r="M166" s="143">
        <v>20266</v>
      </c>
      <c r="N166" s="143">
        <v>14159</v>
      </c>
      <c r="O166" s="143">
        <v>4522</v>
      </c>
      <c r="P166" s="143">
        <v>15743</v>
      </c>
      <c r="Q166" s="143">
        <v>36108</v>
      </c>
      <c r="R166" s="328">
        <v>0</v>
      </c>
      <c r="S166" s="328">
        <v>0</v>
      </c>
      <c r="T166" s="355">
        <v>1579858</v>
      </c>
    </row>
    <row r="167" spans="2:20" ht="18" x14ac:dyDescent="0.3">
      <c r="B167" s="322">
        <v>44621</v>
      </c>
      <c r="C167" s="143">
        <v>49256</v>
      </c>
      <c r="D167" s="143">
        <v>13807</v>
      </c>
      <c r="E167" s="143">
        <v>66065</v>
      </c>
      <c r="F167" s="143">
        <v>15706</v>
      </c>
      <c r="G167" s="143">
        <v>195867</v>
      </c>
      <c r="H167" s="143">
        <v>101532</v>
      </c>
      <c r="I167" s="143">
        <v>492637</v>
      </c>
      <c r="J167" s="143">
        <v>128</v>
      </c>
      <c r="K167" s="143">
        <v>489528</v>
      </c>
      <c r="L167" s="143">
        <v>74226</v>
      </c>
      <c r="M167" s="143">
        <v>20268</v>
      </c>
      <c r="N167" s="143">
        <v>14425</v>
      </c>
      <c r="O167" s="143">
        <v>4677</v>
      </c>
      <c r="P167" s="143">
        <v>16537</v>
      </c>
      <c r="Q167" s="143">
        <v>35989</v>
      </c>
      <c r="R167" s="328">
        <v>0</v>
      </c>
      <c r="S167" s="328">
        <v>0</v>
      </c>
      <c r="T167" s="355">
        <v>1590648</v>
      </c>
    </row>
    <row r="168" spans="2:20" ht="18" x14ac:dyDescent="0.3">
      <c r="B168" s="322">
        <v>44652</v>
      </c>
      <c r="C168" s="143">
        <v>49362</v>
      </c>
      <c r="D168" s="143">
        <v>13820</v>
      </c>
      <c r="E168" s="143">
        <v>65980</v>
      </c>
      <c r="F168" s="143">
        <v>15686</v>
      </c>
      <c r="G168" s="143">
        <v>197059</v>
      </c>
      <c r="H168" s="143">
        <v>102553</v>
      </c>
      <c r="I168" s="143">
        <v>497639</v>
      </c>
      <c r="J168" s="143">
        <v>128</v>
      </c>
      <c r="K168" s="143">
        <v>493520</v>
      </c>
      <c r="L168" s="143">
        <v>72581</v>
      </c>
      <c r="M168" s="143">
        <v>20197</v>
      </c>
      <c r="N168" s="143">
        <v>14723</v>
      </c>
      <c r="O168" s="143">
        <v>4509</v>
      </c>
      <c r="P168" s="143">
        <v>17146</v>
      </c>
      <c r="Q168" s="143">
        <v>35996</v>
      </c>
      <c r="R168" s="328">
        <v>0</v>
      </c>
      <c r="S168" s="328">
        <v>0</v>
      </c>
      <c r="T168" s="355">
        <v>1600899</v>
      </c>
    </row>
    <row r="169" spans="2:20" ht="18" x14ac:dyDescent="0.3">
      <c r="B169" s="322">
        <v>44682</v>
      </c>
      <c r="C169" s="143">
        <v>49543</v>
      </c>
      <c r="D169" s="143">
        <v>13889</v>
      </c>
      <c r="E169" s="143">
        <v>66016</v>
      </c>
      <c r="F169" s="143">
        <v>15664</v>
      </c>
      <c r="G169" s="143">
        <v>197804</v>
      </c>
      <c r="H169" s="143">
        <v>103479</v>
      </c>
      <c r="I169" s="143">
        <v>501614</v>
      </c>
      <c r="J169" s="143">
        <v>134</v>
      </c>
      <c r="K169" s="143">
        <v>494290</v>
      </c>
      <c r="L169" s="143">
        <v>73701</v>
      </c>
      <c r="M169" s="143">
        <v>20210</v>
      </c>
      <c r="N169" s="143">
        <v>14734</v>
      </c>
      <c r="O169" s="143">
        <v>4656</v>
      </c>
      <c r="P169" s="143">
        <v>17883</v>
      </c>
      <c r="Q169" s="143">
        <v>36028</v>
      </c>
      <c r="R169" s="328">
        <v>0</v>
      </c>
      <c r="S169" s="328">
        <v>0</v>
      </c>
      <c r="T169" s="355">
        <v>1609645</v>
      </c>
    </row>
    <row r="170" spans="2:20" ht="18" x14ac:dyDescent="0.3">
      <c r="B170" s="322">
        <v>44713</v>
      </c>
      <c r="C170" s="143">
        <v>49830</v>
      </c>
      <c r="D170" s="143">
        <v>13719</v>
      </c>
      <c r="E170" s="143">
        <v>65075</v>
      </c>
      <c r="F170" s="143">
        <v>15639</v>
      </c>
      <c r="G170" s="143">
        <v>199001</v>
      </c>
      <c r="H170" s="143">
        <v>104455</v>
      </c>
      <c r="I170" s="143">
        <v>505981</v>
      </c>
      <c r="J170" s="143">
        <v>132</v>
      </c>
      <c r="K170" s="143">
        <v>495835</v>
      </c>
      <c r="L170" s="143">
        <v>74242</v>
      </c>
      <c r="M170" s="143">
        <v>20198</v>
      </c>
      <c r="N170" s="143">
        <v>14599</v>
      </c>
      <c r="O170" s="143">
        <v>4803</v>
      </c>
      <c r="P170" s="143">
        <v>18458</v>
      </c>
      <c r="Q170" s="143">
        <v>36071</v>
      </c>
      <c r="R170" s="328">
        <v>0</v>
      </c>
      <c r="S170" s="328">
        <v>0</v>
      </c>
      <c r="T170" s="355">
        <v>1618038</v>
      </c>
    </row>
    <row r="171" spans="2:20" ht="15.75" customHeight="1" x14ac:dyDescent="0.3">
      <c r="B171" s="324" t="s">
        <v>226</v>
      </c>
      <c r="C171" s="148">
        <v>49277</v>
      </c>
      <c r="D171" s="148">
        <v>13784</v>
      </c>
      <c r="E171" s="148">
        <v>65958</v>
      </c>
      <c r="F171" s="148">
        <v>15424</v>
      </c>
      <c r="G171" s="148">
        <v>189524</v>
      </c>
      <c r="H171" s="148">
        <v>102399</v>
      </c>
      <c r="I171" s="148">
        <v>478103</v>
      </c>
      <c r="J171" s="148">
        <v>131</v>
      </c>
      <c r="K171" s="148">
        <v>484528</v>
      </c>
      <c r="L171" s="148">
        <v>72593</v>
      </c>
      <c r="M171" s="148">
        <v>20335</v>
      </c>
      <c r="N171" s="148">
        <v>14254</v>
      </c>
      <c r="O171" s="148">
        <v>4359</v>
      </c>
      <c r="P171" s="148">
        <v>14876</v>
      </c>
      <c r="Q171" s="148">
        <v>36015</v>
      </c>
      <c r="R171" s="148">
        <v>0</v>
      </c>
      <c r="S171" s="148">
        <v>0</v>
      </c>
      <c r="T171" s="401">
        <v>1561560</v>
      </c>
    </row>
    <row r="172" spans="2:20" ht="15.75" customHeight="1" x14ac:dyDescent="0.3">
      <c r="B172" s="322">
        <v>44743</v>
      </c>
      <c r="C172" s="328">
        <v>49831</v>
      </c>
      <c r="D172" s="328">
        <v>13890</v>
      </c>
      <c r="E172" s="328">
        <v>65937</v>
      </c>
      <c r="F172" s="328">
        <v>16756</v>
      </c>
      <c r="G172" s="328">
        <v>199224</v>
      </c>
      <c r="H172" s="328">
        <v>105310</v>
      </c>
      <c r="I172" s="328">
        <v>508880</v>
      </c>
      <c r="J172" s="328">
        <v>128</v>
      </c>
      <c r="K172" s="328">
        <v>497230</v>
      </c>
      <c r="L172" s="328">
        <v>75212</v>
      </c>
      <c r="M172" s="328">
        <v>20159</v>
      </c>
      <c r="N172" s="328">
        <v>15815</v>
      </c>
      <c r="O172" s="328">
        <v>4864</v>
      </c>
      <c r="P172" s="328">
        <v>19803</v>
      </c>
      <c r="Q172" s="328">
        <v>35154</v>
      </c>
      <c r="R172" s="328">
        <v>22631</v>
      </c>
      <c r="S172" s="328">
        <v>0</v>
      </c>
      <c r="T172" s="402">
        <v>1650824</v>
      </c>
    </row>
    <row r="173" spans="2:20" ht="18" x14ac:dyDescent="0.3">
      <c r="B173" s="322">
        <v>44774</v>
      </c>
      <c r="C173" s="328">
        <v>50020</v>
      </c>
      <c r="D173" s="328">
        <v>13865</v>
      </c>
      <c r="E173" s="328">
        <v>65941</v>
      </c>
      <c r="F173" s="328">
        <v>16867</v>
      </c>
      <c r="G173" s="328">
        <v>197876</v>
      </c>
      <c r="H173" s="328">
        <v>104223</v>
      </c>
      <c r="I173" s="328">
        <v>512300</v>
      </c>
      <c r="J173" s="328">
        <v>131</v>
      </c>
      <c r="K173" s="328">
        <v>499211</v>
      </c>
      <c r="L173" s="328">
        <v>75690</v>
      </c>
      <c r="M173" s="328">
        <v>20200</v>
      </c>
      <c r="N173" s="328">
        <v>20466</v>
      </c>
      <c r="O173" s="328">
        <v>5496</v>
      </c>
      <c r="P173" s="328">
        <v>20801</v>
      </c>
      <c r="Q173" s="328">
        <v>34974</v>
      </c>
      <c r="R173" s="328">
        <v>26808</v>
      </c>
      <c r="S173" s="328">
        <v>0</v>
      </c>
      <c r="T173" s="402">
        <v>1664869</v>
      </c>
    </row>
    <row r="174" spans="2:20" ht="18" x14ac:dyDescent="0.3">
      <c r="B174" s="322">
        <v>44805</v>
      </c>
      <c r="C174" s="328">
        <v>50179</v>
      </c>
      <c r="D174" s="328">
        <v>13861</v>
      </c>
      <c r="E174" s="328">
        <v>65882</v>
      </c>
      <c r="F174" s="328">
        <v>17135</v>
      </c>
      <c r="G174" s="328">
        <v>195315</v>
      </c>
      <c r="H174" s="328">
        <v>103803</v>
      </c>
      <c r="I174" s="328">
        <v>515830</v>
      </c>
      <c r="J174" s="328">
        <v>134</v>
      </c>
      <c r="K174" s="328">
        <v>500572</v>
      </c>
      <c r="L174" s="328">
        <v>76315</v>
      </c>
      <c r="M174" s="328">
        <v>20301</v>
      </c>
      <c r="N174" s="328">
        <v>24951</v>
      </c>
      <c r="O174" s="328">
        <v>6091</v>
      </c>
      <c r="P174" s="328">
        <v>21889</v>
      </c>
      <c r="Q174" s="328">
        <v>34789</v>
      </c>
      <c r="R174" s="328">
        <v>33706</v>
      </c>
      <c r="S174" s="328">
        <v>0</v>
      </c>
      <c r="T174" s="402">
        <v>1680753</v>
      </c>
    </row>
    <row r="175" spans="2:20" ht="18" x14ac:dyDescent="0.3">
      <c r="B175" s="322">
        <v>44835</v>
      </c>
      <c r="C175" s="328">
        <v>50417</v>
      </c>
      <c r="D175" s="328">
        <v>13882</v>
      </c>
      <c r="E175" s="328">
        <v>65949</v>
      </c>
      <c r="F175" s="328">
        <v>17331</v>
      </c>
      <c r="G175" s="328">
        <v>195902</v>
      </c>
      <c r="H175" s="328">
        <v>104229</v>
      </c>
      <c r="I175" s="328">
        <v>520801</v>
      </c>
      <c r="J175" s="328">
        <v>129</v>
      </c>
      <c r="K175" s="328">
        <v>501786</v>
      </c>
      <c r="L175" s="328">
        <v>77255</v>
      </c>
      <c r="M175" s="328">
        <v>20318</v>
      </c>
      <c r="N175" s="328">
        <v>25360</v>
      </c>
      <c r="O175" s="328">
        <v>6368</v>
      </c>
      <c r="P175" s="328">
        <v>23048</v>
      </c>
      <c r="Q175" s="328">
        <v>34556</v>
      </c>
      <c r="R175" s="328">
        <v>37954</v>
      </c>
      <c r="S175" s="328">
        <v>0</v>
      </c>
      <c r="T175" s="402">
        <v>1695285</v>
      </c>
    </row>
    <row r="176" spans="2:20" ht="18" x14ac:dyDescent="0.3">
      <c r="B176" s="322">
        <v>44866</v>
      </c>
      <c r="C176" s="328">
        <v>50584</v>
      </c>
      <c r="D176" s="328">
        <v>13920</v>
      </c>
      <c r="E176" s="328">
        <v>65859</v>
      </c>
      <c r="F176" s="328">
        <v>17467</v>
      </c>
      <c r="G176" s="328">
        <v>196286</v>
      </c>
      <c r="H176" s="328">
        <v>105311</v>
      </c>
      <c r="I176" s="328">
        <v>525882</v>
      </c>
      <c r="J176" s="328">
        <v>131</v>
      </c>
      <c r="K176" s="328">
        <v>503354</v>
      </c>
      <c r="L176" s="328">
        <v>77982</v>
      </c>
      <c r="M176" s="328">
        <v>20321</v>
      </c>
      <c r="N176" s="328">
        <v>25715</v>
      </c>
      <c r="O176" s="328">
        <v>6682</v>
      </c>
      <c r="P176" s="328">
        <v>24147</v>
      </c>
      <c r="Q176" s="328">
        <v>34420</v>
      </c>
      <c r="R176" s="328">
        <v>45991</v>
      </c>
      <c r="S176" s="328">
        <v>0</v>
      </c>
      <c r="T176" s="402">
        <v>1714052</v>
      </c>
    </row>
    <row r="177" spans="2:20" ht="18" x14ac:dyDescent="0.3">
      <c r="B177" s="322">
        <v>44896</v>
      </c>
      <c r="C177" s="328">
        <v>50661</v>
      </c>
      <c r="D177" s="328">
        <v>13937</v>
      </c>
      <c r="E177" s="328">
        <v>65848</v>
      </c>
      <c r="F177" s="328">
        <v>17921</v>
      </c>
      <c r="G177" s="328">
        <v>197630</v>
      </c>
      <c r="H177" s="328">
        <v>105404</v>
      </c>
      <c r="I177" s="328">
        <v>531070</v>
      </c>
      <c r="J177" s="328">
        <v>139</v>
      </c>
      <c r="K177" s="328">
        <v>504743</v>
      </c>
      <c r="L177" s="328">
        <v>78854</v>
      </c>
      <c r="M177" s="328">
        <v>20278</v>
      </c>
      <c r="N177" s="328">
        <v>26130</v>
      </c>
      <c r="O177" s="328">
        <v>6933</v>
      </c>
      <c r="P177" s="328">
        <v>25396</v>
      </c>
      <c r="Q177" s="328">
        <v>34091</v>
      </c>
      <c r="R177" s="328">
        <v>48495</v>
      </c>
      <c r="S177" s="328">
        <v>0</v>
      </c>
      <c r="T177" s="402">
        <v>1727530</v>
      </c>
    </row>
    <row r="178" spans="2:20" ht="18" x14ac:dyDescent="0.3">
      <c r="B178" s="322">
        <v>44927</v>
      </c>
      <c r="C178" s="328">
        <v>50727</v>
      </c>
      <c r="D178" s="328">
        <v>13883</v>
      </c>
      <c r="E178" s="328">
        <v>64489</v>
      </c>
      <c r="F178" s="328">
        <v>19622</v>
      </c>
      <c r="G178" s="328">
        <v>199801</v>
      </c>
      <c r="H178" s="328">
        <v>105310</v>
      </c>
      <c r="I178" s="328">
        <v>537321</v>
      </c>
      <c r="J178" s="328">
        <v>143</v>
      </c>
      <c r="K178" s="328">
        <v>507331</v>
      </c>
      <c r="L178" s="328">
        <v>78939</v>
      </c>
      <c r="M178" s="328">
        <v>20338</v>
      </c>
      <c r="N178" s="328">
        <v>26638</v>
      </c>
      <c r="O178" s="328">
        <v>6782</v>
      </c>
      <c r="P178" s="328">
        <v>26971</v>
      </c>
      <c r="Q178" s="328">
        <v>33936</v>
      </c>
      <c r="R178" s="328">
        <v>50869</v>
      </c>
      <c r="S178" s="328">
        <v>0</v>
      </c>
      <c r="T178" s="402">
        <v>1743100</v>
      </c>
    </row>
    <row r="179" spans="2:20" ht="18" x14ac:dyDescent="0.3">
      <c r="B179" s="322">
        <v>44958</v>
      </c>
      <c r="C179" s="328">
        <v>50874</v>
      </c>
      <c r="D179" s="328">
        <v>13927</v>
      </c>
      <c r="E179" s="328">
        <v>64594</v>
      </c>
      <c r="F179" s="328">
        <v>19653</v>
      </c>
      <c r="G179" s="328">
        <v>201249</v>
      </c>
      <c r="H179" s="328">
        <v>105466</v>
      </c>
      <c r="I179" s="328">
        <v>542306</v>
      </c>
      <c r="J179" s="328">
        <v>138</v>
      </c>
      <c r="K179" s="328">
        <v>509191</v>
      </c>
      <c r="L179" s="328">
        <v>79198</v>
      </c>
      <c r="M179" s="328">
        <v>20266</v>
      </c>
      <c r="N179" s="328">
        <v>26340</v>
      </c>
      <c r="O179" s="328">
        <v>6848</v>
      </c>
      <c r="P179" s="328">
        <v>28527</v>
      </c>
      <c r="Q179" s="328">
        <v>33782</v>
      </c>
      <c r="R179" s="328">
        <v>53231</v>
      </c>
      <c r="S179" s="328">
        <v>0</v>
      </c>
      <c r="T179" s="402">
        <v>1755590</v>
      </c>
    </row>
    <row r="180" spans="2:20" ht="18" x14ac:dyDescent="0.3">
      <c r="B180" s="322">
        <v>44986</v>
      </c>
      <c r="C180" s="328">
        <v>51003</v>
      </c>
      <c r="D180" s="328">
        <v>13948</v>
      </c>
      <c r="E180" s="328">
        <v>64529</v>
      </c>
      <c r="F180" s="328">
        <v>19893</v>
      </c>
      <c r="G180" s="328">
        <v>202818</v>
      </c>
      <c r="H180" s="328">
        <v>105690</v>
      </c>
      <c r="I180" s="328">
        <v>547464</v>
      </c>
      <c r="J180" s="328">
        <v>133</v>
      </c>
      <c r="K180" s="328">
        <v>511020</v>
      </c>
      <c r="L180" s="328">
        <v>79904</v>
      </c>
      <c r="M180" s="328">
        <v>20243</v>
      </c>
      <c r="N180" s="328">
        <v>26394</v>
      </c>
      <c r="O180" s="328">
        <v>6857</v>
      </c>
      <c r="P180" s="328">
        <v>30160</v>
      </c>
      <c r="Q180" s="328">
        <v>33662</v>
      </c>
      <c r="R180" s="328">
        <v>55724</v>
      </c>
      <c r="S180" s="328">
        <v>0</v>
      </c>
      <c r="T180" s="402">
        <v>1769442</v>
      </c>
    </row>
    <row r="181" spans="2:20" ht="18" x14ac:dyDescent="0.3">
      <c r="B181" s="322">
        <v>45017</v>
      </c>
      <c r="C181" s="328">
        <v>50432</v>
      </c>
      <c r="D181" s="328">
        <v>13718</v>
      </c>
      <c r="E181" s="328">
        <v>63510</v>
      </c>
      <c r="F181" s="328">
        <v>19617</v>
      </c>
      <c r="G181" s="328">
        <v>199508</v>
      </c>
      <c r="H181" s="328">
        <v>104473</v>
      </c>
      <c r="I181" s="328">
        <v>542681</v>
      </c>
      <c r="J181" s="328">
        <v>132</v>
      </c>
      <c r="K181" s="328">
        <v>511656</v>
      </c>
      <c r="L181" s="328">
        <v>74952</v>
      </c>
      <c r="M181" s="328">
        <v>19481</v>
      </c>
      <c r="N181" s="328">
        <v>26921</v>
      </c>
      <c r="O181" s="328">
        <v>6194</v>
      </c>
      <c r="P181" s="328">
        <v>31360</v>
      </c>
      <c r="Q181" s="328">
        <v>32548</v>
      </c>
      <c r="R181" s="328">
        <v>54418</v>
      </c>
      <c r="S181" s="328">
        <v>0</v>
      </c>
      <c r="T181" s="402">
        <v>1751601</v>
      </c>
    </row>
    <row r="182" spans="2:20" ht="18" x14ac:dyDescent="0.3">
      <c r="B182" s="322">
        <v>45047</v>
      </c>
      <c r="C182" s="328">
        <v>50634</v>
      </c>
      <c r="D182" s="328">
        <v>13734</v>
      </c>
      <c r="E182" s="328">
        <v>63558</v>
      </c>
      <c r="F182" s="328">
        <v>19698</v>
      </c>
      <c r="G182" s="328">
        <v>200164</v>
      </c>
      <c r="H182" s="328">
        <v>105216</v>
      </c>
      <c r="I182" s="328">
        <v>545959</v>
      </c>
      <c r="J182" s="328">
        <v>129</v>
      </c>
      <c r="K182" s="328">
        <v>512797</v>
      </c>
      <c r="L182" s="328">
        <v>75422</v>
      </c>
      <c r="M182" s="328">
        <v>19626</v>
      </c>
      <c r="N182" s="328">
        <v>26892</v>
      </c>
      <c r="O182" s="328">
        <v>6275</v>
      </c>
      <c r="P182" s="328">
        <v>32963</v>
      </c>
      <c r="Q182" s="328">
        <v>32563</v>
      </c>
      <c r="R182" s="328">
        <v>53084</v>
      </c>
      <c r="S182" s="328">
        <v>0</v>
      </c>
      <c r="T182" s="402">
        <v>1758714</v>
      </c>
    </row>
    <row r="183" spans="2:20" ht="18" x14ac:dyDescent="0.3">
      <c r="B183" s="322">
        <v>45078</v>
      </c>
      <c r="C183" s="328">
        <v>50358</v>
      </c>
      <c r="D183" s="328">
        <v>13605</v>
      </c>
      <c r="E183" s="328">
        <v>63099</v>
      </c>
      <c r="F183" s="328">
        <v>19448</v>
      </c>
      <c r="G183" s="328">
        <v>196424</v>
      </c>
      <c r="H183" s="328">
        <v>101756</v>
      </c>
      <c r="I183" s="328">
        <v>533486</v>
      </c>
      <c r="J183" s="328">
        <v>129</v>
      </c>
      <c r="K183" s="328">
        <v>501272</v>
      </c>
      <c r="L183" s="328">
        <v>74093</v>
      </c>
      <c r="M183" s="328">
        <v>19308</v>
      </c>
      <c r="N183" s="328">
        <v>26477</v>
      </c>
      <c r="O183" s="328">
        <v>6274</v>
      </c>
      <c r="P183" s="328">
        <v>33127</v>
      </c>
      <c r="Q183" s="328">
        <v>31859</v>
      </c>
      <c r="R183" s="328">
        <v>50242</v>
      </c>
      <c r="S183" s="328">
        <v>0</v>
      </c>
      <c r="T183" s="402">
        <v>1720957</v>
      </c>
    </row>
    <row r="184" spans="2:20" ht="18" x14ac:dyDescent="0.3">
      <c r="B184" s="324" t="s">
        <v>227</v>
      </c>
      <c r="C184" s="148">
        <v>50477</v>
      </c>
      <c r="D184" s="148">
        <v>13848</v>
      </c>
      <c r="E184" s="148">
        <v>64933</v>
      </c>
      <c r="F184" s="148">
        <v>18451</v>
      </c>
      <c r="G184" s="148">
        <v>198516</v>
      </c>
      <c r="H184" s="148">
        <v>104683</v>
      </c>
      <c r="I184" s="148">
        <v>530332</v>
      </c>
      <c r="J184" s="148">
        <v>133</v>
      </c>
      <c r="K184" s="148">
        <v>505014</v>
      </c>
      <c r="L184" s="148">
        <v>76985</v>
      </c>
      <c r="M184" s="148">
        <v>20070</v>
      </c>
      <c r="N184" s="148">
        <v>24842</v>
      </c>
      <c r="O184" s="148">
        <v>6305</v>
      </c>
      <c r="P184" s="148">
        <v>26516</v>
      </c>
      <c r="Q184" s="148">
        <v>33861</v>
      </c>
      <c r="R184" s="148">
        <v>44429</v>
      </c>
      <c r="S184" s="148">
        <v>0</v>
      </c>
      <c r="T184" s="401">
        <v>1719395</v>
      </c>
    </row>
    <row r="185" spans="2:20" ht="18" x14ac:dyDescent="0.3">
      <c r="B185" s="322">
        <v>45108</v>
      </c>
      <c r="C185" s="328">
        <v>49968</v>
      </c>
      <c r="D185" s="328">
        <v>13502</v>
      </c>
      <c r="E185" s="328">
        <v>62543</v>
      </c>
      <c r="F185" s="328">
        <v>19225</v>
      </c>
      <c r="G185" s="328">
        <v>191276</v>
      </c>
      <c r="H185" s="328">
        <v>96794</v>
      </c>
      <c r="I185" s="328">
        <v>518720</v>
      </c>
      <c r="J185" s="328">
        <v>120</v>
      </c>
      <c r="K185" s="328">
        <v>488229</v>
      </c>
      <c r="L185" s="328">
        <v>71006</v>
      </c>
      <c r="M185" s="328">
        <v>19281</v>
      </c>
      <c r="N185" s="328">
        <v>26114</v>
      </c>
      <c r="O185" s="328">
        <v>6183</v>
      </c>
      <c r="P185" s="328">
        <v>32893</v>
      </c>
      <c r="Q185" s="328">
        <v>31221</v>
      </c>
      <c r="R185" s="328">
        <v>47486</v>
      </c>
      <c r="S185" s="328">
        <v>0</v>
      </c>
      <c r="T185" s="402">
        <v>1674561</v>
      </c>
    </row>
    <row r="186" spans="2:20" ht="18" x14ac:dyDescent="0.3">
      <c r="B186" s="322">
        <v>45139</v>
      </c>
      <c r="C186" s="328">
        <v>49192</v>
      </c>
      <c r="D186" s="328">
        <v>13284</v>
      </c>
      <c r="E186" s="328">
        <v>61747</v>
      </c>
      <c r="F186" s="328">
        <v>19174</v>
      </c>
      <c r="G186" s="328">
        <v>185139</v>
      </c>
      <c r="H186" s="328">
        <v>91481</v>
      </c>
      <c r="I186" s="328">
        <v>500839</v>
      </c>
      <c r="J186" s="328">
        <v>122</v>
      </c>
      <c r="K186" s="328">
        <v>473996</v>
      </c>
      <c r="L186" s="328">
        <v>69199</v>
      </c>
      <c r="M186" s="328">
        <v>19334</v>
      </c>
      <c r="N186" s="328">
        <v>25554</v>
      </c>
      <c r="O186" s="328">
        <v>6214</v>
      </c>
      <c r="P186" s="328">
        <v>32944</v>
      </c>
      <c r="Q186" s="328">
        <v>30376</v>
      </c>
      <c r="R186" s="328">
        <v>45641</v>
      </c>
      <c r="S186" s="328">
        <v>0</v>
      </c>
      <c r="T186" s="402">
        <v>1624236</v>
      </c>
    </row>
    <row r="187" spans="2:20" ht="18" x14ac:dyDescent="0.3">
      <c r="B187" s="322">
        <v>45170</v>
      </c>
      <c r="C187" s="328">
        <v>48708</v>
      </c>
      <c r="D187" s="328">
        <v>13133</v>
      </c>
      <c r="E187" s="328">
        <v>61210</v>
      </c>
      <c r="F187" s="328">
        <v>19215</v>
      </c>
      <c r="G187" s="328">
        <v>178254</v>
      </c>
      <c r="H187" s="328">
        <v>86085</v>
      </c>
      <c r="I187" s="328">
        <v>482991</v>
      </c>
      <c r="J187" s="328">
        <v>119</v>
      </c>
      <c r="K187" s="328">
        <v>457572</v>
      </c>
      <c r="L187" s="328">
        <v>67657</v>
      </c>
      <c r="M187" s="328">
        <v>19406</v>
      </c>
      <c r="N187" s="328">
        <v>25018</v>
      </c>
      <c r="O187" s="328">
        <v>6130</v>
      </c>
      <c r="P187" s="328">
        <v>32795</v>
      </c>
      <c r="Q187" s="328">
        <v>29739</v>
      </c>
      <c r="R187" s="328">
        <v>43830</v>
      </c>
      <c r="S187" s="328">
        <v>0</v>
      </c>
      <c r="T187" s="402">
        <v>1571862</v>
      </c>
    </row>
    <row r="188" spans="2:20" ht="18" x14ac:dyDescent="0.3">
      <c r="B188" s="322">
        <v>45200</v>
      </c>
      <c r="C188" s="328">
        <v>48574</v>
      </c>
      <c r="D188" s="328">
        <v>13056</v>
      </c>
      <c r="E188" s="328">
        <v>60910</v>
      </c>
      <c r="F188" s="328">
        <v>19211</v>
      </c>
      <c r="G188" s="328">
        <v>174837</v>
      </c>
      <c r="H188" s="328">
        <v>83499</v>
      </c>
      <c r="I188" s="328">
        <v>474914</v>
      </c>
      <c r="J188" s="328">
        <v>119</v>
      </c>
      <c r="K188" s="328">
        <v>451574</v>
      </c>
      <c r="L188" s="328">
        <v>67707</v>
      </c>
      <c r="M188" s="328">
        <v>19161</v>
      </c>
      <c r="N188" s="328">
        <v>24919</v>
      </c>
      <c r="O188" s="328">
        <v>6101</v>
      </c>
      <c r="P188" s="328">
        <v>32655</v>
      </c>
      <c r="Q188" s="328">
        <v>29626</v>
      </c>
      <c r="R188" s="328">
        <v>43452</v>
      </c>
      <c r="S188" s="328">
        <v>0</v>
      </c>
      <c r="T188" s="402">
        <v>1550315</v>
      </c>
    </row>
    <row r="189" spans="2:20" ht="18" x14ac:dyDescent="0.3">
      <c r="B189" s="322">
        <v>45231</v>
      </c>
      <c r="C189" s="328">
        <v>47883</v>
      </c>
      <c r="D189" s="328">
        <v>12890</v>
      </c>
      <c r="E189" s="328">
        <v>59964</v>
      </c>
      <c r="F189" s="328">
        <v>19636</v>
      </c>
      <c r="G189" s="328">
        <v>165098</v>
      </c>
      <c r="H189" s="328">
        <v>73258</v>
      </c>
      <c r="I189" s="328">
        <v>437199</v>
      </c>
      <c r="J189" s="328">
        <v>118</v>
      </c>
      <c r="K189" s="328">
        <v>420236</v>
      </c>
      <c r="L189" s="328">
        <v>65556</v>
      </c>
      <c r="M189" s="328">
        <v>19141</v>
      </c>
      <c r="N189" s="328">
        <v>23998</v>
      </c>
      <c r="O189" s="328">
        <v>5757</v>
      </c>
      <c r="P189" s="328">
        <v>31943</v>
      </c>
      <c r="Q189" s="328">
        <v>28409</v>
      </c>
      <c r="R189" s="328">
        <v>39784</v>
      </c>
      <c r="S189" s="328">
        <v>0</v>
      </c>
      <c r="T189" s="402">
        <v>1450870</v>
      </c>
    </row>
    <row r="190" spans="2:20" ht="18" x14ac:dyDescent="0.3">
      <c r="B190" s="322">
        <v>45261</v>
      </c>
      <c r="C190" s="328">
        <v>47396</v>
      </c>
      <c r="D190" s="328">
        <v>12785</v>
      </c>
      <c r="E190" s="328">
        <v>59570</v>
      </c>
      <c r="F190" s="328">
        <v>19775</v>
      </c>
      <c r="G190" s="328">
        <v>160732</v>
      </c>
      <c r="H190" s="328">
        <v>67794</v>
      </c>
      <c r="I190" s="328">
        <v>414456</v>
      </c>
      <c r="J190" s="328">
        <v>118</v>
      </c>
      <c r="K190" s="328">
        <v>411592</v>
      </c>
      <c r="L190" s="328">
        <v>60585</v>
      </c>
      <c r="M190" s="328">
        <v>19164</v>
      </c>
      <c r="N190" s="328">
        <v>23907</v>
      </c>
      <c r="O190" s="328">
        <v>5756</v>
      </c>
      <c r="P190" s="328">
        <v>31550</v>
      </c>
      <c r="Q190" s="328">
        <v>28398</v>
      </c>
      <c r="R190" s="328">
        <v>37756</v>
      </c>
      <c r="S190" s="328">
        <v>0</v>
      </c>
      <c r="T190" s="402">
        <v>1401334</v>
      </c>
    </row>
    <row r="191" spans="2:20" ht="18" x14ac:dyDescent="0.3">
      <c r="B191" s="322">
        <v>45292</v>
      </c>
      <c r="C191" s="328">
        <v>46781</v>
      </c>
      <c r="D191" s="328">
        <v>12633</v>
      </c>
      <c r="E191" s="328">
        <v>59104</v>
      </c>
      <c r="F191" s="328">
        <v>19720</v>
      </c>
      <c r="G191" s="328">
        <v>156238</v>
      </c>
      <c r="H191" s="328">
        <v>61266</v>
      </c>
      <c r="I191" s="328">
        <v>388873</v>
      </c>
      <c r="J191" s="328">
        <v>121</v>
      </c>
      <c r="K191" s="328">
        <v>396097</v>
      </c>
      <c r="L191" s="328">
        <v>60877</v>
      </c>
      <c r="M191" s="328">
        <v>19111</v>
      </c>
      <c r="N191" s="328">
        <v>23782</v>
      </c>
      <c r="O191" s="328">
        <v>5700</v>
      </c>
      <c r="P191" s="328">
        <v>31421</v>
      </c>
      <c r="Q191" s="328">
        <v>28285</v>
      </c>
      <c r="R191" s="328">
        <v>36663</v>
      </c>
      <c r="S191" s="328">
        <v>0</v>
      </c>
      <c r="T191" s="402">
        <v>1346672</v>
      </c>
    </row>
    <row r="192" spans="2:20" ht="18" x14ac:dyDescent="0.3">
      <c r="B192" s="322">
        <v>45323</v>
      </c>
      <c r="C192" s="328">
        <v>45926</v>
      </c>
      <c r="D192" s="328">
        <v>12308</v>
      </c>
      <c r="E192" s="328">
        <v>57249</v>
      </c>
      <c r="F192" s="328">
        <v>20166</v>
      </c>
      <c r="G192" s="328">
        <v>151578</v>
      </c>
      <c r="H192" s="328">
        <v>55540</v>
      </c>
      <c r="I192" s="328">
        <v>368483</v>
      </c>
      <c r="J192" s="328">
        <v>121</v>
      </c>
      <c r="K192" s="328">
        <v>387987</v>
      </c>
      <c r="L192" s="328">
        <v>54260</v>
      </c>
      <c r="M192" s="328">
        <v>18998</v>
      </c>
      <c r="N192" s="328">
        <v>23267</v>
      </c>
      <c r="O192" s="328">
        <v>5636</v>
      </c>
      <c r="P192" s="328">
        <v>31011</v>
      </c>
      <c r="Q192" s="328">
        <v>28348</v>
      </c>
      <c r="R192" s="328">
        <v>32394</v>
      </c>
      <c r="S192" s="328">
        <v>0</v>
      </c>
      <c r="T192" s="402">
        <v>1293272</v>
      </c>
    </row>
    <row r="193" spans="2:20" ht="18" x14ac:dyDescent="0.3">
      <c r="B193" s="322">
        <v>45352</v>
      </c>
      <c r="C193" s="328">
        <v>46248</v>
      </c>
      <c r="D193" s="328">
        <v>12131</v>
      </c>
      <c r="E193" s="328">
        <v>56397</v>
      </c>
      <c r="F193" s="328">
        <v>20433</v>
      </c>
      <c r="G193" s="328">
        <v>147690</v>
      </c>
      <c r="H193" s="328">
        <v>50057</v>
      </c>
      <c r="I193" s="328">
        <v>344276</v>
      </c>
      <c r="J193" s="328">
        <v>121</v>
      </c>
      <c r="K193" s="328">
        <v>377767</v>
      </c>
      <c r="L193" s="328">
        <v>51635</v>
      </c>
      <c r="M193" s="328">
        <v>18942</v>
      </c>
      <c r="N193" s="328">
        <v>23035</v>
      </c>
      <c r="O193" s="328">
        <v>5643</v>
      </c>
      <c r="P193" s="328">
        <v>30979</v>
      </c>
      <c r="Q193" s="328">
        <v>28339</v>
      </c>
      <c r="R193" s="328">
        <v>30970</v>
      </c>
      <c r="S193" s="328">
        <v>0</v>
      </c>
      <c r="T193" s="402">
        <v>1244663</v>
      </c>
    </row>
    <row r="194" spans="2:20" ht="18" x14ac:dyDescent="0.3">
      <c r="B194" s="322">
        <v>45383</v>
      </c>
      <c r="C194" s="328">
        <v>46680</v>
      </c>
      <c r="D194" s="328">
        <v>12180</v>
      </c>
      <c r="E194" s="328">
        <v>56190</v>
      </c>
      <c r="F194" s="328">
        <v>21546</v>
      </c>
      <c r="G194" s="328">
        <v>143606</v>
      </c>
      <c r="H194" s="328">
        <v>45153</v>
      </c>
      <c r="I194" s="328">
        <v>323373</v>
      </c>
      <c r="J194" s="328">
        <v>117</v>
      </c>
      <c r="K194" s="328">
        <v>368123</v>
      </c>
      <c r="L194" s="328">
        <v>46396</v>
      </c>
      <c r="M194" s="328">
        <v>19001</v>
      </c>
      <c r="N194" s="328">
        <v>22908</v>
      </c>
      <c r="O194" s="328">
        <v>5138</v>
      </c>
      <c r="P194" s="328">
        <v>31013</v>
      </c>
      <c r="Q194" s="328">
        <v>28177</v>
      </c>
      <c r="R194" s="328">
        <v>28479</v>
      </c>
      <c r="S194" s="328">
        <v>0</v>
      </c>
      <c r="T194" s="402">
        <v>1198080</v>
      </c>
    </row>
    <row r="195" spans="2:20" ht="18" x14ac:dyDescent="0.3">
      <c r="B195" s="322">
        <v>45413</v>
      </c>
      <c r="C195" s="328">
        <v>47153</v>
      </c>
      <c r="D195" s="328">
        <v>12182</v>
      </c>
      <c r="E195" s="328">
        <v>56400</v>
      </c>
      <c r="F195" s="328">
        <v>22491</v>
      </c>
      <c r="G195" s="328">
        <v>140007</v>
      </c>
      <c r="H195" s="328">
        <v>41786</v>
      </c>
      <c r="I195" s="328">
        <v>307564</v>
      </c>
      <c r="J195" s="328">
        <v>116</v>
      </c>
      <c r="K195" s="328">
        <v>357409</v>
      </c>
      <c r="L195" s="328">
        <v>43943</v>
      </c>
      <c r="M195" s="328">
        <v>18779</v>
      </c>
      <c r="N195" s="328">
        <v>22863</v>
      </c>
      <c r="O195" s="328">
        <v>4948</v>
      </c>
      <c r="P195" s="328">
        <v>31267</v>
      </c>
      <c r="Q195" s="328">
        <v>28324</v>
      </c>
      <c r="R195" s="328">
        <v>25884</v>
      </c>
      <c r="S195" s="328">
        <v>0</v>
      </c>
      <c r="T195" s="402">
        <v>1161116</v>
      </c>
    </row>
    <row r="196" spans="2:20" ht="18" x14ac:dyDescent="0.3">
      <c r="B196" s="322">
        <v>45444</v>
      </c>
      <c r="C196" s="328">
        <v>47659</v>
      </c>
      <c r="D196" s="328">
        <v>12216</v>
      </c>
      <c r="E196" s="328">
        <v>56684</v>
      </c>
      <c r="F196" s="328">
        <v>23149</v>
      </c>
      <c r="G196" s="328">
        <v>140079</v>
      </c>
      <c r="H196" s="328">
        <v>41219</v>
      </c>
      <c r="I196" s="328">
        <v>308187</v>
      </c>
      <c r="J196" s="328">
        <v>118</v>
      </c>
      <c r="K196" s="328">
        <v>359391</v>
      </c>
      <c r="L196" s="328">
        <v>43187</v>
      </c>
      <c r="M196" s="328">
        <v>18674</v>
      </c>
      <c r="N196" s="328">
        <v>23173</v>
      </c>
      <c r="O196" s="328">
        <v>4753</v>
      </c>
      <c r="P196" s="328">
        <v>32496</v>
      </c>
      <c r="Q196" s="328">
        <v>28916</v>
      </c>
      <c r="R196" s="328">
        <v>25355</v>
      </c>
      <c r="S196" s="328">
        <v>0</v>
      </c>
      <c r="T196" s="402">
        <v>1165256</v>
      </c>
    </row>
    <row r="197" spans="2:20" ht="18" x14ac:dyDescent="0.3">
      <c r="B197" s="324" t="s">
        <v>228</v>
      </c>
      <c r="C197" s="148">
        <v>47681</v>
      </c>
      <c r="D197" s="148">
        <v>12692</v>
      </c>
      <c r="E197" s="148">
        <v>58997</v>
      </c>
      <c r="F197" s="148">
        <v>20312</v>
      </c>
      <c r="G197" s="148">
        <v>161211</v>
      </c>
      <c r="H197" s="148">
        <v>66161</v>
      </c>
      <c r="I197" s="148">
        <v>405823</v>
      </c>
      <c r="J197" s="148">
        <v>119</v>
      </c>
      <c r="K197" s="148">
        <v>412498</v>
      </c>
      <c r="L197" s="148">
        <v>58501</v>
      </c>
      <c r="M197" s="148">
        <v>19083</v>
      </c>
      <c r="N197" s="148">
        <v>24045</v>
      </c>
      <c r="O197" s="148">
        <v>5663</v>
      </c>
      <c r="P197" s="148">
        <v>31914</v>
      </c>
      <c r="Q197" s="148">
        <v>29013</v>
      </c>
      <c r="R197" s="148">
        <v>36475</v>
      </c>
      <c r="S197" s="148">
        <v>0</v>
      </c>
      <c r="T197" s="401">
        <v>1390188</v>
      </c>
    </row>
    <row r="198" spans="2:20" ht="18" x14ac:dyDescent="0.3">
      <c r="B198" s="322">
        <v>45474</v>
      </c>
      <c r="C198" s="328">
        <v>48097</v>
      </c>
      <c r="D198" s="328">
        <v>12238</v>
      </c>
      <c r="E198" s="328">
        <v>56760</v>
      </c>
      <c r="F198" s="328">
        <v>23637</v>
      </c>
      <c r="G198" s="328">
        <v>140587</v>
      </c>
      <c r="H198" s="328">
        <v>41249</v>
      </c>
      <c r="I198" s="328">
        <v>312344</v>
      </c>
      <c r="J198" s="328">
        <v>119</v>
      </c>
      <c r="K198" s="328">
        <v>362073</v>
      </c>
      <c r="L198" s="328">
        <v>43264</v>
      </c>
      <c r="M198" s="328">
        <v>18633</v>
      </c>
      <c r="N198" s="328">
        <v>23435</v>
      </c>
      <c r="O198" s="328">
        <v>4726</v>
      </c>
      <c r="P198" s="328">
        <v>33779</v>
      </c>
      <c r="Q198" s="328">
        <v>29218</v>
      </c>
      <c r="R198" s="328">
        <v>25001</v>
      </c>
      <c r="S198" s="328">
        <v>0</v>
      </c>
      <c r="T198" s="402">
        <v>1175160</v>
      </c>
    </row>
    <row r="199" spans="2:20" ht="18" x14ac:dyDescent="0.3">
      <c r="B199" s="322">
        <v>45505</v>
      </c>
      <c r="C199" s="328">
        <v>48631</v>
      </c>
      <c r="D199" s="328">
        <v>12264</v>
      </c>
      <c r="E199" s="328">
        <v>57073</v>
      </c>
      <c r="F199" s="328">
        <v>24186</v>
      </c>
      <c r="G199" s="328">
        <v>140766</v>
      </c>
      <c r="H199" s="328">
        <v>42143</v>
      </c>
      <c r="I199" s="328">
        <v>318208</v>
      </c>
      <c r="J199" s="328">
        <v>118</v>
      </c>
      <c r="K199" s="328">
        <v>364744</v>
      </c>
      <c r="L199" s="328">
        <v>43954</v>
      </c>
      <c r="M199" s="328">
        <v>18420</v>
      </c>
      <c r="N199" s="328">
        <v>23434</v>
      </c>
      <c r="O199" s="328">
        <v>4710</v>
      </c>
      <c r="P199" s="328">
        <v>35082</v>
      </c>
      <c r="Q199" s="328">
        <v>29564</v>
      </c>
      <c r="R199" s="328">
        <v>24800</v>
      </c>
      <c r="S199" s="328">
        <v>0</v>
      </c>
      <c r="T199" s="402">
        <v>1188097</v>
      </c>
    </row>
    <row r="200" spans="2:20" ht="18" x14ac:dyDescent="0.3">
      <c r="B200" s="322">
        <v>45536</v>
      </c>
      <c r="C200" s="328">
        <v>49139</v>
      </c>
      <c r="D200" s="328">
        <v>12271</v>
      </c>
      <c r="E200" s="328">
        <v>57328</v>
      </c>
      <c r="F200" s="328">
        <v>24937</v>
      </c>
      <c r="G200" s="328">
        <v>140694</v>
      </c>
      <c r="H200" s="328">
        <v>41845</v>
      </c>
      <c r="I200" s="328">
        <v>318509</v>
      </c>
      <c r="J200" s="328">
        <v>121</v>
      </c>
      <c r="K200" s="328">
        <v>365228</v>
      </c>
      <c r="L200" s="328">
        <v>43975</v>
      </c>
      <c r="M200" s="328">
        <v>18415</v>
      </c>
      <c r="N200" s="328">
        <v>23473</v>
      </c>
      <c r="O200" s="328">
        <v>4762</v>
      </c>
      <c r="P200" s="328">
        <v>36593</v>
      </c>
      <c r="Q200" s="328">
        <v>29996</v>
      </c>
      <c r="R200" s="328">
        <v>25103</v>
      </c>
      <c r="S200" s="328">
        <v>0</v>
      </c>
      <c r="T200" s="402">
        <v>1192389</v>
      </c>
    </row>
    <row r="201" spans="2:20" ht="18" x14ac:dyDescent="0.3">
      <c r="B201" s="322">
        <v>45566</v>
      </c>
      <c r="C201" s="328">
        <v>49595</v>
      </c>
      <c r="D201" s="328">
        <v>12314</v>
      </c>
      <c r="E201" s="328">
        <v>57581</v>
      </c>
      <c r="F201" s="328">
        <v>25559</v>
      </c>
      <c r="G201" s="328">
        <v>140470</v>
      </c>
      <c r="H201" s="328">
        <v>42238</v>
      </c>
      <c r="I201" s="328">
        <v>322123</v>
      </c>
      <c r="J201" s="328">
        <v>122</v>
      </c>
      <c r="K201" s="328">
        <v>365977</v>
      </c>
      <c r="L201" s="328">
        <v>44425</v>
      </c>
      <c r="M201" s="328">
        <v>18455</v>
      </c>
      <c r="N201" s="328">
        <v>23368</v>
      </c>
      <c r="O201" s="328">
        <v>4807</v>
      </c>
      <c r="P201" s="328">
        <v>38332</v>
      </c>
      <c r="Q201" s="328">
        <v>30070</v>
      </c>
      <c r="R201" s="328">
        <v>24887</v>
      </c>
      <c r="S201" s="328">
        <v>0</v>
      </c>
      <c r="T201" s="402">
        <v>1200323</v>
      </c>
    </row>
    <row r="202" spans="2:20" ht="18" x14ac:dyDescent="0.3">
      <c r="B202" s="322">
        <v>45597</v>
      </c>
      <c r="C202" s="328">
        <v>49913</v>
      </c>
      <c r="D202" s="328">
        <v>12332</v>
      </c>
      <c r="E202" s="328">
        <v>57793</v>
      </c>
      <c r="F202" s="328">
        <v>26101</v>
      </c>
      <c r="G202" s="328">
        <v>140004</v>
      </c>
      <c r="H202" s="328">
        <v>42403</v>
      </c>
      <c r="I202" s="328">
        <v>325760</v>
      </c>
      <c r="J202" s="328">
        <v>124</v>
      </c>
      <c r="K202" s="328">
        <v>366355</v>
      </c>
      <c r="L202" s="328">
        <v>44930</v>
      </c>
      <c r="M202" s="328">
        <v>18458</v>
      </c>
      <c r="N202" s="328">
        <v>23567</v>
      </c>
      <c r="O202" s="328">
        <v>4847</v>
      </c>
      <c r="P202" s="328">
        <v>40284</v>
      </c>
      <c r="Q202" s="328">
        <v>30427</v>
      </c>
      <c r="R202" s="328">
        <v>24933</v>
      </c>
      <c r="S202" s="328">
        <v>0</v>
      </c>
      <c r="T202" s="402">
        <v>1208231</v>
      </c>
    </row>
    <row r="203" spans="2:20" ht="18" x14ac:dyDescent="0.3">
      <c r="B203" s="322">
        <v>45627</v>
      </c>
      <c r="C203" s="328">
        <v>50154</v>
      </c>
      <c r="D203" s="328">
        <v>12289</v>
      </c>
      <c r="E203" s="328">
        <v>57827</v>
      </c>
      <c r="F203" s="328">
        <v>26883</v>
      </c>
      <c r="G203" s="328">
        <v>138906</v>
      </c>
      <c r="H203" s="328">
        <v>42404</v>
      </c>
      <c r="I203" s="328">
        <v>327778</v>
      </c>
      <c r="J203" s="328">
        <v>126</v>
      </c>
      <c r="K203" s="328">
        <v>366100</v>
      </c>
      <c r="L203" s="328">
        <v>44958</v>
      </c>
      <c r="M203" s="328">
        <v>18426</v>
      </c>
      <c r="N203" s="328">
        <v>23511</v>
      </c>
      <c r="O203" s="328">
        <v>4918</v>
      </c>
      <c r="P203" s="328">
        <v>41728</v>
      </c>
      <c r="Q203" s="328">
        <v>30334</v>
      </c>
      <c r="R203" s="328">
        <v>24687</v>
      </c>
      <c r="S203" s="328">
        <v>0</v>
      </c>
      <c r="T203" s="402">
        <v>1211029</v>
      </c>
    </row>
    <row r="204" spans="2:20" ht="18" x14ac:dyDescent="0.3">
      <c r="B204" s="322">
        <v>45658</v>
      </c>
      <c r="C204" s="328">
        <v>50418</v>
      </c>
      <c r="D204" s="328">
        <v>12321</v>
      </c>
      <c r="E204" s="328">
        <v>58241</v>
      </c>
      <c r="F204" s="328">
        <v>27437</v>
      </c>
      <c r="G204" s="328">
        <v>137736</v>
      </c>
      <c r="H204" s="328">
        <v>43605</v>
      </c>
      <c r="I204" s="328">
        <v>333414</v>
      </c>
      <c r="J204" s="328">
        <v>120</v>
      </c>
      <c r="K204" s="328">
        <v>366150</v>
      </c>
      <c r="L204" s="328">
        <v>46535</v>
      </c>
      <c r="M204" s="328">
        <v>18468</v>
      </c>
      <c r="N204" s="328">
        <v>23454</v>
      </c>
      <c r="O204" s="328">
        <v>5120</v>
      </c>
      <c r="P204" s="328">
        <v>33546</v>
      </c>
      <c r="Q204" s="328">
        <v>30438</v>
      </c>
      <c r="R204" s="328">
        <v>25074</v>
      </c>
      <c r="S204" s="328">
        <v>2347</v>
      </c>
      <c r="T204" s="402">
        <v>1214424</v>
      </c>
    </row>
    <row r="205" spans="2:20" ht="18" x14ac:dyDescent="0.3">
      <c r="B205" s="322">
        <v>45689</v>
      </c>
      <c r="C205" s="328">
        <v>50448</v>
      </c>
      <c r="D205" s="328">
        <v>12279</v>
      </c>
      <c r="E205" s="328">
        <v>58444</v>
      </c>
      <c r="F205" s="328">
        <v>28036</v>
      </c>
      <c r="G205" s="328">
        <v>136256</v>
      </c>
      <c r="H205" s="328">
        <v>43454</v>
      </c>
      <c r="I205" s="328">
        <v>331840</v>
      </c>
      <c r="J205" s="328">
        <v>116</v>
      </c>
      <c r="K205" s="328">
        <v>363783</v>
      </c>
      <c r="L205" s="328">
        <v>45835</v>
      </c>
      <c r="M205" s="328">
        <v>18468</v>
      </c>
      <c r="N205" s="328">
        <v>23539</v>
      </c>
      <c r="O205" s="328">
        <v>4985</v>
      </c>
      <c r="P205" s="328">
        <v>34163</v>
      </c>
      <c r="Q205" s="328">
        <v>30208</v>
      </c>
      <c r="R205" s="328">
        <v>24779</v>
      </c>
      <c r="S205" s="328">
        <v>2892</v>
      </c>
      <c r="T205" s="402">
        <v>1209525</v>
      </c>
    </row>
    <row r="206" spans="2:20" ht="18" x14ac:dyDescent="0.3">
      <c r="B206" s="322">
        <v>45717</v>
      </c>
      <c r="C206" s="328">
        <v>50727</v>
      </c>
      <c r="D206" s="328">
        <v>12300</v>
      </c>
      <c r="E206" s="328">
        <v>58847</v>
      </c>
      <c r="F206" s="328">
        <v>28180</v>
      </c>
      <c r="G206" s="328">
        <v>135483</v>
      </c>
      <c r="H206" s="328">
        <v>43838</v>
      </c>
      <c r="I206" s="328">
        <v>333000</v>
      </c>
      <c r="J206" s="328">
        <v>117</v>
      </c>
      <c r="K206" s="328">
        <v>364260</v>
      </c>
      <c r="L206" s="328">
        <v>46365</v>
      </c>
      <c r="M206" s="328">
        <v>18492</v>
      </c>
      <c r="N206" s="328">
        <v>23807</v>
      </c>
      <c r="O206" s="328">
        <v>5043</v>
      </c>
      <c r="P206" s="328">
        <v>35116</v>
      </c>
      <c r="Q206" s="328">
        <v>30102</v>
      </c>
      <c r="R206" s="328">
        <v>24754</v>
      </c>
      <c r="S206" s="328">
        <v>3521</v>
      </c>
      <c r="T206" s="402">
        <v>1213952</v>
      </c>
    </row>
    <row r="207" spans="2:20" ht="18" x14ac:dyDescent="0.3">
      <c r="B207" s="322">
        <v>45748</v>
      </c>
      <c r="C207" s="328">
        <v>50631</v>
      </c>
      <c r="D207" s="328">
        <v>12167</v>
      </c>
      <c r="E207" s="328">
        <v>58582</v>
      </c>
      <c r="F207" s="328">
        <v>28264</v>
      </c>
      <c r="G207" s="328">
        <v>136186</v>
      </c>
      <c r="H207" s="328">
        <v>43615</v>
      </c>
      <c r="I207" s="328">
        <v>334042</v>
      </c>
      <c r="J207" s="328">
        <v>114</v>
      </c>
      <c r="K207" s="328">
        <v>371408</v>
      </c>
      <c r="L207" s="328">
        <v>46303</v>
      </c>
      <c r="M207" s="328">
        <v>18465</v>
      </c>
      <c r="N207" s="328">
        <v>24117</v>
      </c>
      <c r="O207" s="328">
        <v>4864</v>
      </c>
      <c r="P207" s="328">
        <v>36058</v>
      </c>
      <c r="Q207" s="328">
        <v>30579</v>
      </c>
      <c r="R207" s="328">
        <v>24409</v>
      </c>
      <c r="S207" s="328">
        <v>3984</v>
      </c>
      <c r="T207" s="402">
        <v>1223788</v>
      </c>
    </row>
    <row r="208" spans="2:20" ht="18" x14ac:dyDescent="0.3">
      <c r="B208" s="322">
        <v>45778</v>
      </c>
      <c r="C208" s="328">
        <v>50069</v>
      </c>
      <c r="D208" s="328">
        <v>12029</v>
      </c>
      <c r="E208" s="328">
        <v>58638</v>
      </c>
      <c r="F208" s="328">
        <v>27456</v>
      </c>
      <c r="G208" s="328">
        <v>136233</v>
      </c>
      <c r="H208" s="328">
        <v>43065</v>
      </c>
      <c r="I208" s="328">
        <v>332645</v>
      </c>
      <c r="J208" s="328">
        <v>91</v>
      </c>
      <c r="K208" s="328">
        <v>374743</v>
      </c>
      <c r="L208" s="328">
        <v>47472</v>
      </c>
      <c r="M208" s="328">
        <v>18503</v>
      </c>
      <c r="N208" s="328">
        <v>24154</v>
      </c>
      <c r="O208" s="328">
        <v>4823</v>
      </c>
      <c r="P208" s="328">
        <v>36834</v>
      </c>
      <c r="Q208" s="328">
        <v>30790</v>
      </c>
      <c r="R208" s="328">
        <v>24199</v>
      </c>
      <c r="S208" s="328">
        <v>4463</v>
      </c>
      <c r="T208" s="402">
        <v>1226207</v>
      </c>
    </row>
    <row r="209" spans="2:20" ht="18" x14ac:dyDescent="0.3">
      <c r="B209" s="322">
        <v>45809</v>
      </c>
      <c r="C209" s="328">
        <v>49850</v>
      </c>
      <c r="D209" s="328">
        <v>11997</v>
      </c>
      <c r="E209" s="328">
        <v>58691</v>
      </c>
      <c r="F209" s="328">
        <v>26946</v>
      </c>
      <c r="G209" s="328">
        <v>136320</v>
      </c>
      <c r="H209" s="328">
        <v>43184</v>
      </c>
      <c r="I209" s="328">
        <v>332947</v>
      </c>
      <c r="J209" s="328">
        <v>91</v>
      </c>
      <c r="K209" s="328">
        <v>376908</v>
      </c>
      <c r="L209" s="328">
        <v>48857</v>
      </c>
      <c r="M209" s="328">
        <v>18501</v>
      </c>
      <c r="N209" s="328">
        <v>24039</v>
      </c>
      <c r="O209" s="328">
        <v>4797</v>
      </c>
      <c r="P209" s="328">
        <v>37322</v>
      </c>
      <c r="Q209" s="328">
        <v>31113</v>
      </c>
      <c r="R209" s="328">
        <v>24188</v>
      </c>
      <c r="S209" s="328">
        <v>4882</v>
      </c>
      <c r="T209" s="402">
        <v>1230633</v>
      </c>
    </row>
    <row r="210" spans="2:20" ht="18" x14ac:dyDescent="0.3">
      <c r="B210" s="324" t="s">
        <v>229</v>
      </c>
      <c r="C210" s="148">
        <v>49806</v>
      </c>
      <c r="D210" s="148">
        <v>12233</v>
      </c>
      <c r="E210" s="148">
        <v>57984</v>
      </c>
      <c r="F210" s="148">
        <v>26469</v>
      </c>
      <c r="G210" s="148">
        <v>138303</v>
      </c>
      <c r="H210" s="148">
        <v>42754</v>
      </c>
      <c r="I210" s="148">
        <v>326884</v>
      </c>
      <c r="J210" s="148">
        <v>115</v>
      </c>
      <c r="K210" s="148">
        <v>367311</v>
      </c>
      <c r="L210" s="148">
        <v>45573</v>
      </c>
      <c r="M210" s="148">
        <v>18475</v>
      </c>
      <c r="N210" s="148">
        <v>23658</v>
      </c>
      <c r="O210" s="148">
        <v>4867</v>
      </c>
      <c r="P210" s="148">
        <v>36570</v>
      </c>
      <c r="Q210" s="148">
        <v>30237</v>
      </c>
      <c r="R210" s="148">
        <v>24735</v>
      </c>
      <c r="S210" s="148">
        <v>3682</v>
      </c>
      <c r="T210" s="401">
        <v>1209656</v>
      </c>
    </row>
    <row r="211" spans="2:20" ht="18" x14ac:dyDescent="0.3">
      <c r="B211" s="322">
        <v>45839</v>
      </c>
      <c r="C211" s="328">
        <v>49835</v>
      </c>
      <c r="D211" s="328">
        <v>11941</v>
      </c>
      <c r="E211" s="328">
        <v>58611</v>
      </c>
      <c r="F211" s="328">
        <v>25971</v>
      </c>
      <c r="G211" s="328">
        <v>135510</v>
      </c>
      <c r="H211" s="328">
        <v>43616</v>
      </c>
      <c r="I211" s="328">
        <v>334393</v>
      </c>
      <c r="J211" s="328">
        <v>88</v>
      </c>
      <c r="K211" s="328">
        <v>376633</v>
      </c>
      <c r="L211" s="328">
        <v>49641</v>
      </c>
      <c r="M211" s="328">
        <v>18424</v>
      </c>
      <c r="N211" s="328">
        <v>24246</v>
      </c>
      <c r="O211" s="328">
        <v>4780</v>
      </c>
      <c r="P211" s="328">
        <v>37638</v>
      </c>
      <c r="Q211" s="328">
        <v>31442</v>
      </c>
      <c r="R211" s="328">
        <v>24391</v>
      </c>
      <c r="S211" s="328">
        <v>5329</v>
      </c>
      <c r="T211" s="402">
        <v>1232489</v>
      </c>
    </row>
    <row r="212" spans="2:20" ht="18" x14ac:dyDescent="0.3">
      <c r="B212" s="322">
        <v>45870</v>
      </c>
      <c r="C212" s="328">
        <v>50143</v>
      </c>
      <c r="D212" s="328">
        <v>11903</v>
      </c>
      <c r="E212" s="328">
        <v>58678</v>
      </c>
      <c r="F212" s="328">
        <v>25854</v>
      </c>
      <c r="G212" s="328">
        <v>136121</v>
      </c>
      <c r="H212" s="328">
        <v>45121</v>
      </c>
      <c r="I212" s="328">
        <v>333694</v>
      </c>
      <c r="J212" s="328">
        <v>92</v>
      </c>
      <c r="K212" s="328">
        <v>378763</v>
      </c>
      <c r="L212" s="328">
        <v>51139</v>
      </c>
      <c r="M212" s="328">
        <v>18427</v>
      </c>
      <c r="N212" s="328">
        <v>25276</v>
      </c>
      <c r="O212" s="328">
        <v>4919</v>
      </c>
      <c r="P212" s="328">
        <v>34081</v>
      </c>
      <c r="Q212" s="328">
        <v>31663</v>
      </c>
      <c r="R212" s="328">
        <v>25086</v>
      </c>
      <c r="S212" s="328">
        <v>4369</v>
      </c>
      <c r="T212" s="402">
        <v>1235329</v>
      </c>
    </row>
    <row r="213" spans="2:20" ht="18" x14ac:dyDescent="0.3">
      <c r="B213" s="322">
        <v>45901</v>
      </c>
      <c r="C213" s="328">
        <v>50250</v>
      </c>
      <c r="D213" s="328">
        <v>11886</v>
      </c>
      <c r="E213" s="328">
        <v>58716</v>
      </c>
      <c r="F213" s="328">
        <v>26097</v>
      </c>
      <c r="G213" s="328">
        <v>135569</v>
      </c>
      <c r="H213" s="328">
        <v>44960</v>
      </c>
      <c r="I213" s="328">
        <v>331730</v>
      </c>
      <c r="J213" s="328">
        <v>91</v>
      </c>
      <c r="K213" s="328">
        <v>378573</v>
      </c>
      <c r="L213" s="328">
        <v>52612</v>
      </c>
      <c r="M213" s="328">
        <v>18380</v>
      </c>
      <c r="N213" s="328">
        <v>25393</v>
      </c>
      <c r="O213" s="328">
        <v>4957</v>
      </c>
      <c r="P213" s="328">
        <v>34009</v>
      </c>
      <c r="Q213" s="328">
        <v>31648</v>
      </c>
      <c r="R213" s="328">
        <v>25684</v>
      </c>
      <c r="S213" s="328">
        <v>4453</v>
      </c>
      <c r="T213" s="402">
        <v>1235008</v>
      </c>
    </row>
    <row r="214" spans="2:20" ht="18" x14ac:dyDescent="0.3">
      <c r="B214" s="322">
        <v>45931</v>
      </c>
      <c r="C214" s="328"/>
      <c r="D214" s="328"/>
      <c r="E214" s="328"/>
      <c r="F214" s="328"/>
      <c r="G214" s="328"/>
      <c r="H214" s="328"/>
      <c r="I214" s="328"/>
      <c r="J214" s="328"/>
      <c r="K214" s="328"/>
      <c r="L214" s="328"/>
      <c r="M214" s="328"/>
      <c r="N214" s="328"/>
      <c r="O214" s="328"/>
      <c r="P214" s="328"/>
      <c r="Q214" s="328"/>
      <c r="R214" s="328"/>
      <c r="S214" s="328"/>
      <c r="T214" s="402"/>
    </row>
    <row r="215" spans="2:20" ht="18" x14ac:dyDescent="0.3">
      <c r="B215" s="322">
        <v>45962</v>
      </c>
      <c r="C215" s="328"/>
      <c r="D215" s="328"/>
      <c r="E215" s="328"/>
      <c r="F215" s="328"/>
      <c r="G215" s="328"/>
      <c r="H215" s="328"/>
      <c r="I215" s="328"/>
      <c r="J215" s="328"/>
      <c r="K215" s="328"/>
      <c r="L215" s="328"/>
      <c r="M215" s="328"/>
      <c r="N215" s="328"/>
      <c r="O215" s="328"/>
      <c r="P215" s="328"/>
      <c r="Q215" s="328"/>
      <c r="R215" s="328"/>
      <c r="S215" s="328"/>
      <c r="T215" s="402"/>
    </row>
    <row r="216" spans="2:20" ht="18" x14ac:dyDescent="0.3">
      <c r="B216" s="322">
        <v>45992</v>
      </c>
      <c r="C216" s="328"/>
      <c r="D216" s="328"/>
      <c r="E216" s="328"/>
      <c r="F216" s="328"/>
      <c r="G216" s="328"/>
      <c r="H216" s="328"/>
      <c r="I216" s="328"/>
      <c r="J216" s="328"/>
      <c r="K216" s="328"/>
      <c r="L216" s="328"/>
      <c r="M216" s="328"/>
      <c r="N216" s="328"/>
      <c r="O216" s="328"/>
      <c r="P216" s="328"/>
      <c r="Q216" s="328"/>
      <c r="R216" s="328"/>
      <c r="S216" s="328"/>
      <c r="T216" s="402"/>
    </row>
    <row r="217" spans="2:20" ht="18" x14ac:dyDescent="0.3">
      <c r="B217" s="322">
        <v>46023</v>
      </c>
      <c r="C217" s="328"/>
      <c r="D217" s="328"/>
      <c r="E217" s="328"/>
      <c r="F217" s="328"/>
      <c r="G217" s="328"/>
      <c r="H217" s="328"/>
      <c r="I217" s="328"/>
      <c r="J217" s="328"/>
      <c r="K217" s="328"/>
      <c r="L217" s="328"/>
      <c r="M217" s="328"/>
      <c r="N217" s="328"/>
      <c r="O217" s="328"/>
      <c r="P217" s="328"/>
      <c r="Q217" s="328"/>
      <c r="R217" s="328"/>
      <c r="S217" s="328"/>
      <c r="T217" s="402"/>
    </row>
    <row r="218" spans="2:20" ht="18" x14ac:dyDescent="0.3">
      <c r="B218" s="322">
        <v>46054</v>
      </c>
      <c r="C218" s="328"/>
      <c r="D218" s="328"/>
      <c r="E218" s="328"/>
      <c r="F218" s="328"/>
      <c r="G218" s="328"/>
      <c r="H218" s="328"/>
      <c r="I218" s="328"/>
      <c r="J218" s="328"/>
      <c r="K218" s="328"/>
      <c r="L218" s="328"/>
      <c r="M218" s="328"/>
      <c r="N218" s="328"/>
      <c r="O218" s="328"/>
      <c r="P218" s="328"/>
      <c r="Q218" s="328"/>
      <c r="R218" s="328"/>
      <c r="S218" s="328"/>
      <c r="T218" s="402"/>
    </row>
    <row r="219" spans="2:20" ht="18" x14ac:dyDescent="0.3">
      <c r="B219" s="322">
        <v>46082</v>
      </c>
      <c r="C219" s="328"/>
      <c r="D219" s="328"/>
      <c r="E219" s="328"/>
      <c r="F219" s="328"/>
      <c r="G219" s="328"/>
      <c r="H219" s="328"/>
      <c r="I219" s="328"/>
      <c r="J219" s="328"/>
      <c r="K219" s="328"/>
      <c r="L219" s="328"/>
      <c r="M219" s="328"/>
      <c r="N219" s="328"/>
      <c r="O219" s="328"/>
      <c r="P219" s="328"/>
      <c r="Q219" s="328"/>
      <c r="R219" s="328"/>
      <c r="S219" s="328"/>
      <c r="T219" s="402"/>
    </row>
    <row r="220" spans="2:20" ht="18" x14ac:dyDescent="0.3">
      <c r="B220" s="322">
        <v>46113</v>
      </c>
      <c r="C220" s="328"/>
      <c r="D220" s="328"/>
      <c r="E220" s="328"/>
      <c r="F220" s="328"/>
      <c r="G220" s="328"/>
      <c r="H220" s="328"/>
      <c r="I220" s="328"/>
      <c r="J220" s="328"/>
      <c r="K220" s="328"/>
      <c r="L220" s="328"/>
      <c r="M220" s="328"/>
      <c r="N220" s="328"/>
      <c r="O220" s="328"/>
      <c r="P220" s="328"/>
      <c r="Q220" s="328"/>
      <c r="R220" s="328"/>
      <c r="S220" s="328"/>
      <c r="T220" s="402"/>
    </row>
    <row r="221" spans="2:20" ht="18" x14ac:dyDescent="0.3">
      <c r="B221" s="322">
        <v>46143</v>
      </c>
      <c r="C221" s="328"/>
      <c r="D221" s="328"/>
      <c r="E221" s="328"/>
      <c r="F221" s="328"/>
      <c r="G221" s="328"/>
      <c r="H221" s="328"/>
      <c r="I221" s="328"/>
      <c r="J221" s="328"/>
      <c r="K221" s="328"/>
      <c r="L221" s="328"/>
      <c r="M221" s="328"/>
      <c r="N221" s="328"/>
      <c r="O221" s="328"/>
      <c r="P221" s="328"/>
      <c r="Q221" s="328"/>
      <c r="R221" s="328"/>
      <c r="S221" s="328"/>
      <c r="T221" s="402"/>
    </row>
    <row r="222" spans="2:20" ht="18" x14ac:dyDescent="0.3">
      <c r="B222" s="322">
        <v>46174</v>
      </c>
      <c r="C222" s="328"/>
      <c r="D222" s="328"/>
      <c r="E222" s="328"/>
      <c r="F222" s="328"/>
      <c r="G222" s="328"/>
      <c r="H222" s="328"/>
      <c r="I222" s="328"/>
      <c r="J222" s="328"/>
      <c r="K222" s="328"/>
      <c r="L222" s="328"/>
      <c r="M222" s="328"/>
      <c r="N222" s="328"/>
      <c r="O222" s="328"/>
      <c r="P222" s="328"/>
      <c r="Q222" s="328"/>
      <c r="R222" s="328"/>
      <c r="S222" s="328"/>
      <c r="T222" s="402"/>
    </row>
    <row r="223" spans="2:20" ht="18" x14ac:dyDescent="0.3">
      <c r="B223" s="336" t="s">
        <v>249</v>
      </c>
      <c r="C223" s="329">
        <v>50076</v>
      </c>
      <c r="D223" s="329">
        <v>11910</v>
      </c>
      <c r="E223" s="329">
        <v>58668</v>
      </c>
      <c r="F223" s="329">
        <v>25974</v>
      </c>
      <c r="G223" s="329">
        <v>135733</v>
      </c>
      <c r="H223" s="329">
        <v>44566</v>
      </c>
      <c r="I223" s="329">
        <v>333272</v>
      </c>
      <c r="J223" s="329">
        <v>90</v>
      </c>
      <c r="K223" s="329">
        <v>377990</v>
      </c>
      <c r="L223" s="329">
        <v>51131</v>
      </c>
      <c r="M223" s="329">
        <v>18410</v>
      </c>
      <c r="N223" s="329">
        <v>24972</v>
      </c>
      <c r="O223" s="329">
        <v>4885</v>
      </c>
      <c r="P223" s="329">
        <v>35243</v>
      </c>
      <c r="Q223" s="329">
        <v>31584</v>
      </c>
      <c r="R223" s="329">
        <v>25054</v>
      </c>
      <c r="S223" s="329">
        <v>4717</v>
      </c>
      <c r="T223" s="403">
        <v>1234275</v>
      </c>
    </row>
    <row r="224" spans="2:20" ht="36" x14ac:dyDescent="0.3">
      <c r="B224" s="336" t="s">
        <v>250</v>
      </c>
      <c r="C224" s="329">
        <v>52986</v>
      </c>
      <c r="D224" s="329">
        <v>12429</v>
      </c>
      <c r="E224" s="329">
        <v>60683</v>
      </c>
      <c r="F224" s="329">
        <v>32760</v>
      </c>
      <c r="G224" s="329">
        <v>142787</v>
      </c>
      <c r="H224" s="329">
        <v>45056</v>
      </c>
      <c r="I224" s="329">
        <v>361735</v>
      </c>
      <c r="J224" s="329">
        <v>130</v>
      </c>
      <c r="K224" s="329">
        <v>377842</v>
      </c>
      <c r="L224" s="329">
        <v>48330</v>
      </c>
      <c r="M224" s="329">
        <v>18477</v>
      </c>
      <c r="N224" s="329">
        <v>24074</v>
      </c>
      <c r="O224" s="329">
        <v>7495</v>
      </c>
      <c r="P224" s="329">
        <v>30701</v>
      </c>
      <c r="Q224" s="329">
        <v>32032</v>
      </c>
      <c r="R224" s="329">
        <v>24687</v>
      </c>
      <c r="S224" s="398">
        <v>0</v>
      </c>
      <c r="T224" s="403">
        <v>1272204</v>
      </c>
    </row>
    <row r="225" spans="2:21" ht="18" x14ac:dyDescent="0.3">
      <c r="B225" s="322" t="s">
        <v>251</v>
      </c>
      <c r="C225" s="328">
        <v>107</v>
      </c>
      <c r="D225" s="328">
        <v>-17</v>
      </c>
      <c r="E225" s="328">
        <v>38</v>
      </c>
      <c r="F225" s="328">
        <v>243</v>
      </c>
      <c r="G225" s="328">
        <v>-552</v>
      </c>
      <c r="H225" s="328">
        <v>-161</v>
      </c>
      <c r="I225" s="328">
        <v>-1964</v>
      </c>
      <c r="J225" s="328">
        <v>-1</v>
      </c>
      <c r="K225" s="328">
        <v>-190</v>
      </c>
      <c r="L225" s="328">
        <v>1473</v>
      </c>
      <c r="M225" s="328">
        <v>-47</v>
      </c>
      <c r="N225" s="328">
        <v>117</v>
      </c>
      <c r="O225" s="328">
        <v>38</v>
      </c>
      <c r="P225" s="328">
        <v>-72</v>
      </c>
      <c r="Q225" s="328">
        <v>-15</v>
      </c>
      <c r="R225" s="328">
        <v>598</v>
      </c>
      <c r="S225" s="328">
        <v>84</v>
      </c>
      <c r="T225" s="402">
        <v>-321</v>
      </c>
    </row>
    <row r="226" spans="2:21" ht="18" x14ac:dyDescent="0.3">
      <c r="B226" s="322" t="s">
        <v>252</v>
      </c>
      <c r="C226" s="330">
        <v>2.1338970544242386E-3</v>
      </c>
      <c r="D226" s="330">
        <v>-1.4282113752835945E-3</v>
      </c>
      <c r="E226" s="330">
        <v>6.4760216776305057E-4</v>
      </c>
      <c r="F226" s="330">
        <v>9.3989324669296881E-3</v>
      </c>
      <c r="G226" s="330">
        <v>-4.0552155802557888E-3</v>
      </c>
      <c r="H226" s="330">
        <v>-3.5681833292702247E-3</v>
      </c>
      <c r="I226" s="330">
        <v>-5.8856317464502927E-3</v>
      </c>
      <c r="J226" s="330">
        <v>-1.0869565217391353E-2</v>
      </c>
      <c r="K226" s="330">
        <v>-5.0163294725202867E-4</v>
      </c>
      <c r="L226" s="330">
        <v>2.8803848334930215E-2</v>
      </c>
      <c r="M226" s="330">
        <v>-2.5506050903565392E-3</v>
      </c>
      <c r="N226" s="330">
        <v>4.6288969773697897E-3</v>
      </c>
      <c r="O226" s="330">
        <v>7.7251473876804866E-3</v>
      </c>
      <c r="P226" s="330">
        <v>-2.1126140664886606E-3</v>
      </c>
      <c r="Q226" s="330">
        <v>-4.7373906452330417E-4</v>
      </c>
      <c r="R226" s="330">
        <v>2.3837997289324786E-2</v>
      </c>
      <c r="S226" s="330">
        <v>1.9226367589837423E-2</v>
      </c>
      <c r="T226" s="404">
        <v>-2.5984980519355716E-4</v>
      </c>
    </row>
    <row r="227" spans="2:21" ht="18" x14ac:dyDescent="0.3">
      <c r="B227" s="322" t="s">
        <v>253</v>
      </c>
      <c r="C227" s="328">
        <v>1111</v>
      </c>
      <c r="D227" s="328">
        <v>-385</v>
      </c>
      <c r="E227" s="328">
        <v>1388</v>
      </c>
      <c r="F227" s="328">
        <v>1160</v>
      </c>
      <c r="G227" s="328">
        <v>-5125</v>
      </c>
      <c r="H227" s="328">
        <v>3115</v>
      </c>
      <c r="I227" s="328">
        <v>13221</v>
      </c>
      <c r="J227" s="328">
        <v>-30</v>
      </c>
      <c r="K227" s="328">
        <v>13345</v>
      </c>
      <c r="L227" s="328">
        <v>8637</v>
      </c>
      <c r="M227" s="328">
        <v>-35</v>
      </c>
      <c r="N227" s="328">
        <v>1920</v>
      </c>
      <c r="O227" s="328">
        <v>195</v>
      </c>
      <c r="P227" s="328">
        <v>-2584</v>
      </c>
      <c r="Q227" s="328">
        <v>1652</v>
      </c>
      <c r="R227" s="328">
        <v>581</v>
      </c>
      <c r="S227" s="328">
        <v>4453</v>
      </c>
      <c r="T227" s="402">
        <v>42619</v>
      </c>
    </row>
    <row r="228" spans="2:21" ht="18.75" thickBot="1" x14ac:dyDescent="0.35">
      <c r="B228" s="405" t="s">
        <v>254</v>
      </c>
      <c r="C228" s="406">
        <v>2.260933270925336E-2</v>
      </c>
      <c r="D228" s="406">
        <v>-3.1374786081003969E-2</v>
      </c>
      <c r="E228" s="406">
        <v>2.421155456321511E-2</v>
      </c>
      <c r="F228" s="406">
        <v>4.6517223402975594E-2</v>
      </c>
      <c r="G228" s="406">
        <v>-3.6426571140204977E-2</v>
      </c>
      <c r="H228" s="406">
        <v>7.444139084717416E-2</v>
      </c>
      <c r="I228" s="406">
        <v>4.1509031141977237E-2</v>
      </c>
      <c r="J228" s="406">
        <v>-0.24793388429752061</v>
      </c>
      <c r="K228" s="406">
        <v>3.6538819586669158E-2</v>
      </c>
      <c r="L228" s="406">
        <v>0.19640704945992038</v>
      </c>
      <c r="M228" s="406">
        <v>-1.9006244909041126E-3</v>
      </c>
      <c r="N228" s="406">
        <v>8.179610616452937E-2</v>
      </c>
      <c r="O228" s="406">
        <v>4.0949181016379566E-2</v>
      </c>
      <c r="P228" s="406">
        <v>-7.0614598420462915E-2</v>
      </c>
      <c r="Q228" s="406">
        <v>5.5074009867982499E-2</v>
      </c>
      <c r="R228" s="406">
        <v>2.3144644066446229E-2</v>
      </c>
      <c r="S228" s="406" t="s">
        <v>158</v>
      </c>
      <c r="T228" s="407">
        <v>3.574253033196384E-2</v>
      </c>
    </row>
    <row r="229" spans="2:21" ht="18.75" hidden="1" thickBot="1" x14ac:dyDescent="0.35">
      <c r="B229" s="149" t="s">
        <v>407</v>
      </c>
      <c r="C229" s="150">
        <v>0</v>
      </c>
      <c r="D229" s="150">
        <v>0</v>
      </c>
      <c r="E229" s="150">
        <v>0</v>
      </c>
      <c r="F229" s="150">
        <v>0</v>
      </c>
      <c r="G229" s="151">
        <v>0</v>
      </c>
      <c r="H229" s="151">
        <v>0</v>
      </c>
      <c r="I229" s="150">
        <v>0</v>
      </c>
      <c r="J229" s="150">
        <v>0</v>
      </c>
      <c r="K229" s="150">
        <v>0</v>
      </c>
      <c r="L229" s="150">
        <v>0</v>
      </c>
      <c r="M229" s="150">
        <v>0</v>
      </c>
      <c r="N229" s="150">
        <v>0</v>
      </c>
      <c r="O229" s="150">
        <v>0</v>
      </c>
      <c r="P229" s="150">
        <v>0</v>
      </c>
      <c r="Q229" s="150">
        <v>0</v>
      </c>
      <c r="R229" s="150">
        <v>0</v>
      </c>
      <c r="S229" s="150"/>
      <c r="T229" s="152">
        <v>0</v>
      </c>
    </row>
    <row r="230" spans="2:21" ht="18.75" hidden="1" thickBot="1" x14ac:dyDescent="0.35">
      <c r="B230" s="149" t="s">
        <v>408</v>
      </c>
      <c r="C230" s="150">
        <v>0</v>
      </c>
      <c r="D230" s="150">
        <v>0</v>
      </c>
      <c r="E230" s="150">
        <v>0</v>
      </c>
      <c r="F230" s="150">
        <v>0</v>
      </c>
      <c r="G230" s="150">
        <v>0</v>
      </c>
      <c r="H230" s="150">
        <v>0</v>
      </c>
      <c r="I230" s="150">
        <v>0</v>
      </c>
      <c r="J230" s="150">
        <v>0</v>
      </c>
      <c r="K230" s="150">
        <v>0</v>
      </c>
      <c r="L230" s="150">
        <v>0</v>
      </c>
      <c r="M230" s="150">
        <v>0</v>
      </c>
      <c r="N230" s="150">
        <v>0</v>
      </c>
      <c r="O230" s="150">
        <v>0</v>
      </c>
      <c r="P230" s="150">
        <v>0</v>
      </c>
      <c r="Q230" s="150">
        <v>0</v>
      </c>
      <c r="R230" s="150">
        <v>0</v>
      </c>
      <c r="S230" s="150"/>
      <c r="T230" s="152">
        <v>0</v>
      </c>
    </row>
    <row r="231" spans="2:21" ht="18.75" hidden="1" thickBot="1" x14ac:dyDescent="0.35">
      <c r="B231" s="153" t="s">
        <v>409</v>
      </c>
      <c r="C231" s="150">
        <v>0</v>
      </c>
      <c r="D231" s="150">
        <v>0</v>
      </c>
      <c r="E231" s="150">
        <v>0</v>
      </c>
      <c r="F231" s="150">
        <v>0</v>
      </c>
      <c r="G231" s="151">
        <v>0</v>
      </c>
      <c r="H231" s="151">
        <v>0</v>
      </c>
      <c r="I231" s="150">
        <v>0</v>
      </c>
      <c r="J231" s="150">
        <v>0</v>
      </c>
      <c r="K231" s="150">
        <v>0</v>
      </c>
      <c r="L231" s="150">
        <v>0</v>
      </c>
      <c r="M231" s="150">
        <v>0</v>
      </c>
      <c r="N231" s="150">
        <v>0</v>
      </c>
      <c r="O231" s="150">
        <v>0</v>
      </c>
      <c r="P231" s="150">
        <v>0</v>
      </c>
      <c r="Q231" s="150">
        <v>0</v>
      </c>
      <c r="R231" s="150">
        <v>0</v>
      </c>
      <c r="S231" s="150"/>
      <c r="T231" s="152">
        <v>0</v>
      </c>
    </row>
    <row r="232" spans="2:21" ht="18.75" hidden="1" thickBot="1" x14ac:dyDescent="0.35">
      <c r="B232" s="154" t="s">
        <v>410</v>
      </c>
      <c r="C232" s="155">
        <v>0</v>
      </c>
      <c r="D232" s="155">
        <v>0</v>
      </c>
      <c r="E232" s="155">
        <v>0</v>
      </c>
      <c r="F232" s="155">
        <v>0</v>
      </c>
      <c r="G232" s="156">
        <v>0</v>
      </c>
      <c r="H232" s="156">
        <v>0</v>
      </c>
      <c r="I232" s="155">
        <v>0</v>
      </c>
      <c r="J232" s="155">
        <v>0</v>
      </c>
      <c r="K232" s="155">
        <v>0</v>
      </c>
      <c r="L232" s="155">
        <v>0</v>
      </c>
      <c r="M232" s="155">
        <v>0</v>
      </c>
      <c r="N232" s="155">
        <v>0</v>
      </c>
      <c r="O232" s="155">
        <v>0</v>
      </c>
      <c r="P232" s="155">
        <v>0</v>
      </c>
      <c r="Q232" s="155">
        <v>0</v>
      </c>
      <c r="R232" s="155">
        <v>0</v>
      </c>
      <c r="S232" s="155"/>
      <c r="T232" s="157">
        <v>0</v>
      </c>
    </row>
    <row r="233" spans="2:21" ht="18.75" hidden="1" thickBot="1" x14ac:dyDescent="0.35">
      <c r="B233" s="149">
        <v>0</v>
      </c>
      <c r="C233" s="150">
        <v>0</v>
      </c>
      <c r="D233" s="150">
        <v>0</v>
      </c>
      <c r="E233" s="150">
        <v>0</v>
      </c>
      <c r="F233" s="150">
        <v>0</v>
      </c>
      <c r="G233" s="150">
        <v>0</v>
      </c>
      <c r="H233" s="150">
        <v>0</v>
      </c>
      <c r="I233" s="150">
        <v>0</v>
      </c>
      <c r="J233" s="150">
        <v>0</v>
      </c>
      <c r="K233" s="150">
        <v>0</v>
      </c>
      <c r="L233" s="150">
        <v>0</v>
      </c>
      <c r="M233" s="150">
        <v>0</v>
      </c>
      <c r="N233" s="150">
        <v>0</v>
      </c>
      <c r="O233" s="150">
        <v>0</v>
      </c>
      <c r="P233" s="150">
        <v>0</v>
      </c>
      <c r="Q233" s="150">
        <v>0</v>
      </c>
      <c r="R233" s="150">
        <v>0</v>
      </c>
      <c r="S233" s="150"/>
      <c r="T233" s="157">
        <v>0</v>
      </c>
    </row>
    <row r="234" spans="2:21" x14ac:dyDescent="0.3">
      <c r="B234" s="527" t="s">
        <v>4</v>
      </c>
      <c r="C234" s="528"/>
      <c r="D234" s="528"/>
      <c r="E234" s="528"/>
      <c r="F234" s="528"/>
      <c r="G234" s="528"/>
      <c r="H234" s="528"/>
      <c r="I234" s="528"/>
      <c r="J234" s="528"/>
      <c r="K234" s="528"/>
      <c r="L234" s="528"/>
      <c r="M234" s="528"/>
      <c r="N234" s="528"/>
      <c r="O234" s="528"/>
      <c r="P234" s="528"/>
      <c r="Q234" s="528"/>
      <c r="R234" s="528"/>
      <c r="S234" s="528"/>
      <c r="T234" s="529"/>
    </row>
    <row r="235" spans="2:21" x14ac:dyDescent="0.3">
      <c r="B235" s="530" t="s">
        <v>101</v>
      </c>
      <c r="C235" s="531"/>
      <c r="D235" s="531"/>
      <c r="E235" s="531"/>
      <c r="F235" s="531"/>
      <c r="G235" s="531"/>
      <c r="H235" s="531"/>
      <c r="I235" s="531"/>
      <c r="J235" s="531"/>
      <c r="K235" s="531"/>
      <c r="L235" s="531"/>
      <c r="M235" s="531"/>
      <c r="N235" s="531"/>
      <c r="O235" s="531"/>
      <c r="P235" s="531"/>
      <c r="Q235" s="531"/>
      <c r="R235" s="531"/>
      <c r="S235" s="531"/>
      <c r="T235" s="532"/>
    </row>
    <row r="236" spans="2:21" x14ac:dyDescent="0.3">
      <c r="B236" s="521" t="s">
        <v>220</v>
      </c>
      <c r="C236" s="522"/>
      <c r="D236" s="522"/>
      <c r="E236" s="522"/>
      <c r="F236" s="522"/>
      <c r="G236" s="522"/>
      <c r="H236" s="522"/>
      <c r="I236" s="522"/>
      <c r="J236" s="522"/>
      <c r="K236" s="522"/>
      <c r="L236" s="522"/>
      <c r="M236" s="522"/>
      <c r="N236" s="522"/>
      <c r="O236" s="522"/>
      <c r="P236" s="522"/>
      <c r="Q236" s="522"/>
      <c r="R236" s="522"/>
      <c r="S236" s="522"/>
      <c r="T236" s="523"/>
    </row>
    <row r="237" spans="2:21" ht="15" customHeight="1" x14ac:dyDescent="0.3">
      <c r="B237" s="521" t="s">
        <v>118</v>
      </c>
      <c r="C237" s="522"/>
      <c r="D237" s="522"/>
      <c r="E237" s="522"/>
      <c r="F237" s="522"/>
      <c r="G237" s="522"/>
      <c r="H237" s="522"/>
      <c r="I237" s="522"/>
      <c r="J237" s="522"/>
      <c r="K237" s="522"/>
      <c r="L237" s="522"/>
      <c r="M237" s="522"/>
      <c r="N237" s="522"/>
      <c r="O237" s="522"/>
      <c r="P237" s="522"/>
      <c r="Q237" s="522"/>
      <c r="R237" s="522"/>
      <c r="S237" s="522"/>
      <c r="T237" s="523"/>
    </row>
    <row r="238" spans="2:21" ht="15" customHeight="1" thickBot="1" x14ac:dyDescent="0.35">
      <c r="B238" s="518" t="s">
        <v>160</v>
      </c>
      <c r="C238" s="519"/>
      <c r="D238" s="519"/>
      <c r="E238" s="519"/>
      <c r="F238" s="519"/>
      <c r="G238" s="519"/>
      <c r="H238" s="519"/>
      <c r="I238" s="519"/>
      <c r="J238" s="519"/>
      <c r="K238" s="519"/>
      <c r="L238" s="519"/>
      <c r="M238" s="519"/>
      <c r="N238" s="519"/>
      <c r="O238" s="519"/>
      <c r="P238" s="519"/>
      <c r="Q238" s="519"/>
      <c r="R238" s="519"/>
      <c r="S238" s="519"/>
      <c r="T238" s="520"/>
    </row>
    <row r="239" spans="2:21" ht="36" x14ac:dyDescent="0.3">
      <c r="U239" s="158" t="s">
        <v>81</v>
      </c>
    </row>
    <row r="240" spans="2:21" ht="15.75" customHeight="1" x14ac:dyDescent="0.3"/>
    <row r="241" ht="16.5" customHeight="1" x14ac:dyDescent="0.3"/>
    <row r="242" ht="15.75" customHeight="1" x14ac:dyDescent="0.3"/>
  </sheetData>
  <mergeCells count="6">
    <mergeCell ref="B238:T238"/>
    <mergeCell ref="B237:T237"/>
    <mergeCell ref="B1:T1"/>
    <mergeCell ref="B234:T234"/>
    <mergeCell ref="B235:T235"/>
    <mergeCell ref="B236:T236"/>
  </mergeCells>
  <printOptions horizontalCentered="1"/>
  <pageMargins left="0.28999999999999998" right="0.28999999999999998" top="0.7" bottom="0.43" header="0.3" footer="0.27"/>
  <pageSetup scale="37" firstPageNumber="3"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U122"/>
  <sheetViews>
    <sheetView view="pageBreakPreview" zoomScale="60" zoomScaleNormal="100" workbookViewId="0">
      <selection activeCell="F53" sqref="F53"/>
    </sheetView>
  </sheetViews>
  <sheetFormatPr defaultColWidth="13" defaultRowHeight="15" x14ac:dyDescent="0.3"/>
  <cols>
    <col min="1" max="1" width="46.5703125" style="68" customWidth="1"/>
    <col min="2" max="2" width="14.28515625" style="68" customWidth="1"/>
    <col min="3" max="4" width="14.5703125" style="68" customWidth="1"/>
    <col min="5" max="5" width="13.42578125" style="68" customWidth="1"/>
    <col min="6" max="7" width="18.28515625" style="68" customWidth="1"/>
    <col min="8" max="8" width="13.7109375" style="68" customWidth="1"/>
    <col min="9" max="11" width="19.42578125" style="68" customWidth="1"/>
    <col min="12" max="12" width="14.7109375" style="68" customWidth="1"/>
    <col min="13" max="19" width="18.5703125" style="68" customWidth="1"/>
    <col min="20" max="20" width="16.42578125" style="68" customWidth="1"/>
    <col min="21" max="21" width="12.42578125" style="68" customWidth="1"/>
    <col min="22" max="16384" width="13" style="68"/>
  </cols>
  <sheetData>
    <row r="1" spans="1:20" ht="15.75" thickBot="1" x14ac:dyDescent="0.35">
      <c r="A1" s="68" t="s">
        <v>146</v>
      </c>
    </row>
    <row r="2" spans="1:20" ht="21" thickBot="1" x14ac:dyDescent="0.35">
      <c r="A2" s="539" t="s">
        <v>135</v>
      </c>
      <c r="B2" s="540"/>
      <c r="C2" s="540"/>
      <c r="D2" s="540"/>
      <c r="E2" s="540"/>
      <c r="F2" s="540"/>
      <c r="G2" s="540"/>
      <c r="H2" s="540"/>
      <c r="I2" s="540"/>
      <c r="J2" s="540"/>
      <c r="K2" s="540"/>
      <c r="L2" s="540"/>
      <c r="M2" s="540"/>
      <c r="N2" s="540"/>
      <c r="O2" s="540"/>
      <c r="P2" s="540"/>
      <c r="Q2" s="540"/>
      <c r="R2" s="540"/>
      <c r="S2" s="540"/>
      <c r="T2" s="541"/>
    </row>
    <row r="3" spans="1:20" ht="80.099999999999994" customHeight="1" thickBot="1" x14ac:dyDescent="0.35">
      <c r="A3" s="460" t="s">
        <v>154</v>
      </c>
      <c r="B3" s="159" t="s">
        <v>32</v>
      </c>
      <c r="C3" s="159" t="s">
        <v>33</v>
      </c>
      <c r="D3" s="159" t="s">
        <v>34</v>
      </c>
      <c r="E3" s="159" t="s">
        <v>23</v>
      </c>
      <c r="F3" s="159" t="s">
        <v>35</v>
      </c>
      <c r="G3" s="159" t="s">
        <v>36</v>
      </c>
      <c r="H3" s="159" t="s">
        <v>37</v>
      </c>
      <c r="I3" s="159" t="s">
        <v>1</v>
      </c>
      <c r="J3" s="159" t="s">
        <v>42</v>
      </c>
      <c r="K3" s="159" t="s">
        <v>38</v>
      </c>
      <c r="L3" s="159" t="s">
        <v>2</v>
      </c>
      <c r="M3" s="159" t="s">
        <v>39</v>
      </c>
      <c r="N3" s="159" t="s">
        <v>40</v>
      </c>
      <c r="O3" s="159" t="s">
        <v>41</v>
      </c>
      <c r="P3" s="159" t="s">
        <v>7</v>
      </c>
      <c r="Q3" s="159" t="s">
        <v>125</v>
      </c>
      <c r="R3" s="132" t="s">
        <v>177</v>
      </c>
      <c r="S3" s="459" t="s">
        <v>239</v>
      </c>
      <c r="T3" s="461" t="s">
        <v>0</v>
      </c>
    </row>
    <row r="4" spans="1:20" ht="21" thickBot="1" x14ac:dyDescent="0.35">
      <c r="A4" s="462" t="s">
        <v>136</v>
      </c>
      <c r="B4" s="307"/>
      <c r="C4" s="307"/>
      <c r="D4" s="307"/>
      <c r="E4" s="307"/>
      <c r="F4" s="307"/>
      <c r="G4" s="307"/>
      <c r="H4" s="307"/>
      <c r="I4" s="307"/>
      <c r="J4" s="307"/>
      <c r="K4" s="307"/>
      <c r="L4" s="307"/>
      <c r="M4" s="307"/>
      <c r="N4" s="307"/>
      <c r="O4" s="307"/>
      <c r="P4" s="307"/>
      <c r="Q4" s="307"/>
      <c r="R4" s="307"/>
      <c r="S4" s="307"/>
      <c r="T4" s="463"/>
    </row>
    <row r="5" spans="1:20" ht="18" x14ac:dyDescent="0.3">
      <c r="A5" s="471">
        <v>45839</v>
      </c>
      <c r="B5" s="472">
        <v>37728</v>
      </c>
      <c r="C5" s="472">
        <v>9556</v>
      </c>
      <c r="D5" s="472">
        <v>51267</v>
      </c>
      <c r="E5" s="472">
        <v>22483</v>
      </c>
      <c r="F5" s="472">
        <v>116473</v>
      </c>
      <c r="G5" s="472">
        <v>37671</v>
      </c>
      <c r="H5" s="472">
        <v>275535</v>
      </c>
      <c r="I5" s="472">
        <v>88</v>
      </c>
      <c r="J5" s="473">
        <v>349400</v>
      </c>
      <c r="K5" s="473">
        <v>46273</v>
      </c>
      <c r="L5" s="472">
        <v>17992</v>
      </c>
      <c r="M5" s="472">
        <v>20619</v>
      </c>
      <c r="N5" s="472">
        <v>4106</v>
      </c>
      <c r="O5" s="473">
        <v>37604</v>
      </c>
      <c r="P5" s="472">
        <v>31442</v>
      </c>
      <c r="Q5" s="473">
        <v>24391</v>
      </c>
      <c r="R5" s="473">
        <v>4094</v>
      </c>
      <c r="S5" s="473">
        <v>12045</v>
      </c>
      <c r="T5" s="474">
        <v>1098767</v>
      </c>
    </row>
    <row r="6" spans="1:20" ht="18" x14ac:dyDescent="0.3">
      <c r="A6" s="322">
        <v>45870</v>
      </c>
      <c r="B6" s="143">
        <v>38523</v>
      </c>
      <c r="C6" s="143">
        <v>9620</v>
      </c>
      <c r="D6" s="143">
        <v>51936</v>
      </c>
      <c r="E6" s="143">
        <v>22432</v>
      </c>
      <c r="F6" s="143">
        <v>117079</v>
      </c>
      <c r="G6" s="143">
        <v>38598</v>
      </c>
      <c r="H6" s="143">
        <v>275317</v>
      </c>
      <c r="I6" s="143">
        <v>92</v>
      </c>
      <c r="J6" s="161">
        <v>351779</v>
      </c>
      <c r="K6" s="161">
        <v>47711</v>
      </c>
      <c r="L6" s="143">
        <v>18004</v>
      </c>
      <c r="M6" s="143">
        <v>21449</v>
      </c>
      <c r="N6" s="143">
        <v>4221</v>
      </c>
      <c r="O6" s="161">
        <v>34065</v>
      </c>
      <c r="P6" s="143">
        <v>31663</v>
      </c>
      <c r="Q6" s="161">
        <v>25086</v>
      </c>
      <c r="R6" s="161">
        <v>3348</v>
      </c>
      <c r="S6" s="161">
        <v>11038</v>
      </c>
      <c r="T6" s="144">
        <v>1101961</v>
      </c>
    </row>
    <row r="7" spans="1:20" ht="18" x14ac:dyDescent="0.3">
      <c r="A7" s="322">
        <v>45901</v>
      </c>
      <c r="B7" s="143">
        <v>38614</v>
      </c>
      <c r="C7" s="143">
        <v>9639</v>
      </c>
      <c r="D7" s="143">
        <v>52056</v>
      </c>
      <c r="E7" s="143">
        <v>22686</v>
      </c>
      <c r="F7" s="143">
        <v>116694</v>
      </c>
      <c r="G7" s="143">
        <v>38444</v>
      </c>
      <c r="H7" s="143">
        <v>274103</v>
      </c>
      <c r="I7" s="143">
        <v>91</v>
      </c>
      <c r="J7" s="161">
        <v>352067</v>
      </c>
      <c r="K7" s="161">
        <v>49106</v>
      </c>
      <c r="L7" s="143">
        <v>17961</v>
      </c>
      <c r="M7" s="143">
        <v>21557</v>
      </c>
      <c r="N7" s="143">
        <v>4251</v>
      </c>
      <c r="O7" s="161">
        <v>33333</v>
      </c>
      <c r="P7" s="143">
        <v>31648</v>
      </c>
      <c r="Q7" s="161">
        <v>25682</v>
      </c>
      <c r="R7" s="161">
        <v>3438</v>
      </c>
      <c r="S7" s="161">
        <v>11313</v>
      </c>
      <c r="T7" s="355"/>
    </row>
    <row r="8" spans="1:20" ht="18" x14ac:dyDescent="0.3">
      <c r="A8" s="322">
        <v>45931</v>
      </c>
      <c r="B8" s="143"/>
      <c r="C8" s="143"/>
      <c r="D8" s="143"/>
      <c r="E8" s="143"/>
      <c r="F8" s="143"/>
      <c r="G8" s="143"/>
      <c r="H8" s="143"/>
      <c r="I8" s="143"/>
      <c r="J8" s="143"/>
      <c r="K8" s="143"/>
      <c r="L8" s="143"/>
      <c r="M8" s="143"/>
      <c r="N8" s="143"/>
      <c r="O8" s="143"/>
      <c r="P8" s="143"/>
      <c r="Q8" s="143"/>
      <c r="R8" s="143"/>
      <c r="S8" s="143"/>
      <c r="T8" s="355"/>
    </row>
    <row r="9" spans="1:20" ht="18" x14ac:dyDescent="0.3">
      <c r="A9" s="322">
        <v>45962</v>
      </c>
      <c r="B9" s="143"/>
      <c r="C9" s="143"/>
      <c r="D9" s="143"/>
      <c r="E9" s="143"/>
      <c r="F9" s="143"/>
      <c r="G9" s="143"/>
      <c r="H9" s="143"/>
      <c r="I9" s="143"/>
      <c r="J9" s="143"/>
      <c r="K9" s="143"/>
      <c r="L9" s="143"/>
      <c r="M9" s="143"/>
      <c r="N9" s="143"/>
      <c r="O9" s="143"/>
      <c r="P9" s="143"/>
      <c r="Q9" s="143"/>
      <c r="R9" s="143"/>
      <c r="S9" s="143"/>
      <c r="T9" s="355"/>
    </row>
    <row r="10" spans="1:20" ht="18" x14ac:dyDescent="0.3">
      <c r="A10" s="322">
        <v>45992</v>
      </c>
      <c r="B10" s="143"/>
      <c r="C10" s="143"/>
      <c r="D10" s="143"/>
      <c r="E10" s="143"/>
      <c r="F10" s="143"/>
      <c r="G10" s="143"/>
      <c r="H10" s="143"/>
      <c r="I10" s="143"/>
      <c r="J10" s="143"/>
      <c r="K10" s="143"/>
      <c r="L10" s="143"/>
      <c r="M10" s="143"/>
      <c r="N10" s="143"/>
      <c r="O10" s="143"/>
      <c r="P10" s="143"/>
      <c r="Q10" s="143"/>
      <c r="R10" s="143"/>
      <c r="S10" s="143"/>
      <c r="T10" s="355"/>
    </row>
    <row r="11" spans="1:20" ht="18" x14ac:dyDescent="0.3">
      <c r="A11" s="322">
        <v>46023</v>
      </c>
      <c r="B11" s="143"/>
      <c r="C11" s="143"/>
      <c r="D11" s="143"/>
      <c r="E11" s="143"/>
      <c r="F11" s="143"/>
      <c r="G11" s="143"/>
      <c r="H11" s="143"/>
      <c r="I11" s="143"/>
      <c r="J11" s="143"/>
      <c r="K11" s="143"/>
      <c r="L11" s="143"/>
      <c r="M11" s="143"/>
      <c r="N11" s="143"/>
      <c r="O11" s="143"/>
      <c r="P11" s="143"/>
      <c r="Q11" s="143"/>
      <c r="R11" s="143"/>
      <c r="S11" s="143"/>
      <c r="T11" s="355"/>
    </row>
    <row r="12" spans="1:20" ht="18" x14ac:dyDescent="0.3">
      <c r="A12" s="322">
        <v>46054</v>
      </c>
      <c r="B12" s="143"/>
      <c r="C12" s="143"/>
      <c r="D12" s="143"/>
      <c r="E12" s="143"/>
      <c r="F12" s="143"/>
      <c r="G12" s="143"/>
      <c r="H12" s="143"/>
      <c r="I12" s="143"/>
      <c r="J12" s="143"/>
      <c r="K12" s="143"/>
      <c r="L12" s="143"/>
      <c r="M12" s="143"/>
      <c r="N12" s="143"/>
      <c r="O12" s="143"/>
      <c r="P12" s="143"/>
      <c r="Q12" s="143"/>
      <c r="R12" s="143"/>
      <c r="S12" s="143"/>
      <c r="T12" s="355"/>
    </row>
    <row r="13" spans="1:20" ht="18" x14ac:dyDescent="0.3">
      <c r="A13" s="322">
        <v>46082</v>
      </c>
      <c r="B13" s="143"/>
      <c r="C13" s="143"/>
      <c r="D13" s="143"/>
      <c r="E13" s="143"/>
      <c r="F13" s="143"/>
      <c r="G13" s="143"/>
      <c r="H13" s="143"/>
      <c r="I13" s="143"/>
      <c r="J13" s="143"/>
      <c r="K13" s="143"/>
      <c r="L13" s="143"/>
      <c r="M13" s="143"/>
      <c r="N13" s="143"/>
      <c r="O13" s="143"/>
      <c r="P13" s="143"/>
      <c r="Q13" s="143"/>
      <c r="R13" s="143"/>
      <c r="S13" s="143"/>
      <c r="T13" s="355"/>
    </row>
    <row r="14" spans="1:20" ht="18" x14ac:dyDescent="0.3">
      <c r="A14" s="322">
        <v>46113</v>
      </c>
      <c r="B14" s="143"/>
      <c r="C14" s="143"/>
      <c r="D14" s="143"/>
      <c r="E14" s="143"/>
      <c r="F14" s="143"/>
      <c r="G14" s="143"/>
      <c r="H14" s="143"/>
      <c r="I14" s="143"/>
      <c r="J14" s="143"/>
      <c r="K14" s="143"/>
      <c r="L14" s="143"/>
      <c r="M14" s="143"/>
      <c r="N14" s="143"/>
      <c r="O14" s="143"/>
      <c r="P14" s="143"/>
      <c r="Q14" s="143"/>
      <c r="R14" s="143"/>
      <c r="S14" s="143"/>
      <c r="T14" s="355"/>
    </row>
    <row r="15" spans="1:20" ht="18" x14ac:dyDescent="0.3">
      <c r="A15" s="322">
        <v>46143</v>
      </c>
      <c r="B15" s="143"/>
      <c r="C15" s="143"/>
      <c r="D15" s="143"/>
      <c r="E15" s="143"/>
      <c r="F15" s="143"/>
      <c r="G15" s="143"/>
      <c r="H15" s="143"/>
      <c r="I15" s="143"/>
      <c r="J15" s="143"/>
      <c r="K15" s="143"/>
      <c r="L15" s="143"/>
      <c r="M15" s="143"/>
      <c r="N15" s="143"/>
      <c r="O15" s="143"/>
      <c r="P15" s="143"/>
      <c r="Q15" s="143"/>
      <c r="R15" s="143"/>
      <c r="S15" s="143"/>
      <c r="T15" s="355"/>
    </row>
    <row r="16" spans="1:20" ht="18.75" thickBot="1" x14ac:dyDescent="0.35">
      <c r="A16" s="465">
        <v>46174</v>
      </c>
      <c r="B16" s="162"/>
      <c r="C16" s="162"/>
      <c r="D16" s="162"/>
      <c r="E16" s="162"/>
      <c r="F16" s="162"/>
      <c r="G16" s="162"/>
      <c r="H16" s="162"/>
      <c r="I16" s="162"/>
      <c r="J16" s="162"/>
      <c r="K16" s="162"/>
      <c r="L16" s="162"/>
      <c r="M16" s="162"/>
      <c r="N16" s="162"/>
      <c r="O16" s="162"/>
      <c r="P16" s="162"/>
      <c r="Q16" s="162"/>
      <c r="R16" s="162"/>
      <c r="S16" s="162"/>
      <c r="T16" s="466"/>
    </row>
    <row r="17" spans="1:20" ht="19.5" thickTop="1" thickBot="1" x14ac:dyDescent="0.4">
      <c r="A17" s="230" t="s">
        <v>255</v>
      </c>
      <c r="B17" s="164">
        <v>38288</v>
      </c>
      <c r="C17" s="164">
        <v>9605</v>
      </c>
      <c r="D17" s="164">
        <v>51753</v>
      </c>
      <c r="E17" s="164">
        <v>22534</v>
      </c>
      <c r="F17" s="164">
        <v>116749</v>
      </c>
      <c r="G17" s="164">
        <v>38238</v>
      </c>
      <c r="H17" s="164">
        <v>274985</v>
      </c>
      <c r="I17" s="164">
        <v>90</v>
      </c>
      <c r="J17" s="164">
        <v>351082</v>
      </c>
      <c r="K17" s="164">
        <v>47697</v>
      </c>
      <c r="L17" s="164">
        <v>17986</v>
      </c>
      <c r="M17" s="164">
        <v>21208</v>
      </c>
      <c r="N17" s="164">
        <v>4193</v>
      </c>
      <c r="O17" s="164">
        <v>35001</v>
      </c>
      <c r="P17" s="164">
        <v>31584</v>
      </c>
      <c r="Q17" s="164">
        <v>25053</v>
      </c>
      <c r="R17" s="164">
        <v>3627</v>
      </c>
      <c r="S17" s="164">
        <v>11465</v>
      </c>
      <c r="T17" s="467">
        <v>1101138</v>
      </c>
    </row>
    <row r="18" spans="1:20" ht="21" thickBot="1" x14ac:dyDescent="0.35">
      <c r="A18" s="462" t="s">
        <v>137</v>
      </c>
      <c r="B18" s="307"/>
      <c r="C18" s="307"/>
      <c r="D18" s="307"/>
      <c r="E18" s="307"/>
      <c r="F18" s="307"/>
      <c r="G18" s="307"/>
      <c r="H18" s="307"/>
      <c r="I18" s="307"/>
      <c r="J18" s="307"/>
      <c r="K18" s="307"/>
      <c r="L18" s="307"/>
      <c r="M18" s="307"/>
      <c r="N18" s="307"/>
      <c r="O18" s="307"/>
      <c r="P18" s="307"/>
      <c r="Q18" s="307"/>
      <c r="R18" s="307"/>
      <c r="S18" s="307"/>
      <c r="T18" s="463"/>
    </row>
    <row r="19" spans="1:20" ht="18" x14ac:dyDescent="0.3">
      <c r="A19" s="325">
        <v>45839</v>
      </c>
      <c r="B19" s="160">
        <v>12107</v>
      </c>
      <c r="C19" s="160">
        <v>2385</v>
      </c>
      <c r="D19" s="160">
        <v>7344</v>
      </c>
      <c r="E19" s="160">
        <v>3488</v>
      </c>
      <c r="F19" s="160">
        <v>19037</v>
      </c>
      <c r="G19" s="160">
        <v>5945</v>
      </c>
      <c r="H19" s="160">
        <v>58858</v>
      </c>
      <c r="I19" s="160">
        <v>0</v>
      </c>
      <c r="J19" s="458">
        <v>27230</v>
      </c>
      <c r="K19" s="458">
        <v>3368</v>
      </c>
      <c r="L19" s="160">
        <v>432</v>
      </c>
      <c r="M19" s="160">
        <v>3627</v>
      </c>
      <c r="N19" s="160">
        <v>674</v>
      </c>
      <c r="O19" s="458">
        <v>34</v>
      </c>
      <c r="P19" s="160">
        <v>0</v>
      </c>
      <c r="Q19" s="458">
        <v>0</v>
      </c>
      <c r="R19" s="458">
        <v>1235</v>
      </c>
      <c r="S19" s="458">
        <v>4046</v>
      </c>
      <c r="T19" s="464">
        <v>149810</v>
      </c>
    </row>
    <row r="20" spans="1:20" ht="18" x14ac:dyDescent="0.3">
      <c r="A20" s="322">
        <v>45870</v>
      </c>
      <c r="B20" s="143">
        <v>11620</v>
      </c>
      <c r="C20" s="143">
        <v>2283</v>
      </c>
      <c r="D20" s="143">
        <v>6742</v>
      </c>
      <c r="E20" s="143">
        <v>3422</v>
      </c>
      <c r="F20" s="143">
        <v>19037</v>
      </c>
      <c r="G20" s="143">
        <v>6523</v>
      </c>
      <c r="H20" s="143">
        <v>58377</v>
      </c>
      <c r="I20" s="143">
        <v>0</v>
      </c>
      <c r="J20" s="161">
        <v>26970</v>
      </c>
      <c r="K20" s="161">
        <v>3428</v>
      </c>
      <c r="L20" s="143">
        <v>423</v>
      </c>
      <c r="M20" s="143">
        <v>3827</v>
      </c>
      <c r="N20" s="143">
        <v>698</v>
      </c>
      <c r="O20" s="161" t="s">
        <v>256</v>
      </c>
      <c r="P20" s="143">
        <v>0</v>
      </c>
      <c r="Q20" s="161">
        <v>0</v>
      </c>
      <c r="R20" s="161">
        <v>1021</v>
      </c>
      <c r="S20" s="161">
        <v>3732</v>
      </c>
      <c r="T20" s="144">
        <v>148119</v>
      </c>
    </row>
    <row r="21" spans="1:20" ht="18" x14ac:dyDescent="0.3">
      <c r="A21" s="322">
        <v>45901</v>
      </c>
      <c r="B21" s="143">
        <v>11636</v>
      </c>
      <c r="C21" s="143">
        <v>2247</v>
      </c>
      <c r="D21" s="143">
        <v>6660</v>
      </c>
      <c r="E21" s="143">
        <v>3411</v>
      </c>
      <c r="F21" s="143">
        <v>18866</v>
      </c>
      <c r="G21" s="143">
        <v>6516</v>
      </c>
      <c r="H21" s="143">
        <v>57627</v>
      </c>
      <c r="I21" s="143">
        <v>0</v>
      </c>
      <c r="J21" s="161">
        <v>26476</v>
      </c>
      <c r="K21" s="161">
        <v>3506</v>
      </c>
      <c r="L21" s="143">
        <v>419</v>
      </c>
      <c r="M21" s="143">
        <v>3836</v>
      </c>
      <c r="N21" s="143">
        <v>706</v>
      </c>
      <c r="O21" s="161">
        <v>676</v>
      </c>
      <c r="P21" s="143">
        <v>0</v>
      </c>
      <c r="Q21" s="161" t="s">
        <v>256</v>
      </c>
      <c r="R21" s="161">
        <v>1015</v>
      </c>
      <c r="S21" s="161">
        <v>3739</v>
      </c>
      <c r="T21" s="144">
        <v>147338</v>
      </c>
    </row>
    <row r="22" spans="1:20" ht="18" x14ac:dyDescent="0.3">
      <c r="A22" s="322">
        <v>45931</v>
      </c>
      <c r="B22" s="143"/>
      <c r="C22" s="143"/>
      <c r="D22" s="143"/>
      <c r="E22" s="143"/>
      <c r="F22" s="143"/>
      <c r="G22" s="143"/>
      <c r="H22" s="143"/>
      <c r="I22" s="143"/>
      <c r="J22" s="143"/>
      <c r="K22" s="143"/>
      <c r="L22" s="143"/>
      <c r="M22" s="143"/>
      <c r="N22" s="143"/>
      <c r="O22" s="161"/>
      <c r="P22" s="143"/>
      <c r="Q22" s="161"/>
      <c r="R22" s="143"/>
      <c r="S22" s="143"/>
      <c r="T22" s="355"/>
    </row>
    <row r="23" spans="1:20" ht="18" x14ac:dyDescent="0.3">
      <c r="A23" s="322">
        <v>45962</v>
      </c>
      <c r="B23" s="143"/>
      <c r="C23" s="143"/>
      <c r="D23" s="143"/>
      <c r="E23" s="143"/>
      <c r="F23" s="143"/>
      <c r="G23" s="143"/>
      <c r="H23" s="143"/>
      <c r="I23" s="143"/>
      <c r="J23" s="143"/>
      <c r="K23" s="143"/>
      <c r="L23" s="143"/>
      <c r="M23" s="143"/>
      <c r="N23" s="143"/>
      <c r="O23" s="161"/>
      <c r="P23" s="143"/>
      <c r="Q23" s="161"/>
      <c r="R23" s="143"/>
      <c r="S23" s="143"/>
      <c r="T23" s="355"/>
    </row>
    <row r="24" spans="1:20" ht="18" x14ac:dyDescent="0.3">
      <c r="A24" s="322">
        <v>45992</v>
      </c>
      <c r="B24" s="143"/>
      <c r="C24" s="143"/>
      <c r="D24" s="143"/>
      <c r="E24" s="143"/>
      <c r="F24" s="143"/>
      <c r="G24" s="143"/>
      <c r="H24" s="143"/>
      <c r="I24" s="143"/>
      <c r="J24" s="143"/>
      <c r="K24" s="143"/>
      <c r="L24" s="143"/>
      <c r="M24" s="143"/>
      <c r="N24" s="143"/>
      <c r="O24" s="161"/>
      <c r="P24" s="143"/>
      <c r="Q24" s="161"/>
      <c r="R24" s="143"/>
      <c r="S24" s="143"/>
      <c r="T24" s="355"/>
    </row>
    <row r="25" spans="1:20" ht="18" x14ac:dyDescent="0.3">
      <c r="A25" s="322">
        <v>46023</v>
      </c>
      <c r="B25" s="143"/>
      <c r="C25" s="143"/>
      <c r="D25" s="143"/>
      <c r="E25" s="143"/>
      <c r="F25" s="143"/>
      <c r="G25" s="143"/>
      <c r="H25" s="143"/>
      <c r="I25" s="143"/>
      <c r="J25" s="143"/>
      <c r="K25" s="143"/>
      <c r="L25" s="143"/>
      <c r="M25" s="143"/>
      <c r="N25" s="143"/>
      <c r="O25" s="161"/>
      <c r="P25" s="143"/>
      <c r="Q25" s="161"/>
      <c r="R25" s="143"/>
      <c r="S25" s="143"/>
      <c r="T25" s="355"/>
    </row>
    <row r="26" spans="1:20" ht="18" x14ac:dyDescent="0.3">
      <c r="A26" s="322">
        <v>46054</v>
      </c>
      <c r="B26" s="143"/>
      <c r="C26" s="143"/>
      <c r="D26" s="143"/>
      <c r="E26" s="143"/>
      <c r="F26" s="143"/>
      <c r="G26" s="143"/>
      <c r="H26" s="143"/>
      <c r="I26" s="143"/>
      <c r="J26" s="143"/>
      <c r="K26" s="143"/>
      <c r="L26" s="143"/>
      <c r="M26" s="143"/>
      <c r="N26" s="143"/>
      <c r="O26" s="161"/>
      <c r="P26" s="143"/>
      <c r="Q26" s="161"/>
      <c r="R26" s="143"/>
      <c r="S26" s="143"/>
      <c r="T26" s="355"/>
    </row>
    <row r="27" spans="1:20" ht="18" x14ac:dyDescent="0.3">
      <c r="A27" s="322">
        <v>46082</v>
      </c>
      <c r="B27" s="143"/>
      <c r="C27" s="143"/>
      <c r="D27" s="143"/>
      <c r="E27" s="143"/>
      <c r="F27" s="143"/>
      <c r="G27" s="143"/>
      <c r="H27" s="143"/>
      <c r="I27" s="143"/>
      <c r="J27" s="143"/>
      <c r="K27" s="143"/>
      <c r="L27" s="143"/>
      <c r="M27" s="143"/>
      <c r="N27" s="143"/>
      <c r="O27" s="161"/>
      <c r="P27" s="143"/>
      <c r="Q27" s="161"/>
      <c r="R27" s="143"/>
      <c r="S27" s="143"/>
      <c r="T27" s="355"/>
    </row>
    <row r="28" spans="1:20" ht="18" x14ac:dyDescent="0.3">
      <c r="A28" s="322">
        <v>46113</v>
      </c>
      <c r="B28" s="143"/>
      <c r="C28" s="143"/>
      <c r="D28" s="143"/>
      <c r="E28" s="143"/>
      <c r="F28" s="143"/>
      <c r="G28" s="143"/>
      <c r="H28" s="143"/>
      <c r="I28" s="143"/>
      <c r="J28" s="143"/>
      <c r="K28" s="143"/>
      <c r="L28" s="143"/>
      <c r="M28" s="143"/>
      <c r="N28" s="143"/>
      <c r="O28" s="161"/>
      <c r="P28" s="143"/>
      <c r="Q28" s="161"/>
      <c r="R28" s="143"/>
      <c r="S28" s="143"/>
      <c r="T28" s="355"/>
    </row>
    <row r="29" spans="1:20" ht="18" x14ac:dyDescent="0.3">
      <c r="A29" s="322">
        <v>46143</v>
      </c>
      <c r="B29" s="143"/>
      <c r="C29" s="143"/>
      <c r="D29" s="143"/>
      <c r="E29" s="143"/>
      <c r="F29" s="143"/>
      <c r="G29" s="143"/>
      <c r="H29" s="143"/>
      <c r="I29" s="143"/>
      <c r="J29" s="143"/>
      <c r="K29" s="143"/>
      <c r="L29" s="143"/>
      <c r="M29" s="143"/>
      <c r="N29" s="143"/>
      <c r="O29" s="161"/>
      <c r="P29" s="143"/>
      <c r="Q29" s="161"/>
      <c r="R29" s="143"/>
      <c r="S29" s="143"/>
      <c r="T29" s="355"/>
    </row>
    <row r="30" spans="1:20" ht="18.75" thickBot="1" x14ac:dyDescent="0.35">
      <c r="A30" s="465">
        <v>46174</v>
      </c>
      <c r="B30" s="162"/>
      <c r="C30" s="162"/>
      <c r="D30" s="162"/>
      <c r="E30" s="162"/>
      <c r="F30" s="162"/>
      <c r="G30" s="162"/>
      <c r="H30" s="162"/>
      <c r="I30" s="162"/>
      <c r="J30" s="162"/>
      <c r="K30" s="162"/>
      <c r="L30" s="162"/>
      <c r="M30" s="162"/>
      <c r="N30" s="162"/>
      <c r="O30" s="163"/>
      <c r="P30" s="162"/>
      <c r="Q30" s="162"/>
      <c r="R30" s="162"/>
      <c r="S30" s="162"/>
      <c r="T30" s="466"/>
    </row>
    <row r="31" spans="1:20" ht="19.5" thickTop="1" thickBot="1" x14ac:dyDescent="0.4">
      <c r="A31" s="230" t="s">
        <v>255</v>
      </c>
      <c r="B31" s="164">
        <v>11788</v>
      </c>
      <c r="C31" s="164">
        <v>2305</v>
      </c>
      <c r="D31" s="164">
        <v>6915</v>
      </c>
      <c r="E31" s="164">
        <v>3440</v>
      </c>
      <c r="F31" s="164">
        <v>18980</v>
      </c>
      <c r="G31" s="164">
        <v>6328</v>
      </c>
      <c r="H31" s="164">
        <v>58287</v>
      </c>
      <c r="I31" s="164">
        <v>0</v>
      </c>
      <c r="J31" s="164">
        <v>26892</v>
      </c>
      <c r="K31" s="164">
        <v>3434</v>
      </c>
      <c r="L31" s="164">
        <v>425</v>
      </c>
      <c r="M31" s="164">
        <v>3763</v>
      </c>
      <c r="N31" s="164">
        <v>693</v>
      </c>
      <c r="O31" s="164">
        <v>355</v>
      </c>
      <c r="P31" s="164">
        <v>0</v>
      </c>
      <c r="Q31" s="164">
        <v>0</v>
      </c>
      <c r="R31" s="164">
        <v>1090</v>
      </c>
      <c r="S31" s="164">
        <v>3839</v>
      </c>
      <c r="T31" s="467">
        <v>148534</v>
      </c>
    </row>
    <row r="32" spans="1:20" ht="18.75" thickBot="1" x14ac:dyDescent="0.35">
      <c r="A32" s="462" t="s">
        <v>49</v>
      </c>
      <c r="B32" s="307"/>
      <c r="C32" s="307"/>
      <c r="D32" s="307"/>
      <c r="E32" s="307"/>
      <c r="F32" s="307"/>
      <c r="G32" s="307"/>
      <c r="H32" s="307"/>
      <c r="I32" s="307"/>
      <c r="J32" s="307"/>
      <c r="K32" s="307"/>
      <c r="L32" s="307"/>
      <c r="M32" s="307"/>
      <c r="N32" s="307"/>
      <c r="O32" s="307"/>
      <c r="P32" s="307"/>
      <c r="Q32" s="307"/>
      <c r="R32" s="307"/>
      <c r="S32" s="307"/>
      <c r="T32" s="463"/>
    </row>
    <row r="33" spans="1:20" ht="18" x14ac:dyDescent="0.3">
      <c r="A33" s="325">
        <v>45839</v>
      </c>
      <c r="B33" s="458">
        <v>2983</v>
      </c>
      <c r="C33" s="458">
        <v>793</v>
      </c>
      <c r="D33" s="458">
        <v>3405</v>
      </c>
      <c r="E33" s="458">
        <v>2329</v>
      </c>
      <c r="F33" s="458">
        <v>7726</v>
      </c>
      <c r="G33" s="458">
        <v>3217</v>
      </c>
      <c r="H33" s="458">
        <v>18656</v>
      </c>
      <c r="I33" s="458">
        <v>0</v>
      </c>
      <c r="J33" s="458" t="s">
        <v>256</v>
      </c>
      <c r="K33" s="458" t="s">
        <v>256</v>
      </c>
      <c r="L33" s="458">
        <v>62</v>
      </c>
      <c r="M33" s="458">
        <v>1480</v>
      </c>
      <c r="N33" s="458">
        <v>362</v>
      </c>
      <c r="O33" s="458" t="s">
        <v>256</v>
      </c>
      <c r="P33" s="458">
        <v>0</v>
      </c>
      <c r="Q33" s="458">
        <v>0</v>
      </c>
      <c r="R33" s="458">
        <v>326</v>
      </c>
      <c r="S33" s="458">
        <v>0</v>
      </c>
      <c r="T33" s="464">
        <v>41352</v>
      </c>
    </row>
    <row r="34" spans="1:20" ht="18" x14ac:dyDescent="0.3">
      <c r="A34" s="322">
        <v>45870</v>
      </c>
      <c r="B34" s="161">
        <v>3003</v>
      </c>
      <c r="C34" s="161">
        <v>798</v>
      </c>
      <c r="D34" s="161">
        <v>3365</v>
      </c>
      <c r="E34" s="161">
        <v>2335</v>
      </c>
      <c r="F34" s="161">
        <v>7743</v>
      </c>
      <c r="G34" s="161">
        <v>3260</v>
      </c>
      <c r="H34" s="161">
        <v>18588</v>
      </c>
      <c r="I34" s="161">
        <v>0</v>
      </c>
      <c r="J34" s="161" t="s">
        <v>256</v>
      </c>
      <c r="K34" s="161" t="s">
        <v>256</v>
      </c>
      <c r="L34" s="161">
        <v>61</v>
      </c>
      <c r="M34" s="161">
        <v>1549</v>
      </c>
      <c r="N34" s="161">
        <v>378</v>
      </c>
      <c r="O34" s="161" t="s">
        <v>256</v>
      </c>
      <c r="P34" s="161">
        <v>0</v>
      </c>
      <c r="Q34" s="161">
        <v>0</v>
      </c>
      <c r="R34" s="161">
        <v>268</v>
      </c>
      <c r="S34" s="161">
        <v>0</v>
      </c>
      <c r="T34" s="144">
        <v>41360</v>
      </c>
    </row>
    <row r="35" spans="1:20" ht="18" x14ac:dyDescent="0.3">
      <c r="A35" s="322">
        <v>45901</v>
      </c>
      <c r="B35" s="161">
        <v>3011</v>
      </c>
      <c r="C35" s="161">
        <v>780</v>
      </c>
      <c r="D35" s="161">
        <v>3299</v>
      </c>
      <c r="E35" s="161">
        <v>2348</v>
      </c>
      <c r="F35" s="161">
        <v>7696</v>
      </c>
      <c r="G35" s="161">
        <v>3213</v>
      </c>
      <c r="H35" s="161">
        <v>18194</v>
      </c>
      <c r="I35" s="161">
        <v>0</v>
      </c>
      <c r="J35" s="161" t="s">
        <v>256</v>
      </c>
      <c r="K35" s="161" t="s">
        <v>256</v>
      </c>
      <c r="L35" s="161">
        <v>57</v>
      </c>
      <c r="M35" s="161">
        <v>1561</v>
      </c>
      <c r="N35" s="161">
        <v>378</v>
      </c>
      <c r="O35" s="161">
        <v>66</v>
      </c>
      <c r="P35" s="161">
        <v>0</v>
      </c>
      <c r="Q35" s="161" t="s">
        <v>256</v>
      </c>
      <c r="R35" s="161">
        <v>261</v>
      </c>
      <c r="S35" s="161">
        <v>0</v>
      </c>
      <c r="T35" s="144">
        <v>40875</v>
      </c>
    </row>
    <row r="36" spans="1:20" ht="18" x14ac:dyDescent="0.3">
      <c r="A36" s="322">
        <v>45931</v>
      </c>
      <c r="B36" s="161"/>
      <c r="C36" s="161"/>
      <c r="D36" s="161"/>
      <c r="E36" s="161"/>
      <c r="F36" s="161"/>
      <c r="G36" s="161"/>
      <c r="H36" s="161"/>
      <c r="I36" s="161"/>
      <c r="J36" s="161"/>
      <c r="K36" s="161"/>
      <c r="L36" s="161"/>
      <c r="M36" s="161"/>
      <c r="N36" s="161"/>
      <c r="O36" s="161"/>
      <c r="P36" s="161"/>
      <c r="Q36" s="161"/>
      <c r="R36" s="161"/>
      <c r="S36" s="161"/>
      <c r="T36" s="144"/>
    </row>
    <row r="37" spans="1:20" ht="18" x14ac:dyDescent="0.3">
      <c r="A37" s="322">
        <v>45962</v>
      </c>
      <c r="B37" s="161"/>
      <c r="C37" s="161"/>
      <c r="D37" s="161"/>
      <c r="E37" s="161"/>
      <c r="F37" s="161"/>
      <c r="G37" s="161"/>
      <c r="H37" s="161"/>
      <c r="I37" s="161"/>
      <c r="J37" s="161"/>
      <c r="K37" s="161"/>
      <c r="L37" s="161"/>
      <c r="M37" s="161"/>
      <c r="N37" s="161"/>
      <c r="O37" s="161"/>
      <c r="P37" s="161"/>
      <c r="Q37" s="161"/>
      <c r="R37" s="161"/>
      <c r="S37" s="161"/>
      <c r="T37" s="144"/>
    </row>
    <row r="38" spans="1:20" ht="18" x14ac:dyDescent="0.3">
      <c r="A38" s="322">
        <v>45992</v>
      </c>
      <c r="B38" s="161"/>
      <c r="C38" s="161"/>
      <c r="D38" s="161"/>
      <c r="E38" s="161"/>
      <c r="F38" s="161"/>
      <c r="G38" s="161"/>
      <c r="H38" s="161"/>
      <c r="I38" s="161"/>
      <c r="J38" s="161"/>
      <c r="K38" s="161"/>
      <c r="L38" s="161"/>
      <c r="M38" s="161"/>
      <c r="N38" s="161"/>
      <c r="O38" s="161"/>
      <c r="P38" s="161"/>
      <c r="Q38" s="161"/>
      <c r="R38" s="161"/>
      <c r="S38" s="161"/>
      <c r="T38" s="144"/>
    </row>
    <row r="39" spans="1:20" ht="18" x14ac:dyDescent="0.3">
      <c r="A39" s="322">
        <v>46023</v>
      </c>
      <c r="B39" s="161"/>
      <c r="C39" s="161"/>
      <c r="D39" s="161"/>
      <c r="E39" s="161"/>
      <c r="F39" s="161"/>
      <c r="G39" s="161"/>
      <c r="H39" s="161"/>
      <c r="I39" s="161"/>
      <c r="J39" s="161"/>
      <c r="K39" s="161"/>
      <c r="L39" s="161"/>
      <c r="M39" s="161"/>
      <c r="N39" s="161"/>
      <c r="O39" s="161"/>
      <c r="P39" s="161"/>
      <c r="Q39" s="161"/>
      <c r="R39" s="161"/>
      <c r="S39" s="161"/>
      <c r="T39" s="144"/>
    </row>
    <row r="40" spans="1:20" ht="18" x14ac:dyDescent="0.3">
      <c r="A40" s="322">
        <v>46054</v>
      </c>
      <c r="B40" s="161"/>
      <c r="C40" s="161"/>
      <c r="D40" s="161"/>
      <c r="E40" s="161"/>
      <c r="F40" s="161"/>
      <c r="G40" s="161"/>
      <c r="H40" s="161"/>
      <c r="I40" s="161"/>
      <c r="J40" s="161"/>
      <c r="K40" s="161"/>
      <c r="L40" s="161"/>
      <c r="M40" s="161"/>
      <c r="N40" s="161"/>
      <c r="O40" s="161"/>
      <c r="P40" s="161"/>
      <c r="Q40" s="161"/>
      <c r="R40" s="161"/>
      <c r="S40" s="161"/>
      <c r="T40" s="144"/>
    </row>
    <row r="41" spans="1:20" ht="18" x14ac:dyDescent="0.3">
      <c r="A41" s="322">
        <v>46082</v>
      </c>
      <c r="B41" s="161"/>
      <c r="C41" s="161"/>
      <c r="D41" s="161"/>
      <c r="E41" s="161"/>
      <c r="F41" s="161"/>
      <c r="G41" s="161"/>
      <c r="H41" s="161"/>
      <c r="I41" s="161"/>
      <c r="J41" s="161"/>
      <c r="K41" s="161"/>
      <c r="L41" s="161"/>
      <c r="M41" s="161"/>
      <c r="N41" s="161"/>
      <c r="O41" s="161"/>
      <c r="P41" s="161"/>
      <c r="Q41" s="161"/>
      <c r="R41" s="161"/>
      <c r="S41" s="161"/>
      <c r="T41" s="144"/>
    </row>
    <row r="42" spans="1:20" ht="18" x14ac:dyDescent="0.3">
      <c r="A42" s="322">
        <v>46113</v>
      </c>
      <c r="B42" s="161"/>
      <c r="C42" s="161"/>
      <c r="D42" s="161"/>
      <c r="E42" s="161"/>
      <c r="F42" s="161"/>
      <c r="G42" s="161"/>
      <c r="H42" s="161"/>
      <c r="I42" s="161"/>
      <c r="J42" s="161"/>
      <c r="K42" s="161"/>
      <c r="L42" s="161"/>
      <c r="M42" s="161"/>
      <c r="N42" s="161"/>
      <c r="O42" s="161"/>
      <c r="P42" s="161"/>
      <c r="Q42" s="161"/>
      <c r="R42" s="161"/>
      <c r="S42" s="161"/>
      <c r="T42" s="144"/>
    </row>
    <row r="43" spans="1:20" ht="18" x14ac:dyDescent="0.3">
      <c r="A43" s="322">
        <v>46143</v>
      </c>
      <c r="B43" s="161"/>
      <c r="C43" s="161"/>
      <c r="D43" s="161"/>
      <c r="E43" s="161"/>
      <c r="F43" s="161"/>
      <c r="G43" s="161"/>
      <c r="H43" s="161"/>
      <c r="I43" s="161"/>
      <c r="J43" s="161"/>
      <c r="K43" s="161"/>
      <c r="L43" s="161"/>
      <c r="M43" s="161"/>
      <c r="N43" s="161"/>
      <c r="O43" s="161"/>
      <c r="P43" s="161"/>
      <c r="Q43" s="161"/>
      <c r="R43" s="161"/>
      <c r="S43" s="161"/>
      <c r="T43" s="144"/>
    </row>
    <row r="44" spans="1:20" ht="18.75" thickBot="1" x14ac:dyDescent="0.35">
      <c r="A44" s="465">
        <v>46174</v>
      </c>
      <c r="B44" s="162"/>
      <c r="C44" s="162"/>
      <c r="D44" s="162"/>
      <c r="E44" s="162"/>
      <c r="F44" s="162"/>
      <c r="G44" s="162"/>
      <c r="H44" s="162"/>
      <c r="I44" s="162"/>
      <c r="J44" s="163"/>
      <c r="K44" s="163"/>
      <c r="L44" s="162"/>
      <c r="M44" s="162"/>
      <c r="N44" s="162"/>
      <c r="O44" s="163"/>
      <c r="P44" s="162"/>
      <c r="Q44" s="162"/>
      <c r="R44" s="162"/>
      <c r="S44" s="162"/>
      <c r="T44" s="466"/>
    </row>
    <row r="45" spans="1:20" ht="19.5" thickTop="1" thickBot="1" x14ac:dyDescent="0.4">
      <c r="A45" s="230" t="s">
        <v>255</v>
      </c>
      <c r="B45" s="164">
        <v>2999</v>
      </c>
      <c r="C45" s="164">
        <v>791</v>
      </c>
      <c r="D45" s="164">
        <v>3356</v>
      </c>
      <c r="E45" s="164">
        <v>2337</v>
      </c>
      <c r="F45" s="164">
        <v>7722</v>
      </c>
      <c r="G45" s="164">
        <v>3230</v>
      </c>
      <c r="H45" s="164">
        <v>18479</v>
      </c>
      <c r="I45" s="164">
        <v>0</v>
      </c>
      <c r="J45" s="164">
        <v>0</v>
      </c>
      <c r="K45" s="164">
        <v>0</v>
      </c>
      <c r="L45" s="164">
        <v>60</v>
      </c>
      <c r="M45" s="164">
        <v>1530</v>
      </c>
      <c r="N45" s="164">
        <v>373</v>
      </c>
      <c r="O45" s="164">
        <v>66</v>
      </c>
      <c r="P45" s="164">
        <v>0</v>
      </c>
      <c r="Q45" s="164">
        <v>0</v>
      </c>
      <c r="R45" s="164">
        <v>285</v>
      </c>
      <c r="S45" s="164">
        <v>0</v>
      </c>
      <c r="T45" s="467">
        <v>41228</v>
      </c>
    </row>
    <row r="46" spans="1:20" ht="18.75" hidden="1" thickBot="1" x14ac:dyDescent="0.35">
      <c r="A46" s="462" t="s">
        <v>79</v>
      </c>
      <c r="B46" s="165"/>
      <c r="C46" s="165"/>
      <c r="D46" s="165"/>
      <c r="E46" s="165"/>
      <c r="F46" s="165"/>
      <c r="G46" s="165"/>
      <c r="H46" s="165"/>
      <c r="I46" s="165"/>
      <c r="J46" s="165"/>
      <c r="K46" s="165"/>
      <c r="L46" s="165"/>
      <c r="M46" s="165"/>
      <c r="N46" s="165"/>
      <c r="O46" s="165"/>
      <c r="P46" s="165"/>
      <c r="Q46" s="165"/>
      <c r="R46" s="165"/>
      <c r="S46" s="165"/>
      <c r="T46" s="468"/>
    </row>
    <row r="47" spans="1:20" ht="18.75" hidden="1" thickBot="1" x14ac:dyDescent="0.35">
      <c r="A47" s="325">
        <v>43282</v>
      </c>
      <c r="B47" s="160"/>
      <c r="C47" s="160"/>
      <c r="D47" s="160"/>
      <c r="E47" s="160"/>
      <c r="F47" s="160"/>
      <c r="G47" s="160"/>
      <c r="H47" s="160"/>
      <c r="I47" s="160"/>
      <c r="J47" s="160"/>
      <c r="K47" s="160"/>
      <c r="L47" s="160"/>
      <c r="M47" s="160"/>
      <c r="N47" s="160"/>
      <c r="O47" s="160"/>
      <c r="P47" s="160"/>
      <c r="Q47" s="160"/>
      <c r="R47" s="160"/>
      <c r="S47" s="160"/>
      <c r="T47" s="356"/>
    </row>
    <row r="48" spans="1:20" ht="18.75" hidden="1" thickBot="1" x14ac:dyDescent="0.35">
      <c r="A48" s="322">
        <v>43313</v>
      </c>
      <c r="B48" s="143"/>
      <c r="C48" s="143"/>
      <c r="D48" s="143"/>
      <c r="E48" s="143"/>
      <c r="F48" s="143"/>
      <c r="G48" s="143"/>
      <c r="H48" s="143"/>
      <c r="I48" s="143"/>
      <c r="J48" s="143"/>
      <c r="K48" s="143"/>
      <c r="L48" s="143"/>
      <c r="M48" s="143"/>
      <c r="N48" s="143"/>
      <c r="O48" s="143"/>
      <c r="P48" s="143"/>
      <c r="Q48" s="143"/>
      <c r="R48" s="143"/>
      <c r="S48" s="143"/>
      <c r="T48" s="355"/>
    </row>
    <row r="49" spans="1:20" ht="18.75" hidden="1" thickBot="1" x14ac:dyDescent="0.35">
      <c r="A49" s="322">
        <v>43344</v>
      </c>
      <c r="B49" s="143"/>
      <c r="C49" s="143"/>
      <c r="D49" s="143"/>
      <c r="E49" s="143"/>
      <c r="F49" s="143"/>
      <c r="G49" s="143"/>
      <c r="H49" s="143"/>
      <c r="I49" s="143"/>
      <c r="J49" s="143"/>
      <c r="K49" s="143"/>
      <c r="L49" s="143"/>
      <c r="M49" s="143"/>
      <c r="N49" s="143"/>
      <c r="O49" s="143"/>
      <c r="P49" s="143"/>
      <c r="Q49" s="143"/>
      <c r="R49" s="143"/>
      <c r="S49" s="143"/>
      <c r="T49" s="355"/>
    </row>
    <row r="50" spans="1:20" ht="18.75" hidden="1" thickBot="1" x14ac:dyDescent="0.35">
      <c r="A50" s="322">
        <v>43374</v>
      </c>
      <c r="B50" s="143"/>
      <c r="C50" s="143"/>
      <c r="D50" s="143"/>
      <c r="E50" s="143"/>
      <c r="F50" s="143"/>
      <c r="G50" s="143"/>
      <c r="H50" s="143"/>
      <c r="I50" s="143"/>
      <c r="J50" s="143"/>
      <c r="K50" s="143"/>
      <c r="L50" s="143"/>
      <c r="M50" s="143"/>
      <c r="N50" s="143"/>
      <c r="O50" s="143"/>
      <c r="P50" s="143"/>
      <c r="Q50" s="143"/>
      <c r="R50" s="143"/>
      <c r="S50" s="143"/>
      <c r="T50" s="355"/>
    </row>
    <row r="51" spans="1:20" ht="18.75" hidden="1" thickBot="1" x14ac:dyDescent="0.35">
      <c r="A51" s="322">
        <v>43405</v>
      </c>
      <c r="B51" s="143"/>
      <c r="C51" s="143"/>
      <c r="D51" s="143"/>
      <c r="E51" s="143"/>
      <c r="F51" s="143"/>
      <c r="G51" s="143"/>
      <c r="H51" s="143"/>
      <c r="I51" s="143"/>
      <c r="J51" s="143"/>
      <c r="K51" s="143"/>
      <c r="L51" s="143"/>
      <c r="M51" s="143"/>
      <c r="N51" s="143"/>
      <c r="O51" s="143"/>
      <c r="P51" s="143"/>
      <c r="Q51" s="143"/>
      <c r="R51" s="143"/>
      <c r="S51" s="143"/>
      <c r="T51" s="355"/>
    </row>
    <row r="52" spans="1:20" ht="18.75" hidden="1" thickBot="1" x14ac:dyDescent="0.35">
      <c r="A52" s="322">
        <v>43435</v>
      </c>
      <c r="B52" s="143"/>
      <c r="C52" s="143"/>
      <c r="D52" s="143"/>
      <c r="E52" s="143"/>
      <c r="F52" s="143"/>
      <c r="G52" s="143"/>
      <c r="H52" s="143"/>
      <c r="I52" s="143"/>
      <c r="J52" s="143"/>
      <c r="K52" s="143"/>
      <c r="L52" s="143"/>
      <c r="M52" s="143"/>
      <c r="N52" s="143"/>
      <c r="O52" s="143"/>
      <c r="P52" s="143"/>
      <c r="Q52" s="143"/>
      <c r="R52" s="143"/>
      <c r="S52" s="143"/>
      <c r="T52" s="355"/>
    </row>
    <row r="53" spans="1:20" ht="18.75" hidden="1" thickBot="1" x14ac:dyDescent="0.35">
      <c r="A53" s="322">
        <v>43466</v>
      </c>
      <c r="B53" s="143"/>
      <c r="C53" s="143"/>
      <c r="D53" s="143"/>
      <c r="E53" s="143"/>
      <c r="F53" s="143"/>
      <c r="G53" s="143"/>
      <c r="H53" s="143"/>
      <c r="I53" s="143"/>
      <c r="J53" s="143"/>
      <c r="K53" s="143"/>
      <c r="L53" s="143"/>
      <c r="M53" s="143"/>
      <c r="N53" s="143"/>
      <c r="O53" s="143"/>
      <c r="P53" s="143"/>
      <c r="Q53" s="143"/>
      <c r="R53" s="143"/>
      <c r="S53" s="143"/>
      <c r="T53" s="355"/>
    </row>
    <row r="54" spans="1:20" ht="18.75" hidden="1" thickBot="1" x14ac:dyDescent="0.35">
      <c r="A54" s="322">
        <v>43497</v>
      </c>
      <c r="B54" s="143"/>
      <c r="C54" s="143"/>
      <c r="D54" s="143"/>
      <c r="E54" s="143"/>
      <c r="F54" s="143"/>
      <c r="G54" s="143"/>
      <c r="H54" s="143"/>
      <c r="I54" s="143"/>
      <c r="J54" s="143"/>
      <c r="K54" s="143"/>
      <c r="L54" s="143"/>
      <c r="M54" s="143"/>
      <c r="N54" s="143"/>
      <c r="O54" s="143"/>
      <c r="P54" s="143"/>
      <c r="Q54" s="143"/>
      <c r="R54" s="143"/>
      <c r="S54" s="143"/>
      <c r="T54" s="355"/>
    </row>
    <row r="55" spans="1:20" ht="18.75" hidden="1" thickBot="1" x14ac:dyDescent="0.35">
      <c r="A55" s="322">
        <v>43525</v>
      </c>
      <c r="B55" s="143"/>
      <c r="C55" s="143"/>
      <c r="D55" s="143"/>
      <c r="E55" s="143"/>
      <c r="F55" s="143"/>
      <c r="G55" s="143"/>
      <c r="H55" s="143"/>
      <c r="I55" s="143"/>
      <c r="J55" s="143"/>
      <c r="K55" s="143"/>
      <c r="L55" s="143"/>
      <c r="M55" s="143"/>
      <c r="N55" s="143"/>
      <c r="O55" s="143"/>
      <c r="P55" s="143"/>
      <c r="Q55" s="143"/>
      <c r="R55" s="143"/>
      <c r="S55" s="143"/>
      <c r="T55" s="355"/>
    </row>
    <row r="56" spans="1:20" ht="18.75" hidden="1" thickBot="1" x14ac:dyDescent="0.35">
      <c r="A56" s="322">
        <v>43556</v>
      </c>
      <c r="B56" s="143"/>
      <c r="C56" s="143"/>
      <c r="D56" s="143"/>
      <c r="E56" s="143"/>
      <c r="F56" s="143"/>
      <c r="G56" s="143"/>
      <c r="H56" s="143"/>
      <c r="I56" s="143"/>
      <c r="J56" s="143"/>
      <c r="K56" s="143"/>
      <c r="L56" s="143"/>
      <c r="M56" s="143"/>
      <c r="N56" s="143"/>
      <c r="O56" s="143"/>
      <c r="P56" s="143"/>
      <c r="Q56" s="143"/>
      <c r="R56" s="143"/>
      <c r="S56" s="143"/>
      <c r="T56" s="355"/>
    </row>
    <row r="57" spans="1:20" ht="18.75" hidden="1" thickBot="1" x14ac:dyDescent="0.35">
      <c r="A57" s="322">
        <v>43586</v>
      </c>
      <c r="B57" s="143"/>
      <c r="C57" s="143"/>
      <c r="D57" s="143"/>
      <c r="E57" s="143"/>
      <c r="F57" s="143"/>
      <c r="G57" s="143"/>
      <c r="H57" s="143"/>
      <c r="I57" s="143"/>
      <c r="J57" s="143"/>
      <c r="K57" s="143"/>
      <c r="L57" s="143"/>
      <c r="M57" s="143"/>
      <c r="N57" s="143"/>
      <c r="O57" s="143"/>
      <c r="P57" s="143"/>
      <c r="Q57" s="143"/>
      <c r="R57" s="143"/>
      <c r="S57" s="143"/>
      <c r="T57" s="355"/>
    </row>
    <row r="58" spans="1:20" ht="18.75" hidden="1" thickBot="1" x14ac:dyDescent="0.35">
      <c r="A58" s="465">
        <v>43617</v>
      </c>
      <c r="B58" s="162"/>
      <c r="C58" s="162"/>
      <c r="D58" s="162"/>
      <c r="E58" s="162"/>
      <c r="F58" s="166"/>
      <c r="G58" s="166"/>
      <c r="H58" s="162"/>
      <c r="I58" s="162"/>
      <c r="J58" s="162"/>
      <c r="K58" s="162"/>
      <c r="L58" s="162"/>
      <c r="M58" s="162"/>
      <c r="N58" s="162"/>
      <c r="O58" s="162"/>
      <c r="P58" s="162"/>
      <c r="Q58" s="162"/>
      <c r="R58" s="162"/>
      <c r="S58" s="162"/>
      <c r="T58" s="466"/>
    </row>
    <row r="59" spans="1:20" ht="18.75" hidden="1" thickBot="1" x14ac:dyDescent="0.4">
      <c r="A59" s="230" t="s">
        <v>84</v>
      </c>
      <c r="B59" s="164"/>
      <c r="C59" s="164"/>
      <c r="D59" s="164"/>
      <c r="E59" s="164"/>
      <c r="F59" s="164"/>
      <c r="G59" s="164"/>
      <c r="H59" s="164"/>
      <c r="I59" s="164"/>
      <c r="J59" s="164"/>
      <c r="K59" s="164"/>
      <c r="L59" s="164"/>
      <c r="M59" s="164"/>
      <c r="N59" s="164"/>
      <c r="O59" s="164"/>
      <c r="P59" s="164"/>
      <c r="Q59" s="164"/>
      <c r="R59" s="164"/>
      <c r="S59" s="164"/>
      <c r="T59" s="467"/>
    </row>
    <row r="60" spans="1:20" ht="18.75" thickBot="1" x14ac:dyDescent="0.35">
      <c r="A60" s="462" t="s">
        <v>50</v>
      </c>
      <c r="B60" s="307"/>
      <c r="C60" s="307"/>
      <c r="D60" s="307"/>
      <c r="E60" s="307"/>
      <c r="F60" s="307"/>
      <c r="G60" s="307"/>
      <c r="H60" s="307"/>
      <c r="I60" s="307"/>
      <c r="J60" s="307"/>
      <c r="K60" s="307"/>
      <c r="L60" s="307"/>
      <c r="M60" s="307"/>
      <c r="N60" s="307"/>
      <c r="O60" s="307"/>
      <c r="P60" s="307"/>
      <c r="Q60" s="307"/>
      <c r="R60" s="307"/>
      <c r="S60" s="307"/>
      <c r="T60" s="463"/>
    </row>
    <row r="61" spans="1:20" ht="18" x14ac:dyDescent="0.3">
      <c r="A61" s="325">
        <v>45839</v>
      </c>
      <c r="B61" s="458">
        <v>4569</v>
      </c>
      <c r="C61" s="458">
        <v>1131</v>
      </c>
      <c r="D61" s="458">
        <v>3833</v>
      </c>
      <c r="E61" s="458">
        <v>1159</v>
      </c>
      <c r="F61" s="458">
        <v>11311</v>
      </c>
      <c r="G61" s="458">
        <v>2728</v>
      </c>
      <c r="H61" s="458">
        <v>40202</v>
      </c>
      <c r="I61" s="458">
        <v>0</v>
      </c>
      <c r="J61" s="458">
        <v>27221</v>
      </c>
      <c r="K61" s="458">
        <v>3365</v>
      </c>
      <c r="L61" s="458">
        <v>370</v>
      </c>
      <c r="M61" s="458">
        <v>2147</v>
      </c>
      <c r="N61" s="458">
        <v>312</v>
      </c>
      <c r="O61" s="458">
        <v>33</v>
      </c>
      <c r="P61" s="458">
        <v>0</v>
      </c>
      <c r="Q61" s="458">
        <v>0</v>
      </c>
      <c r="R61" s="458">
        <v>909</v>
      </c>
      <c r="S61" s="458">
        <v>4035</v>
      </c>
      <c r="T61" s="464">
        <v>103325</v>
      </c>
    </row>
    <row r="62" spans="1:20" ht="18" x14ac:dyDescent="0.3">
      <c r="A62" s="322">
        <v>45870</v>
      </c>
      <c r="B62" s="161">
        <v>4044</v>
      </c>
      <c r="C62" s="161">
        <v>1024</v>
      </c>
      <c r="D62" s="161">
        <v>3268</v>
      </c>
      <c r="E62" s="161">
        <v>1087</v>
      </c>
      <c r="F62" s="161">
        <v>11294</v>
      </c>
      <c r="G62" s="161">
        <v>3263</v>
      </c>
      <c r="H62" s="161">
        <v>39789</v>
      </c>
      <c r="I62" s="161">
        <v>0</v>
      </c>
      <c r="J62" s="161">
        <v>26963</v>
      </c>
      <c r="K62" s="161">
        <v>3425</v>
      </c>
      <c r="L62" s="161">
        <v>362</v>
      </c>
      <c r="M62" s="161">
        <v>2278</v>
      </c>
      <c r="N62" s="161">
        <v>320</v>
      </c>
      <c r="O62" s="161" t="s">
        <v>256</v>
      </c>
      <c r="P62" s="161">
        <v>0</v>
      </c>
      <c r="Q62" s="161">
        <v>0</v>
      </c>
      <c r="R62" s="161">
        <v>753</v>
      </c>
      <c r="S62" s="161">
        <v>3727</v>
      </c>
      <c r="T62" s="144">
        <v>101611</v>
      </c>
    </row>
    <row r="63" spans="1:20" ht="18" x14ac:dyDescent="0.3">
      <c r="A63" s="322">
        <v>45901</v>
      </c>
      <c r="B63" s="161">
        <v>4039</v>
      </c>
      <c r="C63" s="161">
        <v>1012</v>
      </c>
      <c r="D63" s="161">
        <v>3255</v>
      </c>
      <c r="E63" s="161">
        <v>1063</v>
      </c>
      <c r="F63" s="161">
        <v>11170</v>
      </c>
      <c r="G63" s="161">
        <v>3303</v>
      </c>
      <c r="H63" s="161">
        <v>39433</v>
      </c>
      <c r="I63" s="161">
        <v>0</v>
      </c>
      <c r="J63" s="161">
        <v>26471</v>
      </c>
      <c r="K63" s="161">
        <v>3501</v>
      </c>
      <c r="L63" s="161">
        <v>362</v>
      </c>
      <c r="M63" s="161">
        <v>2275</v>
      </c>
      <c r="N63" s="161">
        <v>328</v>
      </c>
      <c r="O63" s="161">
        <v>610</v>
      </c>
      <c r="P63" s="161">
        <v>0</v>
      </c>
      <c r="Q63" s="161" t="s">
        <v>256</v>
      </c>
      <c r="R63" s="161">
        <v>754</v>
      </c>
      <c r="S63" s="161">
        <v>3729</v>
      </c>
      <c r="T63" s="144">
        <v>101306</v>
      </c>
    </row>
    <row r="64" spans="1:20" ht="18" x14ac:dyDescent="0.3">
      <c r="A64" s="322">
        <v>45931</v>
      </c>
      <c r="B64" s="161"/>
      <c r="C64" s="161"/>
      <c r="D64" s="161"/>
      <c r="E64" s="161"/>
      <c r="F64" s="161"/>
      <c r="G64" s="161"/>
      <c r="H64" s="161"/>
      <c r="I64" s="161"/>
      <c r="J64" s="161"/>
      <c r="K64" s="161"/>
      <c r="L64" s="161"/>
      <c r="M64" s="161"/>
      <c r="N64" s="161"/>
      <c r="O64" s="161"/>
      <c r="P64" s="161"/>
      <c r="Q64" s="161"/>
      <c r="R64" s="161"/>
      <c r="S64" s="161"/>
      <c r="T64" s="144"/>
    </row>
    <row r="65" spans="1:20" ht="18" x14ac:dyDescent="0.3">
      <c r="A65" s="322">
        <v>45962</v>
      </c>
      <c r="B65" s="161"/>
      <c r="C65" s="161"/>
      <c r="D65" s="161"/>
      <c r="E65" s="161"/>
      <c r="F65" s="161"/>
      <c r="G65" s="161"/>
      <c r="H65" s="161"/>
      <c r="I65" s="161"/>
      <c r="J65" s="161"/>
      <c r="K65" s="161"/>
      <c r="L65" s="161"/>
      <c r="M65" s="161"/>
      <c r="N65" s="161"/>
      <c r="O65" s="161"/>
      <c r="P65" s="161"/>
      <c r="Q65" s="161"/>
      <c r="R65" s="161"/>
      <c r="S65" s="161"/>
      <c r="T65" s="144"/>
    </row>
    <row r="66" spans="1:20" ht="18" x14ac:dyDescent="0.3">
      <c r="A66" s="322">
        <v>45992</v>
      </c>
      <c r="B66" s="161"/>
      <c r="C66" s="161"/>
      <c r="D66" s="161"/>
      <c r="E66" s="161"/>
      <c r="F66" s="161"/>
      <c r="G66" s="161"/>
      <c r="H66" s="161"/>
      <c r="I66" s="161"/>
      <c r="J66" s="161"/>
      <c r="K66" s="161"/>
      <c r="L66" s="161"/>
      <c r="M66" s="161"/>
      <c r="N66" s="161"/>
      <c r="O66" s="161"/>
      <c r="P66" s="161"/>
      <c r="Q66" s="161"/>
      <c r="R66" s="161"/>
      <c r="S66" s="161"/>
      <c r="T66" s="144"/>
    </row>
    <row r="67" spans="1:20" ht="18" x14ac:dyDescent="0.3">
      <c r="A67" s="322">
        <v>46023</v>
      </c>
      <c r="B67" s="161"/>
      <c r="C67" s="161"/>
      <c r="D67" s="161"/>
      <c r="E67" s="161"/>
      <c r="F67" s="161"/>
      <c r="G67" s="161"/>
      <c r="H67" s="161"/>
      <c r="I67" s="161"/>
      <c r="J67" s="161"/>
      <c r="K67" s="161"/>
      <c r="L67" s="161"/>
      <c r="M67" s="161"/>
      <c r="N67" s="161"/>
      <c r="O67" s="161"/>
      <c r="P67" s="161"/>
      <c r="Q67" s="161"/>
      <c r="R67" s="161"/>
      <c r="S67" s="161"/>
      <c r="T67" s="144"/>
    </row>
    <row r="68" spans="1:20" ht="18" x14ac:dyDescent="0.3">
      <c r="A68" s="322">
        <v>46054</v>
      </c>
      <c r="B68" s="161"/>
      <c r="C68" s="161"/>
      <c r="D68" s="161"/>
      <c r="E68" s="161"/>
      <c r="F68" s="161"/>
      <c r="G68" s="161"/>
      <c r="H68" s="161"/>
      <c r="I68" s="161"/>
      <c r="J68" s="161"/>
      <c r="K68" s="161"/>
      <c r="L68" s="161"/>
      <c r="M68" s="161"/>
      <c r="N68" s="161"/>
      <c r="O68" s="161"/>
      <c r="P68" s="161"/>
      <c r="Q68" s="161"/>
      <c r="R68" s="161"/>
      <c r="S68" s="161"/>
      <c r="T68" s="144"/>
    </row>
    <row r="69" spans="1:20" ht="18" x14ac:dyDescent="0.3">
      <c r="A69" s="322">
        <v>46082</v>
      </c>
      <c r="B69" s="161"/>
      <c r="C69" s="161"/>
      <c r="D69" s="161"/>
      <c r="E69" s="161"/>
      <c r="F69" s="161"/>
      <c r="G69" s="161"/>
      <c r="H69" s="161"/>
      <c r="I69" s="161"/>
      <c r="J69" s="161"/>
      <c r="K69" s="161"/>
      <c r="L69" s="161"/>
      <c r="M69" s="161"/>
      <c r="N69" s="161"/>
      <c r="O69" s="161"/>
      <c r="P69" s="161"/>
      <c r="Q69" s="161"/>
      <c r="R69" s="161"/>
      <c r="S69" s="161"/>
      <c r="T69" s="144"/>
    </row>
    <row r="70" spans="1:20" ht="18" x14ac:dyDescent="0.3">
      <c r="A70" s="322">
        <v>46113</v>
      </c>
      <c r="B70" s="161"/>
      <c r="C70" s="161"/>
      <c r="D70" s="161"/>
      <c r="E70" s="161"/>
      <c r="F70" s="161"/>
      <c r="G70" s="161"/>
      <c r="H70" s="161"/>
      <c r="I70" s="161"/>
      <c r="J70" s="161"/>
      <c r="K70" s="161"/>
      <c r="L70" s="161"/>
      <c r="M70" s="161"/>
      <c r="N70" s="161"/>
      <c r="O70" s="161"/>
      <c r="P70" s="161"/>
      <c r="Q70" s="161"/>
      <c r="R70" s="161"/>
      <c r="S70" s="161"/>
      <c r="T70" s="144"/>
    </row>
    <row r="71" spans="1:20" ht="18" x14ac:dyDescent="0.3">
      <c r="A71" s="322">
        <v>46143</v>
      </c>
      <c r="B71" s="161"/>
      <c r="C71" s="161"/>
      <c r="D71" s="161"/>
      <c r="E71" s="161"/>
      <c r="F71" s="161"/>
      <c r="G71" s="161"/>
      <c r="H71" s="161"/>
      <c r="I71" s="161"/>
      <c r="J71" s="161"/>
      <c r="K71" s="161"/>
      <c r="L71" s="161"/>
      <c r="M71" s="161"/>
      <c r="N71" s="161"/>
      <c r="O71" s="161"/>
      <c r="P71" s="161"/>
      <c r="Q71" s="161"/>
      <c r="R71" s="161"/>
      <c r="S71" s="161"/>
      <c r="T71" s="144"/>
    </row>
    <row r="72" spans="1:20" ht="18.75" thickBot="1" x14ac:dyDescent="0.35">
      <c r="A72" s="465">
        <v>46174</v>
      </c>
      <c r="B72" s="162"/>
      <c r="C72" s="162"/>
      <c r="D72" s="162"/>
      <c r="E72" s="162"/>
      <c r="F72" s="162"/>
      <c r="G72" s="162"/>
      <c r="H72" s="162"/>
      <c r="I72" s="162"/>
      <c r="J72" s="162"/>
      <c r="K72" s="162"/>
      <c r="L72" s="162"/>
      <c r="M72" s="162"/>
      <c r="N72" s="162"/>
      <c r="O72" s="163"/>
      <c r="P72" s="162"/>
      <c r="Q72" s="162"/>
      <c r="R72" s="162"/>
      <c r="S72" s="162"/>
      <c r="T72" s="466"/>
    </row>
    <row r="73" spans="1:20" ht="19.5" thickTop="1" thickBot="1" x14ac:dyDescent="0.4">
      <c r="A73" s="230" t="s">
        <v>255</v>
      </c>
      <c r="B73" s="164">
        <v>4217</v>
      </c>
      <c r="C73" s="164">
        <v>1055</v>
      </c>
      <c r="D73" s="164">
        <v>3452</v>
      </c>
      <c r="E73" s="164">
        <v>1103</v>
      </c>
      <c r="F73" s="164">
        <v>11258</v>
      </c>
      <c r="G73" s="164">
        <v>3098</v>
      </c>
      <c r="H73" s="164">
        <v>39808</v>
      </c>
      <c r="I73" s="164">
        <v>0</v>
      </c>
      <c r="J73" s="164">
        <v>26885</v>
      </c>
      <c r="K73" s="164">
        <v>3430</v>
      </c>
      <c r="L73" s="164">
        <v>365</v>
      </c>
      <c r="M73" s="164">
        <v>2233</v>
      </c>
      <c r="N73" s="164">
        <v>320</v>
      </c>
      <c r="O73" s="164">
        <v>322</v>
      </c>
      <c r="P73" s="164">
        <v>0</v>
      </c>
      <c r="Q73" s="164">
        <v>0</v>
      </c>
      <c r="R73" s="164">
        <v>805</v>
      </c>
      <c r="S73" s="164">
        <v>0</v>
      </c>
      <c r="T73" s="467">
        <v>98351</v>
      </c>
    </row>
    <row r="74" spans="1:20" ht="36.75" thickBot="1" x14ac:dyDescent="0.35">
      <c r="A74" s="462" t="s">
        <v>93</v>
      </c>
      <c r="B74" s="307"/>
      <c r="C74" s="307"/>
      <c r="D74" s="307"/>
      <c r="E74" s="307"/>
      <c r="F74" s="307"/>
      <c r="G74" s="307"/>
      <c r="H74" s="307"/>
      <c r="I74" s="307"/>
      <c r="J74" s="307"/>
      <c r="K74" s="307"/>
      <c r="L74" s="307"/>
      <c r="M74" s="307"/>
      <c r="N74" s="307"/>
      <c r="O74" s="307"/>
      <c r="P74" s="307"/>
      <c r="Q74" s="307"/>
      <c r="R74" s="307"/>
      <c r="S74" s="307"/>
      <c r="T74" s="463"/>
    </row>
    <row r="75" spans="1:20" ht="18" x14ac:dyDescent="0.3">
      <c r="A75" s="325">
        <v>45839</v>
      </c>
      <c r="B75" s="160">
        <v>4555</v>
      </c>
      <c r="C75" s="160">
        <v>461</v>
      </c>
      <c r="D75" s="160">
        <v>106</v>
      </c>
      <c r="E75" s="160">
        <v>0</v>
      </c>
      <c r="F75" s="160">
        <v>0</v>
      </c>
      <c r="G75" s="160">
        <v>0</v>
      </c>
      <c r="H75" s="160">
        <v>0</v>
      </c>
      <c r="I75" s="160">
        <v>0</v>
      </c>
      <c r="J75" s="458">
        <v>0</v>
      </c>
      <c r="K75" s="458">
        <v>0</v>
      </c>
      <c r="L75" s="160">
        <v>0</v>
      </c>
      <c r="M75" s="160">
        <v>0</v>
      </c>
      <c r="N75" s="160">
        <v>0</v>
      </c>
      <c r="O75" s="458">
        <v>0</v>
      </c>
      <c r="P75" s="160">
        <v>0</v>
      </c>
      <c r="Q75" s="458">
        <v>0</v>
      </c>
      <c r="R75" s="458">
        <v>0</v>
      </c>
      <c r="S75" s="458" t="s">
        <v>256</v>
      </c>
      <c r="T75" s="464">
        <v>5133</v>
      </c>
    </row>
    <row r="76" spans="1:20" ht="18" x14ac:dyDescent="0.3">
      <c r="A76" s="322">
        <v>45870</v>
      </c>
      <c r="B76" s="143">
        <v>4573</v>
      </c>
      <c r="C76" s="143">
        <v>461</v>
      </c>
      <c r="D76" s="143">
        <v>109</v>
      </c>
      <c r="E76" s="143">
        <v>0</v>
      </c>
      <c r="F76" s="143">
        <v>0</v>
      </c>
      <c r="G76" s="143">
        <v>0</v>
      </c>
      <c r="H76" s="143">
        <v>0</v>
      </c>
      <c r="I76" s="143">
        <v>0</v>
      </c>
      <c r="J76" s="161">
        <v>0</v>
      </c>
      <c r="K76" s="161">
        <v>0</v>
      </c>
      <c r="L76" s="143">
        <v>0</v>
      </c>
      <c r="M76" s="143">
        <v>0</v>
      </c>
      <c r="N76" s="143">
        <v>0</v>
      </c>
      <c r="O76" s="161">
        <v>0</v>
      </c>
      <c r="P76" s="143">
        <v>0</v>
      </c>
      <c r="Q76" s="161">
        <v>0</v>
      </c>
      <c r="R76" s="161">
        <v>0</v>
      </c>
      <c r="S76" s="161" t="s">
        <v>256</v>
      </c>
      <c r="T76" s="144">
        <v>5148</v>
      </c>
    </row>
    <row r="77" spans="1:20" ht="18" x14ac:dyDescent="0.3">
      <c r="A77" s="322">
        <v>45901</v>
      </c>
      <c r="B77" s="143">
        <v>4586</v>
      </c>
      <c r="C77" s="143">
        <v>455</v>
      </c>
      <c r="D77" s="143">
        <v>106</v>
      </c>
      <c r="E77" s="143">
        <v>0</v>
      </c>
      <c r="F77" s="143">
        <v>0</v>
      </c>
      <c r="G77" s="143">
        <v>0</v>
      </c>
      <c r="H77" s="143">
        <v>0</v>
      </c>
      <c r="I77" s="143">
        <v>0</v>
      </c>
      <c r="J77" s="161">
        <v>0</v>
      </c>
      <c r="K77" s="161">
        <v>0</v>
      </c>
      <c r="L77" s="143">
        <v>0</v>
      </c>
      <c r="M77" s="143">
        <v>0</v>
      </c>
      <c r="N77" s="143">
        <v>0</v>
      </c>
      <c r="O77" s="161">
        <v>0</v>
      </c>
      <c r="P77" s="143">
        <v>0</v>
      </c>
      <c r="Q77" s="161">
        <v>0</v>
      </c>
      <c r="R77" s="161">
        <v>0</v>
      </c>
      <c r="S77" s="161" t="s">
        <v>256</v>
      </c>
      <c r="T77" s="144">
        <v>5157</v>
      </c>
    </row>
    <row r="78" spans="1:20" ht="18" x14ac:dyDescent="0.3">
      <c r="A78" s="322">
        <v>45931</v>
      </c>
      <c r="B78" s="143"/>
      <c r="C78" s="143"/>
      <c r="D78" s="143"/>
      <c r="E78" s="143"/>
      <c r="F78" s="143"/>
      <c r="G78" s="143"/>
      <c r="H78" s="143"/>
      <c r="I78" s="143"/>
      <c r="J78" s="143"/>
      <c r="K78" s="143"/>
      <c r="L78" s="143"/>
      <c r="M78" s="143"/>
      <c r="N78" s="143"/>
      <c r="O78" s="143"/>
      <c r="P78" s="143"/>
      <c r="Q78" s="143"/>
      <c r="R78" s="143"/>
      <c r="S78" s="143"/>
      <c r="T78" s="355"/>
    </row>
    <row r="79" spans="1:20" ht="18" x14ac:dyDescent="0.3">
      <c r="A79" s="322">
        <v>45962</v>
      </c>
      <c r="B79" s="143"/>
      <c r="C79" s="143"/>
      <c r="D79" s="143"/>
      <c r="E79" s="143"/>
      <c r="F79" s="143"/>
      <c r="G79" s="143"/>
      <c r="H79" s="143"/>
      <c r="I79" s="143"/>
      <c r="J79" s="143"/>
      <c r="K79" s="143"/>
      <c r="L79" s="143"/>
      <c r="M79" s="143"/>
      <c r="N79" s="143"/>
      <c r="O79" s="143"/>
      <c r="P79" s="143"/>
      <c r="Q79" s="143"/>
      <c r="R79" s="143"/>
      <c r="S79" s="143"/>
      <c r="T79" s="355"/>
    </row>
    <row r="80" spans="1:20" ht="18" x14ac:dyDescent="0.3">
      <c r="A80" s="322">
        <v>45992</v>
      </c>
      <c r="B80" s="143"/>
      <c r="C80" s="143"/>
      <c r="D80" s="143"/>
      <c r="E80" s="143"/>
      <c r="F80" s="143"/>
      <c r="G80" s="143"/>
      <c r="H80" s="143"/>
      <c r="I80" s="143"/>
      <c r="J80" s="143"/>
      <c r="K80" s="143"/>
      <c r="L80" s="143"/>
      <c r="M80" s="143"/>
      <c r="N80" s="143"/>
      <c r="O80" s="143"/>
      <c r="P80" s="143"/>
      <c r="Q80" s="143"/>
      <c r="R80" s="143"/>
      <c r="S80" s="143"/>
      <c r="T80" s="355"/>
    </row>
    <row r="81" spans="1:20" ht="18" x14ac:dyDescent="0.3">
      <c r="A81" s="322">
        <v>46023</v>
      </c>
      <c r="B81" s="143"/>
      <c r="C81" s="143"/>
      <c r="D81" s="143"/>
      <c r="E81" s="143"/>
      <c r="F81" s="143"/>
      <c r="G81" s="143"/>
      <c r="H81" s="143"/>
      <c r="I81" s="143"/>
      <c r="J81" s="143"/>
      <c r="K81" s="143"/>
      <c r="L81" s="143"/>
      <c r="M81" s="143"/>
      <c r="N81" s="143"/>
      <c r="O81" s="143"/>
      <c r="P81" s="143"/>
      <c r="Q81" s="143"/>
      <c r="R81" s="143"/>
      <c r="S81" s="143"/>
      <c r="T81" s="355"/>
    </row>
    <row r="82" spans="1:20" ht="18" x14ac:dyDescent="0.3">
      <c r="A82" s="322">
        <v>46054</v>
      </c>
      <c r="B82" s="143"/>
      <c r="C82" s="143"/>
      <c r="D82" s="143"/>
      <c r="E82" s="143"/>
      <c r="F82" s="143"/>
      <c r="G82" s="143"/>
      <c r="H82" s="143"/>
      <c r="I82" s="143"/>
      <c r="J82" s="143"/>
      <c r="K82" s="143"/>
      <c r="L82" s="143"/>
      <c r="M82" s="143"/>
      <c r="N82" s="143"/>
      <c r="O82" s="143"/>
      <c r="P82" s="143"/>
      <c r="Q82" s="143"/>
      <c r="R82" s="143"/>
      <c r="S82" s="143"/>
      <c r="T82" s="355"/>
    </row>
    <row r="83" spans="1:20" ht="18" x14ac:dyDescent="0.3">
      <c r="A83" s="322">
        <v>46082</v>
      </c>
      <c r="B83" s="143"/>
      <c r="C83" s="143"/>
      <c r="D83" s="143"/>
      <c r="E83" s="143"/>
      <c r="F83" s="143"/>
      <c r="G83" s="143"/>
      <c r="H83" s="143"/>
      <c r="I83" s="143"/>
      <c r="J83" s="143"/>
      <c r="K83" s="143"/>
      <c r="L83" s="143"/>
      <c r="M83" s="143"/>
      <c r="N83" s="143"/>
      <c r="O83" s="143"/>
      <c r="P83" s="143"/>
      <c r="Q83" s="143"/>
      <c r="R83" s="143"/>
      <c r="S83" s="143"/>
      <c r="T83" s="355"/>
    </row>
    <row r="84" spans="1:20" ht="18" x14ac:dyDescent="0.3">
      <c r="A84" s="322">
        <v>46113</v>
      </c>
      <c r="B84" s="143"/>
      <c r="C84" s="143"/>
      <c r="D84" s="143"/>
      <c r="E84" s="143"/>
      <c r="F84" s="143"/>
      <c r="G84" s="143"/>
      <c r="H84" s="143"/>
      <c r="I84" s="143"/>
      <c r="J84" s="143"/>
      <c r="K84" s="143"/>
      <c r="L84" s="143"/>
      <c r="M84" s="143"/>
      <c r="N84" s="143"/>
      <c r="O84" s="143"/>
      <c r="P84" s="143"/>
      <c r="Q84" s="143"/>
      <c r="R84" s="143"/>
      <c r="S84" s="143"/>
      <c r="T84" s="355"/>
    </row>
    <row r="85" spans="1:20" ht="18" x14ac:dyDescent="0.3">
      <c r="A85" s="322">
        <v>46143</v>
      </c>
      <c r="B85" s="143"/>
      <c r="C85" s="143"/>
      <c r="D85" s="143"/>
      <c r="E85" s="143"/>
      <c r="F85" s="143"/>
      <c r="G85" s="143"/>
      <c r="H85" s="143"/>
      <c r="I85" s="143"/>
      <c r="J85" s="143"/>
      <c r="K85" s="143"/>
      <c r="L85" s="143"/>
      <c r="M85" s="143"/>
      <c r="N85" s="143"/>
      <c r="O85" s="143"/>
      <c r="P85" s="143"/>
      <c r="Q85" s="143"/>
      <c r="R85" s="143"/>
      <c r="S85" s="143"/>
      <c r="T85" s="355"/>
    </row>
    <row r="86" spans="1:20" ht="18.75" thickBot="1" x14ac:dyDescent="0.35">
      <c r="A86" s="465">
        <v>46174</v>
      </c>
      <c r="B86" s="162"/>
      <c r="C86" s="162"/>
      <c r="D86" s="162"/>
      <c r="E86" s="162"/>
      <c r="F86" s="162"/>
      <c r="G86" s="162"/>
      <c r="H86" s="162"/>
      <c r="I86" s="162"/>
      <c r="J86" s="162"/>
      <c r="K86" s="162"/>
      <c r="L86" s="162"/>
      <c r="M86" s="162"/>
      <c r="N86" s="162"/>
      <c r="O86" s="162"/>
      <c r="P86" s="162"/>
      <c r="Q86" s="162"/>
      <c r="R86" s="162"/>
      <c r="S86" s="162"/>
      <c r="T86" s="466"/>
    </row>
    <row r="87" spans="1:20" ht="19.5" thickTop="1" thickBot="1" x14ac:dyDescent="0.4">
      <c r="A87" s="230" t="s">
        <v>255</v>
      </c>
      <c r="B87" s="164">
        <v>4571</v>
      </c>
      <c r="C87" s="164">
        <v>459</v>
      </c>
      <c r="D87" s="164">
        <v>107</v>
      </c>
      <c r="E87" s="164">
        <v>0</v>
      </c>
      <c r="F87" s="164">
        <v>0</v>
      </c>
      <c r="G87" s="164">
        <v>0</v>
      </c>
      <c r="H87" s="164">
        <v>0</v>
      </c>
      <c r="I87" s="164">
        <v>0</v>
      </c>
      <c r="J87" s="164">
        <v>0</v>
      </c>
      <c r="K87" s="164">
        <v>0</v>
      </c>
      <c r="L87" s="164">
        <v>0</v>
      </c>
      <c r="M87" s="164">
        <v>0</v>
      </c>
      <c r="N87" s="164">
        <v>0</v>
      </c>
      <c r="O87" s="164">
        <v>0</v>
      </c>
      <c r="P87" s="164">
        <v>0</v>
      </c>
      <c r="Q87" s="164">
        <v>0</v>
      </c>
      <c r="R87" s="164">
        <v>0</v>
      </c>
      <c r="S87" s="164">
        <v>0</v>
      </c>
      <c r="T87" s="467">
        <v>5137</v>
      </c>
    </row>
    <row r="88" spans="1:20" ht="62.25" hidden="1" customHeight="1" thickBot="1" x14ac:dyDescent="0.35">
      <c r="A88" s="455">
        <v>0</v>
      </c>
      <c r="B88" s="167" t="s">
        <v>32</v>
      </c>
      <c r="C88" s="167" t="s">
        <v>33</v>
      </c>
      <c r="D88" s="167" t="s">
        <v>34</v>
      </c>
      <c r="E88" s="167" t="s">
        <v>23</v>
      </c>
      <c r="F88" s="167" t="s">
        <v>35</v>
      </c>
      <c r="G88" s="167" t="s">
        <v>36</v>
      </c>
      <c r="H88" s="167" t="s">
        <v>37</v>
      </c>
      <c r="I88" s="167" t="s">
        <v>1</v>
      </c>
      <c r="J88" s="167" t="s">
        <v>42</v>
      </c>
      <c r="K88" s="167" t="s">
        <v>38</v>
      </c>
      <c r="L88" s="167" t="s">
        <v>2</v>
      </c>
      <c r="M88" s="167" t="s">
        <v>39</v>
      </c>
      <c r="N88" s="167" t="s">
        <v>40</v>
      </c>
      <c r="O88" s="167" t="s">
        <v>41</v>
      </c>
      <c r="P88" s="167" t="s">
        <v>7</v>
      </c>
      <c r="Q88" s="167"/>
      <c r="R88" s="167"/>
      <c r="S88" s="167"/>
      <c r="T88" s="469"/>
    </row>
    <row r="89" spans="1:20" ht="35.450000000000003" customHeight="1" thickBot="1" x14ac:dyDescent="0.35">
      <c r="A89" s="462" t="s">
        <v>138</v>
      </c>
      <c r="B89" s="307"/>
      <c r="C89" s="307"/>
      <c r="D89" s="307"/>
      <c r="E89" s="307"/>
      <c r="F89" s="307"/>
      <c r="G89" s="307"/>
      <c r="H89" s="307"/>
      <c r="I89" s="307"/>
      <c r="J89" s="307"/>
      <c r="K89" s="307"/>
      <c r="L89" s="307"/>
      <c r="M89" s="307"/>
      <c r="N89" s="307"/>
      <c r="O89" s="307"/>
      <c r="P89" s="307"/>
      <c r="Q89" s="307"/>
      <c r="R89" s="307"/>
      <c r="S89" s="307"/>
      <c r="T89" s="463"/>
    </row>
    <row r="90" spans="1:20" ht="18" x14ac:dyDescent="0.3">
      <c r="A90" s="325">
        <v>45839</v>
      </c>
      <c r="B90" s="458">
        <v>45204</v>
      </c>
      <c r="C90" s="458">
        <v>11462</v>
      </c>
      <c r="D90" s="458">
        <v>58352</v>
      </c>
      <c r="E90" s="458">
        <v>25903</v>
      </c>
      <c r="F90" s="458">
        <v>135008</v>
      </c>
      <c r="G90" s="458">
        <v>43472</v>
      </c>
      <c r="H90" s="458">
        <v>328540</v>
      </c>
      <c r="I90" s="458">
        <v>87</v>
      </c>
      <c r="J90" s="458">
        <v>375265</v>
      </c>
      <c r="K90" s="458">
        <v>49544</v>
      </c>
      <c r="L90" s="458">
        <v>17565</v>
      </c>
      <c r="M90" s="458">
        <v>24164</v>
      </c>
      <c r="N90" s="458">
        <v>4762</v>
      </c>
      <c r="O90" s="458">
        <v>112</v>
      </c>
      <c r="P90" s="458">
        <v>0</v>
      </c>
      <c r="Q90" s="458">
        <v>179</v>
      </c>
      <c r="R90" s="458">
        <v>5303</v>
      </c>
      <c r="S90" s="458">
        <v>15998</v>
      </c>
      <c r="T90" s="464">
        <v>1140920</v>
      </c>
    </row>
    <row r="91" spans="1:20" ht="18" x14ac:dyDescent="0.3">
      <c r="A91" s="322">
        <v>45870</v>
      </c>
      <c r="B91" s="161">
        <v>45520</v>
      </c>
      <c r="C91" s="161">
        <v>11419</v>
      </c>
      <c r="D91" s="161">
        <v>58419</v>
      </c>
      <c r="E91" s="161">
        <v>25819</v>
      </c>
      <c r="F91" s="161">
        <v>135564</v>
      </c>
      <c r="G91" s="161">
        <v>44959</v>
      </c>
      <c r="H91" s="161">
        <v>327742</v>
      </c>
      <c r="I91" s="161">
        <v>89</v>
      </c>
      <c r="J91" s="161">
        <v>377659</v>
      </c>
      <c r="K91" s="161">
        <v>51079</v>
      </c>
      <c r="L91" s="161">
        <v>17566</v>
      </c>
      <c r="M91" s="161">
        <v>25220</v>
      </c>
      <c r="N91" s="161">
        <v>4909</v>
      </c>
      <c r="O91" s="161">
        <v>94</v>
      </c>
      <c r="P91" s="161">
        <v>0</v>
      </c>
      <c r="Q91" s="161">
        <v>803</v>
      </c>
      <c r="R91" s="161">
        <v>4348</v>
      </c>
      <c r="S91" s="161">
        <v>14702</v>
      </c>
      <c r="T91" s="144">
        <v>1145911</v>
      </c>
    </row>
    <row r="92" spans="1:20" ht="18" x14ac:dyDescent="0.3">
      <c r="A92" s="322">
        <v>45901</v>
      </c>
      <c r="B92" s="161">
        <v>45576</v>
      </c>
      <c r="C92" s="161">
        <v>11404</v>
      </c>
      <c r="D92" s="161">
        <v>58452</v>
      </c>
      <c r="E92" s="161">
        <v>26021</v>
      </c>
      <c r="F92" s="161">
        <v>134961</v>
      </c>
      <c r="G92" s="161">
        <v>44697</v>
      </c>
      <c r="H92" s="161">
        <v>325280</v>
      </c>
      <c r="I92" s="161">
        <v>88</v>
      </c>
      <c r="J92" s="161">
        <v>377140</v>
      </c>
      <c r="K92" s="161">
        <v>52520</v>
      </c>
      <c r="L92" s="161">
        <v>17514</v>
      </c>
      <c r="M92" s="161">
        <v>25298</v>
      </c>
      <c r="N92" s="161">
        <v>4934</v>
      </c>
      <c r="O92" s="161">
        <v>1955</v>
      </c>
      <c r="P92" s="161">
        <v>0</v>
      </c>
      <c r="Q92" s="161" t="s">
        <v>256</v>
      </c>
      <c r="R92" s="161">
        <v>4412</v>
      </c>
      <c r="S92" s="161">
        <v>14933</v>
      </c>
      <c r="T92" s="144">
        <v>1145191</v>
      </c>
    </row>
    <row r="93" spans="1:20" ht="18" x14ac:dyDescent="0.3">
      <c r="A93" s="322">
        <v>45931</v>
      </c>
      <c r="B93" s="161"/>
      <c r="C93" s="161"/>
      <c r="D93" s="161"/>
      <c r="E93" s="161"/>
      <c r="F93" s="161"/>
      <c r="G93" s="161"/>
      <c r="H93" s="161"/>
      <c r="I93" s="161"/>
      <c r="J93" s="161"/>
      <c r="K93" s="161"/>
      <c r="L93" s="161"/>
      <c r="M93" s="161"/>
      <c r="N93" s="161"/>
      <c r="O93" s="161"/>
      <c r="P93" s="161"/>
      <c r="Q93" s="161"/>
      <c r="R93" s="161"/>
      <c r="S93" s="161"/>
      <c r="T93" s="144"/>
    </row>
    <row r="94" spans="1:20" ht="18" x14ac:dyDescent="0.3">
      <c r="A94" s="322">
        <v>45962</v>
      </c>
      <c r="B94" s="161"/>
      <c r="C94" s="161"/>
      <c r="D94" s="161"/>
      <c r="E94" s="161"/>
      <c r="F94" s="161"/>
      <c r="G94" s="161"/>
      <c r="H94" s="161"/>
      <c r="I94" s="161"/>
      <c r="J94" s="161"/>
      <c r="K94" s="161"/>
      <c r="L94" s="161"/>
      <c r="M94" s="161"/>
      <c r="N94" s="161"/>
      <c r="O94" s="161"/>
      <c r="P94" s="161"/>
      <c r="Q94" s="161"/>
      <c r="R94" s="161"/>
      <c r="S94" s="161"/>
      <c r="T94" s="144"/>
    </row>
    <row r="95" spans="1:20" ht="18" x14ac:dyDescent="0.3">
      <c r="A95" s="322">
        <v>45992</v>
      </c>
      <c r="B95" s="161"/>
      <c r="C95" s="161"/>
      <c r="D95" s="161"/>
      <c r="E95" s="161"/>
      <c r="F95" s="161"/>
      <c r="G95" s="161"/>
      <c r="H95" s="161"/>
      <c r="I95" s="161"/>
      <c r="J95" s="161"/>
      <c r="K95" s="161"/>
      <c r="L95" s="161"/>
      <c r="M95" s="161"/>
      <c r="N95" s="161"/>
      <c r="O95" s="161"/>
      <c r="P95" s="161"/>
      <c r="Q95" s="161"/>
      <c r="R95" s="161"/>
      <c r="S95" s="161"/>
      <c r="T95" s="144"/>
    </row>
    <row r="96" spans="1:20" ht="18" x14ac:dyDescent="0.3">
      <c r="A96" s="322">
        <v>46023</v>
      </c>
      <c r="B96" s="161"/>
      <c r="C96" s="161"/>
      <c r="D96" s="161"/>
      <c r="E96" s="161"/>
      <c r="F96" s="161"/>
      <c r="G96" s="161"/>
      <c r="H96" s="161"/>
      <c r="I96" s="161"/>
      <c r="J96" s="161"/>
      <c r="K96" s="161"/>
      <c r="L96" s="161"/>
      <c r="M96" s="161"/>
      <c r="N96" s="161"/>
      <c r="O96" s="161"/>
      <c r="P96" s="161"/>
      <c r="Q96" s="161"/>
      <c r="R96" s="161"/>
      <c r="S96" s="161"/>
      <c r="T96" s="144"/>
    </row>
    <row r="97" spans="1:20" ht="18" x14ac:dyDescent="0.3">
      <c r="A97" s="322">
        <v>46054</v>
      </c>
      <c r="B97" s="161"/>
      <c r="C97" s="161"/>
      <c r="D97" s="161"/>
      <c r="E97" s="161"/>
      <c r="F97" s="161"/>
      <c r="G97" s="161"/>
      <c r="H97" s="161"/>
      <c r="I97" s="161"/>
      <c r="J97" s="161"/>
      <c r="K97" s="161"/>
      <c r="L97" s="161"/>
      <c r="M97" s="161"/>
      <c r="N97" s="161"/>
      <c r="O97" s="161"/>
      <c r="P97" s="161"/>
      <c r="Q97" s="161"/>
      <c r="R97" s="161"/>
      <c r="S97" s="161"/>
      <c r="T97" s="144"/>
    </row>
    <row r="98" spans="1:20" ht="18" x14ac:dyDescent="0.3">
      <c r="A98" s="322">
        <v>46082</v>
      </c>
      <c r="B98" s="161"/>
      <c r="C98" s="161"/>
      <c r="D98" s="161"/>
      <c r="E98" s="161"/>
      <c r="F98" s="161"/>
      <c r="G98" s="161"/>
      <c r="H98" s="161"/>
      <c r="I98" s="161"/>
      <c r="J98" s="161"/>
      <c r="K98" s="161"/>
      <c r="L98" s="161"/>
      <c r="M98" s="161"/>
      <c r="N98" s="161"/>
      <c r="O98" s="161"/>
      <c r="P98" s="161"/>
      <c r="Q98" s="161"/>
      <c r="R98" s="161"/>
      <c r="S98" s="161"/>
      <c r="T98" s="144"/>
    </row>
    <row r="99" spans="1:20" ht="18" x14ac:dyDescent="0.3">
      <c r="A99" s="322">
        <v>46113</v>
      </c>
      <c r="B99" s="161"/>
      <c r="C99" s="161"/>
      <c r="D99" s="161"/>
      <c r="E99" s="161"/>
      <c r="F99" s="161"/>
      <c r="G99" s="161"/>
      <c r="H99" s="161"/>
      <c r="I99" s="161"/>
      <c r="J99" s="161"/>
      <c r="K99" s="161"/>
      <c r="L99" s="161"/>
      <c r="M99" s="161"/>
      <c r="N99" s="161"/>
      <c r="O99" s="161"/>
      <c r="P99" s="161"/>
      <c r="Q99" s="161"/>
      <c r="R99" s="161"/>
      <c r="S99" s="161"/>
      <c r="T99" s="144"/>
    </row>
    <row r="100" spans="1:20" ht="18" x14ac:dyDescent="0.3">
      <c r="A100" s="322">
        <v>46143</v>
      </c>
      <c r="B100" s="161"/>
      <c r="C100" s="161"/>
      <c r="D100" s="161"/>
      <c r="E100" s="161"/>
      <c r="F100" s="161"/>
      <c r="G100" s="161"/>
      <c r="H100" s="161"/>
      <c r="I100" s="161"/>
      <c r="J100" s="161"/>
      <c r="K100" s="161"/>
      <c r="L100" s="161"/>
      <c r="M100" s="161"/>
      <c r="N100" s="161"/>
      <c r="O100" s="161"/>
      <c r="P100" s="161"/>
      <c r="Q100" s="161"/>
      <c r="R100" s="161"/>
      <c r="S100" s="161"/>
      <c r="T100" s="144"/>
    </row>
    <row r="101" spans="1:20" ht="18.75" thickBot="1" x14ac:dyDescent="0.35">
      <c r="A101" s="465">
        <v>46174</v>
      </c>
      <c r="B101" s="162"/>
      <c r="C101" s="162"/>
      <c r="D101" s="162"/>
      <c r="E101" s="162"/>
      <c r="F101" s="162"/>
      <c r="G101" s="162"/>
      <c r="H101" s="162"/>
      <c r="I101" s="162"/>
      <c r="J101" s="162"/>
      <c r="K101" s="162"/>
      <c r="L101" s="162"/>
      <c r="M101" s="162"/>
      <c r="N101" s="162"/>
      <c r="O101" s="162"/>
      <c r="P101" s="162"/>
      <c r="Q101" s="163"/>
      <c r="R101" s="163"/>
      <c r="S101" s="163"/>
      <c r="T101" s="470"/>
    </row>
    <row r="102" spans="1:20" ht="19.5" thickTop="1" thickBot="1" x14ac:dyDescent="0.4">
      <c r="A102" s="475" t="s">
        <v>255</v>
      </c>
      <c r="B102" s="476">
        <v>45433</v>
      </c>
      <c r="C102" s="476">
        <v>11428</v>
      </c>
      <c r="D102" s="476">
        <v>58408</v>
      </c>
      <c r="E102" s="476">
        <v>25914</v>
      </c>
      <c r="F102" s="476">
        <v>135178</v>
      </c>
      <c r="G102" s="476">
        <v>44376</v>
      </c>
      <c r="H102" s="476">
        <v>327187</v>
      </c>
      <c r="I102" s="476">
        <v>88</v>
      </c>
      <c r="J102" s="476">
        <v>376688</v>
      </c>
      <c r="K102" s="476">
        <v>51048</v>
      </c>
      <c r="L102" s="476">
        <v>17548</v>
      </c>
      <c r="M102" s="476">
        <v>24894</v>
      </c>
      <c r="N102" s="476">
        <v>4868</v>
      </c>
      <c r="O102" s="476">
        <v>720</v>
      </c>
      <c r="P102" s="476">
        <v>0</v>
      </c>
      <c r="Q102" s="476">
        <v>491</v>
      </c>
      <c r="R102" s="476">
        <v>4688</v>
      </c>
      <c r="S102" s="476">
        <v>15211</v>
      </c>
      <c r="T102" s="477">
        <v>1144007.3333333333</v>
      </c>
    </row>
    <row r="103" spans="1:20" ht="15.75" hidden="1" thickBot="1" x14ac:dyDescent="0.35">
      <c r="A103" s="168"/>
      <c r="T103" s="169"/>
    </row>
    <row r="104" spans="1:20" ht="15.75" hidden="1" thickBot="1" x14ac:dyDescent="0.35">
      <c r="A104" s="168"/>
      <c r="T104" s="169"/>
    </row>
    <row r="105" spans="1:20" ht="15.75" hidden="1" thickBot="1" x14ac:dyDescent="0.35">
      <c r="A105" s="168"/>
      <c r="T105" s="169"/>
    </row>
    <row r="106" spans="1:20" ht="15.75" hidden="1" thickBot="1" x14ac:dyDescent="0.35">
      <c r="A106" s="168"/>
      <c r="T106" s="169"/>
    </row>
    <row r="107" spans="1:20" ht="15.75" hidden="1" thickBot="1" x14ac:dyDescent="0.35">
      <c r="A107" s="168"/>
      <c r="T107" s="169"/>
    </row>
    <row r="108" spans="1:20" ht="15.75" hidden="1" thickBot="1" x14ac:dyDescent="0.35">
      <c r="A108" s="168"/>
      <c r="T108" s="169"/>
    </row>
    <row r="109" spans="1:20" ht="15.75" hidden="1" thickBot="1" x14ac:dyDescent="0.35">
      <c r="A109" s="168"/>
      <c r="T109" s="169"/>
    </row>
    <row r="110" spans="1:20" ht="15.75" hidden="1" thickBot="1" x14ac:dyDescent="0.35">
      <c r="A110" s="168"/>
      <c r="T110" s="169"/>
    </row>
    <row r="111" spans="1:20" ht="15.75" hidden="1" thickBot="1" x14ac:dyDescent="0.35">
      <c r="A111" s="168"/>
      <c r="T111" s="169"/>
    </row>
    <row r="112" spans="1:20" ht="15.75" hidden="1" thickBot="1" x14ac:dyDescent="0.35">
      <c r="A112" s="168"/>
      <c r="T112" s="169"/>
    </row>
    <row r="113" spans="1:21" ht="15.75" hidden="1" thickBot="1" x14ac:dyDescent="0.35">
      <c r="A113" s="168"/>
      <c r="T113" s="169"/>
    </row>
    <row r="114" spans="1:21" ht="15.75" hidden="1" thickBot="1" x14ac:dyDescent="0.35">
      <c r="A114" s="168"/>
      <c r="T114" s="169"/>
    </row>
    <row r="115" spans="1:21" ht="15.75" hidden="1" thickBot="1" x14ac:dyDescent="0.35">
      <c r="A115" s="168"/>
      <c r="T115" s="169"/>
    </row>
    <row r="116" spans="1:21" ht="15.75" hidden="1" thickBot="1" x14ac:dyDescent="0.35">
      <c r="A116" s="168"/>
      <c r="T116" s="169"/>
    </row>
    <row r="117" spans="1:21" x14ac:dyDescent="0.3">
      <c r="A117" s="542" t="s">
        <v>4</v>
      </c>
      <c r="B117" s="543"/>
      <c r="C117" s="543"/>
      <c r="D117" s="543"/>
      <c r="E117" s="543"/>
      <c r="F117" s="543"/>
      <c r="G117" s="543"/>
      <c r="H117" s="543"/>
      <c r="I117" s="543"/>
      <c r="J117" s="543"/>
      <c r="K117" s="543"/>
      <c r="L117" s="543"/>
      <c r="M117" s="543"/>
      <c r="N117" s="543"/>
      <c r="O117" s="543"/>
      <c r="P117" s="543"/>
      <c r="Q117" s="543"/>
      <c r="R117" s="543"/>
      <c r="S117" s="543"/>
      <c r="T117" s="544"/>
    </row>
    <row r="118" spans="1:21" ht="15.75" customHeight="1" x14ac:dyDescent="0.3">
      <c r="A118" s="545" t="s">
        <v>101</v>
      </c>
      <c r="B118" s="546"/>
      <c r="C118" s="546"/>
      <c r="D118" s="546"/>
      <c r="E118" s="546"/>
      <c r="F118" s="546"/>
      <c r="G118" s="546"/>
      <c r="H118" s="546"/>
      <c r="I118" s="546"/>
      <c r="J118" s="546"/>
      <c r="K118" s="546"/>
      <c r="L118" s="546"/>
      <c r="M118" s="546"/>
      <c r="N118" s="546"/>
      <c r="O118" s="546"/>
      <c r="P118" s="546"/>
      <c r="Q118" s="546"/>
      <c r="R118" s="546"/>
      <c r="S118" s="546"/>
      <c r="T118" s="547"/>
    </row>
    <row r="119" spans="1:21" ht="26.65" customHeight="1" x14ac:dyDescent="0.3">
      <c r="A119" s="536" t="s">
        <v>102</v>
      </c>
      <c r="B119" s="537"/>
      <c r="C119" s="537"/>
      <c r="D119" s="537"/>
      <c r="E119" s="537"/>
      <c r="F119" s="537"/>
      <c r="G119" s="537"/>
      <c r="H119" s="537"/>
      <c r="I119" s="537"/>
      <c r="J119" s="537"/>
      <c r="K119" s="537"/>
      <c r="L119" s="537"/>
      <c r="M119" s="537"/>
      <c r="N119" s="537"/>
      <c r="O119" s="537"/>
      <c r="P119" s="537"/>
      <c r="Q119" s="537"/>
      <c r="R119" s="537"/>
      <c r="S119" s="537"/>
      <c r="T119" s="538"/>
    </row>
    <row r="120" spans="1:21" x14ac:dyDescent="0.3">
      <c r="A120" s="548" t="s">
        <v>238</v>
      </c>
      <c r="B120" s="549"/>
      <c r="C120" s="549"/>
      <c r="D120" s="549"/>
      <c r="E120" s="549"/>
      <c r="F120" s="549"/>
      <c r="G120" s="549"/>
      <c r="H120" s="549"/>
      <c r="I120" s="549"/>
      <c r="J120" s="549"/>
      <c r="K120" s="549"/>
      <c r="L120" s="549"/>
      <c r="M120" s="549"/>
      <c r="N120" s="549"/>
      <c r="O120" s="549"/>
      <c r="P120" s="549"/>
      <c r="Q120" s="549"/>
      <c r="R120" s="549"/>
      <c r="S120" s="549"/>
      <c r="T120" s="550"/>
    </row>
    <row r="121" spans="1:21" ht="27.6" customHeight="1" x14ac:dyDescent="0.3">
      <c r="A121" s="536" t="s">
        <v>237</v>
      </c>
      <c r="B121" s="537"/>
      <c r="C121" s="537"/>
      <c r="D121" s="537"/>
      <c r="E121" s="537"/>
      <c r="F121" s="537"/>
      <c r="G121" s="537"/>
      <c r="H121" s="537"/>
      <c r="I121" s="537"/>
      <c r="J121" s="537"/>
      <c r="K121" s="537"/>
      <c r="L121" s="537"/>
      <c r="M121" s="537"/>
      <c r="N121" s="537"/>
      <c r="O121" s="537"/>
      <c r="P121" s="537"/>
      <c r="Q121" s="537"/>
      <c r="R121" s="537"/>
      <c r="S121" s="537"/>
      <c r="T121" s="538"/>
    </row>
    <row r="122" spans="1:21" ht="15.75" thickBot="1" x14ac:dyDescent="0.35">
      <c r="A122" s="533" t="s">
        <v>119</v>
      </c>
      <c r="B122" s="534"/>
      <c r="C122" s="534"/>
      <c r="D122" s="534"/>
      <c r="E122" s="534"/>
      <c r="F122" s="534"/>
      <c r="G122" s="534"/>
      <c r="H122" s="534"/>
      <c r="I122" s="534"/>
      <c r="J122" s="534"/>
      <c r="K122" s="534"/>
      <c r="L122" s="534"/>
      <c r="M122" s="534"/>
      <c r="N122" s="534"/>
      <c r="O122" s="534"/>
      <c r="P122" s="534"/>
      <c r="Q122" s="534"/>
      <c r="R122" s="534"/>
      <c r="S122" s="534"/>
      <c r="T122" s="535"/>
      <c r="U122" s="170" t="s">
        <v>83</v>
      </c>
    </row>
  </sheetData>
  <mergeCells count="7">
    <mergeCell ref="A122:T122"/>
    <mergeCell ref="A121:T121"/>
    <mergeCell ref="A2:T2"/>
    <mergeCell ref="A117:T117"/>
    <mergeCell ref="A118:T118"/>
    <mergeCell ref="A119:T119"/>
    <mergeCell ref="A120:T120"/>
  </mergeCells>
  <phoneticPr fontId="16" type="noConversion"/>
  <printOptions horizontalCentered="1" gridLines="1"/>
  <pageMargins left="0.28999999999999998" right="0.28999999999999998" top="0.7" bottom="0.43" header="0.3" footer="0.27"/>
  <pageSetup scale="3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P80"/>
  <sheetViews>
    <sheetView view="pageBreakPreview" zoomScale="60" zoomScaleNormal="100" workbookViewId="0">
      <selection activeCell="B2" sqref="B2:P2"/>
    </sheetView>
  </sheetViews>
  <sheetFormatPr defaultColWidth="9.28515625" defaultRowHeight="15" x14ac:dyDescent="0.3"/>
  <cols>
    <col min="1" max="1" width="9.28515625" style="68"/>
    <col min="2" max="2" width="9.42578125" style="68" bestFit="1" customWidth="1"/>
    <col min="3" max="3" width="36.28515625" style="68" bestFit="1" customWidth="1"/>
    <col min="4" max="16" width="16.5703125" style="68" customWidth="1"/>
    <col min="17" max="17" width="11.42578125" style="68" bestFit="1" customWidth="1"/>
    <col min="18" max="16384" width="9.28515625" style="68"/>
  </cols>
  <sheetData>
    <row r="1" spans="1:16" ht="15.75" thickBot="1" x14ac:dyDescent="0.35">
      <c r="A1" s="68" t="s">
        <v>147</v>
      </c>
    </row>
    <row r="2" spans="1:16" ht="18.75" thickBot="1" x14ac:dyDescent="0.35">
      <c r="B2" s="553" t="s">
        <v>94</v>
      </c>
      <c r="C2" s="554"/>
      <c r="D2" s="554"/>
      <c r="E2" s="554"/>
      <c r="F2" s="554"/>
      <c r="G2" s="554"/>
      <c r="H2" s="554"/>
      <c r="I2" s="554"/>
      <c r="J2" s="554"/>
      <c r="K2" s="554"/>
      <c r="L2" s="554"/>
      <c r="M2" s="554"/>
      <c r="N2" s="554"/>
      <c r="O2" s="554"/>
      <c r="P2" s="555"/>
    </row>
    <row r="3" spans="1:16" ht="63" customHeight="1" thickBot="1" x14ac:dyDescent="0.35">
      <c r="B3" s="171" t="s">
        <v>92</v>
      </c>
      <c r="C3" s="171" t="s">
        <v>95</v>
      </c>
      <c r="D3" s="442" t="s">
        <v>198</v>
      </c>
      <c r="E3" s="442" t="s">
        <v>199</v>
      </c>
      <c r="F3" s="442" t="s">
        <v>200</v>
      </c>
      <c r="G3" s="442" t="s">
        <v>201</v>
      </c>
      <c r="H3" s="442" t="s">
        <v>202</v>
      </c>
      <c r="I3" s="442" t="s">
        <v>203</v>
      </c>
      <c r="J3" s="442" t="s">
        <v>204</v>
      </c>
      <c r="K3" s="442" t="s">
        <v>205</v>
      </c>
      <c r="L3" s="442" t="s">
        <v>206</v>
      </c>
      <c r="M3" s="442" t="s">
        <v>207</v>
      </c>
      <c r="N3" s="442" t="s">
        <v>194</v>
      </c>
      <c r="O3" s="420" t="s">
        <v>208</v>
      </c>
      <c r="P3" s="415" t="s">
        <v>209</v>
      </c>
    </row>
    <row r="4" spans="1:16" ht="18" x14ac:dyDescent="0.3">
      <c r="B4" s="556" t="s">
        <v>139</v>
      </c>
      <c r="C4" s="172" t="s">
        <v>257</v>
      </c>
      <c r="D4" s="173">
        <v>2950</v>
      </c>
      <c r="E4" s="173">
        <v>2933</v>
      </c>
      <c r="F4" s="173">
        <v>2915</v>
      </c>
      <c r="G4" s="173"/>
      <c r="H4" s="173"/>
      <c r="I4" s="173"/>
      <c r="J4" s="173"/>
      <c r="K4" s="173"/>
      <c r="L4" s="173"/>
      <c r="M4" s="173"/>
      <c r="N4" s="173"/>
      <c r="O4" s="421"/>
      <c r="P4" s="417">
        <f>AVERAGE(D4:O4)</f>
        <v>2932.6666666666665</v>
      </c>
    </row>
    <row r="5" spans="1:16" ht="18" x14ac:dyDescent="0.3">
      <c r="B5" s="557"/>
      <c r="C5" s="174" t="s">
        <v>258</v>
      </c>
      <c r="D5" s="456">
        <v>5892</v>
      </c>
      <c r="E5" s="456">
        <v>5893</v>
      </c>
      <c r="F5" s="456">
        <v>5897</v>
      </c>
      <c r="G5" s="456"/>
      <c r="H5" s="456"/>
      <c r="I5" s="456"/>
      <c r="J5" s="456"/>
      <c r="K5" s="456"/>
      <c r="L5" s="456"/>
      <c r="M5" s="456"/>
      <c r="N5" s="456"/>
      <c r="O5" s="422"/>
      <c r="P5" s="416">
        <f t="shared" ref="P5:P69" si="0">AVERAGE(D5:O5)</f>
        <v>5894</v>
      </c>
    </row>
    <row r="6" spans="1:16" ht="18" x14ac:dyDescent="0.3">
      <c r="B6" s="557"/>
      <c r="C6" s="174" t="s">
        <v>259</v>
      </c>
      <c r="D6" s="456">
        <v>3161</v>
      </c>
      <c r="E6" s="456">
        <v>3135</v>
      </c>
      <c r="F6" s="456">
        <v>3105</v>
      </c>
      <c r="G6" s="456"/>
      <c r="H6" s="456"/>
      <c r="I6" s="456"/>
      <c r="J6" s="456"/>
      <c r="K6" s="456"/>
      <c r="L6" s="456"/>
      <c r="M6" s="456"/>
      <c r="N6" s="456"/>
      <c r="O6" s="422"/>
      <c r="P6" s="416">
        <f t="shared" si="0"/>
        <v>3133.6666666666665</v>
      </c>
    </row>
    <row r="7" spans="1:16" ht="18" x14ac:dyDescent="0.3">
      <c r="B7" s="557"/>
      <c r="C7" s="174" t="s">
        <v>260</v>
      </c>
      <c r="D7" s="456">
        <v>2577</v>
      </c>
      <c r="E7" s="456">
        <v>2598</v>
      </c>
      <c r="F7" s="456">
        <v>2599</v>
      </c>
      <c r="G7" s="456"/>
      <c r="H7" s="456"/>
      <c r="I7" s="456"/>
      <c r="J7" s="456"/>
      <c r="K7" s="456"/>
      <c r="L7" s="456"/>
      <c r="M7" s="456"/>
      <c r="N7" s="456"/>
      <c r="O7" s="422"/>
      <c r="P7" s="416">
        <f t="shared" si="0"/>
        <v>2591.3333333333335</v>
      </c>
    </row>
    <row r="8" spans="1:16" ht="18" x14ac:dyDescent="0.3">
      <c r="B8" s="557"/>
      <c r="C8" s="174" t="s">
        <v>261</v>
      </c>
      <c r="D8" s="456">
        <v>1654</v>
      </c>
      <c r="E8" s="456">
        <v>1665</v>
      </c>
      <c r="F8" s="456">
        <v>1648</v>
      </c>
      <c r="G8" s="456"/>
      <c r="H8" s="456"/>
      <c r="I8" s="456"/>
      <c r="J8" s="456"/>
      <c r="K8" s="456"/>
      <c r="L8" s="456"/>
      <c r="M8" s="456"/>
      <c r="N8" s="456"/>
      <c r="O8" s="422"/>
      <c r="P8" s="416">
        <f t="shared" si="0"/>
        <v>1655.6666666666667</v>
      </c>
    </row>
    <row r="9" spans="1:16" ht="18" x14ac:dyDescent="0.3">
      <c r="B9" s="557"/>
      <c r="C9" s="174" t="s">
        <v>262</v>
      </c>
      <c r="D9" s="456">
        <v>887</v>
      </c>
      <c r="E9" s="456">
        <v>885</v>
      </c>
      <c r="F9" s="456">
        <v>870</v>
      </c>
      <c r="G9" s="456"/>
      <c r="H9" s="456"/>
      <c r="I9" s="456"/>
      <c r="J9" s="456"/>
      <c r="K9" s="456"/>
      <c r="L9" s="456"/>
      <c r="M9" s="456"/>
      <c r="N9" s="456"/>
      <c r="O9" s="422"/>
      <c r="P9" s="416">
        <f t="shared" si="0"/>
        <v>880.66666666666663</v>
      </c>
    </row>
    <row r="10" spans="1:16" ht="18" x14ac:dyDescent="0.3">
      <c r="B10" s="557"/>
      <c r="C10" s="174" t="s">
        <v>263</v>
      </c>
      <c r="D10" s="456">
        <v>6959</v>
      </c>
      <c r="E10" s="456">
        <v>6952</v>
      </c>
      <c r="F10" s="456">
        <v>6875</v>
      </c>
      <c r="G10" s="456"/>
      <c r="H10" s="456"/>
      <c r="I10" s="456"/>
      <c r="J10" s="456"/>
      <c r="K10" s="456"/>
      <c r="L10" s="456"/>
      <c r="M10" s="456"/>
      <c r="N10" s="456"/>
      <c r="O10" s="422"/>
      <c r="P10" s="416">
        <f t="shared" si="0"/>
        <v>6928.666666666667</v>
      </c>
    </row>
    <row r="11" spans="1:16" ht="18" x14ac:dyDescent="0.3">
      <c r="B11" s="557"/>
      <c r="C11" s="174" t="s">
        <v>264</v>
      </c>
      <c r="D11" s="456">
        <v>494</v>
      </c>
      <c r="E11" s="456">
        <v>490</v>
      </c>
      <c r="F11" s="456">
        <v>487</v>
      </c>
      <c r="G11" s="456"/>
      <c r="H11" s="456"/>
      <c r="I11" s="456"/>
      <c r="J11" s="456"/>
      <c r="K11" s="456"/>
      <c r="L11" s="456"/>
      <c r="M11" s="456"/>
      <c r="N11" s="456"/>
      <c r="O11" s="422"/>
      <c r="P11" s="416">
        <f t="shared" si="0"/>
        <v>490.33333333333331</v>
      </c>
    </row>
    <row r="12" spans="1:16" ht="18" x14ac:dyDescent="0.3">
      <c r="B12" s="557"/>
      <c r="C12" s="174" t="s">
        <v>265</v>
      </c>
      <c r="D12" s="456">
        <v>5472</v>
      </c>
      <c r="E12" s="456">
        <v>5470</v>
      </c>
      <c r="F12" s="456">
        <v>5499</v>
      </c>
      <c r="G12" s="456"/>
      <c r="H12" s="456"/>
      <c r="I12" s="456"/>
      <c r="J12" s="456"/>
      <c r="K12" s="456"/>
      <c r="L12" s="456"/>
      <c r="M12" s="456"/>
      <c r="N12" s="456"/>
      <c r="O12" s="422"/>
      <c r="P12" s="416">
        <f t="shared" si="0"/>
        <v>5480.333333333333</v>
      </c>
    </row>
    <row r="13" spans="1:16" ht="18" x14ac:dyDescent="0.3">
      <c r="B13" s="557"/>
      <c r="C13" s="174" t="s">
        <v>266</v>
      </c>
      <c r="D13" s="456">
        <v>10809</v>
      </c>
      <c r="E13" s="456">
        <v>10665</v>
      </c>
      <c r="F13" s="456">
        <v>10612</v>
      </c>
      <c r="G13" s="456"/>
      <c r="H13" s="456"/>
      <c r="I13" s="456"/>
      <c r="J13" s="456"/>
      <c r="K13" s="456"/>
      <c r="L13" s="456"/>
      <c r="M13" s="456"/>
      <c r="N13" s="456"/>
      <c r="O13" s="422"/>
      <c r="P13" s="416">
        <f t="shared" si="0"/>
        <v>10695.333333333334</v>
      </c>
    </row>
    <row r="14" spans="1:16" ht="18" x14ac:dyDescent="0.3">
      <c r="B14" s="557"/>
      <c r="C14" s="174" t="s">
        <v>267</v>
      </c>
      <c r="D14" s="456">
        <v>11553</v>
      </c>
      <c r="E14" s="456">
        <v>11626</v>
      </c>
      <c r="F14" s="456">
        <v>11593</v>
      </c>
      <c r="G14" s="456"/>
      <c r="H14" s="456"/>
      <c r="I14" s="456"/>
      <c r="J14" s="456"/>
      <c r="K14" s="456"/>
      <c r="L14" s="456"/>
      <c r="M14" s="456"/>
      <c r="N14" s="456"/>
      <c r="O14" s="422"/>
      <c r="P14" s="416">
        <f t="shared" si="0"/>
        <v>11590.666666666666</v>
      </c>
    </row>
    <row r="15" spans="1:16" ht="18" x14ac:dyDescent="0.3">
      <c r="B15" s="557"/>
      <c r="C15" s="174" t="s">
        <v>268</v>
      </c>
      <c r="D15" s="456">
        <v>1508</v>
      </c>
      <c r="E15" s="456">
        <v>1469</v>
      </c>
      <c r="F15" s="456">
        <v>1435</v>
      </c>
      <c r="G15" s="456"/>
      <c r="H15" s="456"/>
      <c r="I15" s="456"/>
      <c r="J15" s="456"/>
      <c r="K15" s="456"/>
      <c r="L15" s="456"/>
      <c r="M15" s="456"/>
      <c r="N15" s="456"/>
      <c r="O15" s="422"/>
      <c r="P15" s="416">
        <f t="shared" si="0"/>
        <v>1470.6666666666667</v>
      </c>
    </row>
    <row r="16" spans="1:16" ht="18" x14ac:dyDescent="0.3">
      <c r="B16" s="557"/>
      <c r="C16" s="174" t="s">
        <v>269</v>
      </c>
      <c r="D16" s="456">
        <v>2256</v>
      </c>
      <c r="E16" s="456">
        <v>2258</v>
      </c>
      <c r="F16" s="456">
        <v>2231</v>
      </c>
      <c r="G16" s="456"/>
      <c r="H16" s="456"/>
      <c r="I16" s="456"/>
      <c r="J16" s="456"/>
      <c r="K16" s="456"/>
      <c r="L16" s="456"/>
      <c r="M16" s="457"/>
      <c r="N16" s="457"/>
      <c r="O16" s="423"/>
      <c r="P16" s="416">
        <f t="shared" ref="P16:P27" si="1">AVERAGE(D16:O16)</f>
        <v>2248.3333333333335</v>
      </c>
    </row>
    <row r="17" spans="2:16" ht="18" x14ac:dyDescent="0.3">
      <c r="B17" s="557"/>
      <c r="C17" s="174" t="s">
        <v>270</v>
      </c>
      <c r="D17" s="456">
        <v>128</v>
      </c>
      <c r="E17" s="456">
        <v>129</v>
      </c>
      <c r="F17" s="456">
        <v>133</v>
      </c>
      <c r="G17" s="456"/>
      <c r="H17" s="456"/>
      <c r="I17" s="456"/>
      <c r="J17" s="456"/>
      <c r="K17" s="456"/>
      <c r="L17" s="456"/>
      <c r="M17" s="457"/>
      <c r="N17" s="457"/>
      <c r="O17" s="423"/>
      <c r="P17" s="416">
        <f t="shared" si="1"/>
        <v>130</v>
      </c>
    </row>
    <row r="18" spans="2:16" ht="18" x14ac:dyDescent="0.3">
      <c r="B18" s="557"/>
      <c r="C18" s="174" t="s">
        <v>271</v>
      </c>
      <c r="D18" s="456">
        <v>2175</v>
      </c>
      <c r="E18" s="456">
        <v>2161</v>
      </c>
      <c r="F18" s="456">
        <v>2142</v>
      </c>
      <c r="G18" s="456"/>
      <c r="H18" s="456"/>
      <c r="I18" s="456"/>
      <c r="J18" s="456"/>
      <c r="K18" s="456"/>
      <c r="L18" s="456"/>
      <c r="M18" s="457"/>
      <c r="N18" s="457"/>
      <c r="O18" s="423"/>
      <c r="P18" s="416">
        <f t="shared" si="1"/>
        <v>2159.3333333333335</v>
      </c>
    </row>
    <row r="19" spans="2:16" ht="18" x14ac:dyDescent="0.3">
      <c r="B19" s="557"/>
      <c r="C19" s="174" t="s">
        <v>272</v>
      </c>
      <c r="D19" s="456">
        <v>166</v>
      </c>
      <c r="E19" s="456">
        <v>171</v>
      </c>
      <c r="F19" s="456">
        <v>164</v>
      </c>
      <c r="G19" s="456"/>
      <c r="H19" s="456"/>
      <c r="I19" s="456"/>
      <c r="J19" s="456"/>
      <c r="K19" s="456"/>
      <c r="L19" s="456"/>
      <c r="M19" s="457"/>
      <c r="N19" s="457"/>
      <c r="O19" s="423"/>
      <c r="P19" s="416">
        <f t="shared" si="1"/>
        <v>167</v>
      </c>
    </row>
    <row r="20" spans="2:16" ht="18" x14ac:dyDescent="0.3">
      <c r="B20" s="557"/>
      <c r="C20" s="174" t="s">
        <v>273</v>
      </c>
      <c r="D20" s="456">
        <v>9666</v>
      </c>
      <c r="E20" s="456">
        <v>9635</v>
      </c>
      <c r="F20" s="456">
        <v>9556</v>
      </c>
      <c r="G20" s="456"/>
      <c r="H20" s="456"/>
      <c r="I20" s="456"/>
      <c r="J20" s="456"/>
      <c r="K20" s="456"/>
      <c r="L20" s="456"/>
      <c r="M20" s="457"/>
      <c r="N20" s="457"/>
      <c r="O20" s="423"/>
      <c r="P20" s="416">
        <f t="shared" si="1"/>
        <v>9619</v>
      </c>
    </row>
    <row r="21" spans="2:16" ht="18" x14ac:dyDescent="0.3">
      <c r="B21" s="557"/>
      <c r="C21" s="174" t="s">
        <v>274</v>
      </c>
      <c r="D21" s="456">
        <v>1261</v>
      </c>
      <c r="E21" s="456">
        <v>1266</v>
      </c>
      <c r="F21" s="456">
        <v>1265</v>
      </c>
      <c r="G21" s="456"/>
      <c r="H21" s="456"/>
      <c r="I21" s="456"/>
      <c r="J21" s="456"/>
      <c r="K21" s="456"/>
      <c r="L21" s="456"/>
      <c r="M21" s="457"/>
      <c r="N21" s="457"/>
      <c r="O21" s="423"/>
      <c r="P21" s="416">
        <f t="shared" si="1"/>
        <v>1264</v>
      </c>
    </row>
    <row r="22" spans="2:16" ht="18" x14ac:dyDescent="0.3">
      <c r="B22" s="557"/>
      <c r="C22" s="174" t="s">
        <v>275</v>
      </c>
      <c r="D22" s="456">
        <v>4300</v>
      </c>
      <c r="E22" s="456">
        <v>4258</v>
      </c>
      <c r="F22" s="456">
        <v>4248</v>
      </c>
      <c r="G22" s="456"/>
      <c r="H22" s="456"/>
      <c r="I22" s="456"/>
      <c r="J22" s="456"/>
      <c r="K22" s="456"/>
      <c r="L22" s="456"/>
      <c r="M22" s="457"/>
      <c r="N22" s="457"/>
      <c r="O22" s="423"/>
      <c r="P22" s="416">
        <f t="shared" si="1"/>
        <v>4268.666666666667</v>
      </c>
    </row>
    <row r="23" spans="2:16" ht="18" x14ac:dyDescent="0.3">
      <c r="B23" s="557"/>
      <c r="C23" s="174" t="s">
        <v>276</v>
      </c>
      <c r="D23" s="456">
        <v>37309</v>
      </c>
      <c r="E23" s="456">
        <v>37256</v>
      </c>
      <c r="F23" s="456">
        <v>36920</v>
      </c>
      <c r="G23" s="456"/>
      <c r="H23" s="456"/>
      <c r="I23" s="456"/>
      <c r="J23" s="456"/>
      <c r="K23" s="456"/>
      <c r="L23" s="456"/>
      <c r="M23" s="457"/>
      <c r="N23" s="457"/>
      <c r="O23" s="423"/>
      <c r="P23" s="416">
        <f t="shared" si="1"/>
        <v>37161.666666666664</v>
      </c>
    </row>
    <row r="24" spans="2:16" ht="18" x14ac:dyDescent="0.3">
      <c r="B24" s="557"/>
      <c r="C24" s="174" t="s">
        <v>277</v>
      </c>
      <c r="D24" s="456">
        <v>136</v>
      </c>
      <c r="E24" s="456">
        <v>142</v>
      </c>
      <c r="F24" s="456">
        <v>138</v>
      </c>
      <c r="G24" s="456"/>
      <c r="H24" s="456"/>
      <c r="I24" s="456"/>
      <c r="J24" s="456"/>
      <c r="K24" s="456"/>
      <c r="L24" s="456"/>
      <c r="M24" s="457"/>
      <c r="N24" s="457"/>
      <c r="O24" s="423"/>
      <c r="P24" s="416">
        <f t="shared" si="1"/>
        <v>138.66666666666666</v>
      </c>
    </row>
    <row r="25" spans="2:16" ht="18" x14ac:dyDescent="0.3">
      <c r="B25" s="557"/>
      <c r="C25" s="174" t="s">
        <v>278</v>
      </c>
      <c r="D25" s="456">
        <v>2821</v>
      </c>
      <c r="E25" s="456">
        <v>2809</v>
      </c>
      <c r="F25" s="456">
        <v>2808</v>
      </c>
      <c r="G25" s="456"/>
      <c r="H25" s="456"/>
      <c r="I25" s="456"/>
      <c r="J25" s="456"/>
      <c r="K25" s="456"/>
      <c r="L25" s="456"/>
      <c r="M25" s="457"/>
      <c r="N25" s="457"/>
      <c r="O25" s="423"/>
      <c r="P25" s="416">
        <f t="shared" si="1"/>
        <v>2812.6666666666665</v>
      </c>
    </row>
    <row r="26" spans="2:16" ht="18" x14ac:dyDescent="0.3">
      <c r="B26" s="557"/>
      <c r="C26" s="174" t="s">
        <v>279</v>
      </c>
      <c r="D26" s="456">
        <v>7859</v>
      </c>
      <c r="E26" s="456">
        <v>7866</v>
      </c>
      <c r="F26" s="456">
        <v>7858</v>
      </c>
      <c r="G26" s="456"/>
      <c r="H26" s="456"/>
      <c r="I26" s="456"/>
      <c r="J26" s="456"/>
      <c r="K26" s="456"/>
      <c r="L26" s="456"/>
      <c r="M26" s="457"/>
      <c r="N26" s="457"/>
      <c r="O26" s="423"/>
      <c r="P26" s="416">
        <f t="shared" si="1"/>
        <v>7861</v>
      </c>
    </row>
    <row r="27" spans="2:16" ht="18" x14ac:dyDescent="0.3">
      <c r="B27" s="557"/>
      <c r="C27" s="174" t="s">
        <v>280</v>
      </c>
      <c r="D27" s="456">
        <v>10053</v>
      </c>
      <c r="E27" s="456">
        <v>10070</v>
      </c>
      <c r="F27" s="456">
        <v>10005</v>
      </c>
      <c r="G27" s="456"/>
      <c r="H27" s="456"/>
      <c r="I27" s="456"/>
      <c r="J27" s="456"/>
      <c r="K27" s="456"/>
      <c r="L27" s="456"/>
      <c r="M27" s="457"/>
      <c r="N27" s="457"/>
      <c r="O27" s="423"/>
      <c r="P27" s="416">
        <f t="shared" si="1"/>
        <v>10042.666666666666</v>
      </c>
    </row>
    <row r="28" spans="2:16" ht="18" x14ac:dyDescent="0.3">
      <c r="B28" s="557"/>
      <c r="C28" s="174" t="s">
        <v>281</v>
      </c>
      <c r="D28" s="456">
        <v>537</v>
      </c>
      <c r="E28" s="456">
        <v>531</v>
      </c>
      <c r="F28" s="456">
        <v>527</v>
      </c>
      <c r="G28" s="456"/>
      <c r="H28" s="456"/>
      <c r="I28" s="456"/>
      <c r="J28" s="456"/>
      <c r="K28" s="456"/>
      <c r="L28" s="456"/>
      <c r="M28" s="456"/>
      <c r="N28" s="456"/>
      <c r="O28" s="422"/>
      <c r="P28" s="416">
        <f t="shared" si="0"/>
        <v>531.66666666666663</v>
      </c>
    </row>
    <row r="29" spans="2:16" ht="18" x14ac:dyDescent="0.3">
      <c r="B29" s="557"/>
      <c r="C29" s="174" t="s">
        <v>282</v>
      </c>
      <c r="D29" s="456">
        <v>1027</v>
      </c>
      <c r="E29" s="456">
        <v>1030</v>
      </c>
      <c r="F29" s="456">
        <v>1026</v>
      </c>
      <c r="G29" s="456"/>
      <c r="H29" s="456"/>
      <c r="I29" s="456"/>
      <c r="J29" s="456"/>
      <c r="K29" s="456"/>
      <c r="L29" s="456"/>
      <c r="M29" s="456"/>
      <c r="N29" s="456"/>
      <c r="O29" s="422"/>
      <c r="P29" s="416">
        <f t="shared" si="0"/>
        <v>1027.6666666666667</v>
      </c>
    </row>
    <row r="30" spans="2:16" ht="18" x14ac:dyDescent="0.3">
      <c r="B30" s="557"/>
      <c r="C30" s="174" t="s">
        <v>283</v>
      </c>
      <c r="D30" s="456">
        <v>56390</v>
      </c>
      <c r="E30" s="456">
        <v>56025</v>
      </c>
      <c r="F30" s="456">
        <v>55690</v>
      </c>
      <c r="G30" s="456"/>
      <c r="H30" s="456"/>
      <c r="I30" s="456"/>
      <c r="J30" s="456"/>
      <c r="K30" s="456"/>
      <c r="L30" s="456"/>
      <c r="M30" s="456"/>
      <c r="N30" s="456"/>
      <c r="O30" s="422"/>
      <c r="P30" s="416">
        <f t="shared" si="0"/>
        <v>56035</v>
      </c>
    </row>
    <row r="31" spans="2:16" ht="18" x14ac:dyDescent="0.3">
      <c r="B31" s="557"/>
      <c r="C31" s="174" t="s">
        <v>284</v>
      </c>
      <c r="D31" s="456">
        <v>1121</v>
      </c>
      <c r="E31" s="456">
        <v>1115</v>
      </c>
      <c r="F31" s="456">
        <v>1117</v>
      </c>
      <c r="G31" s="456"/>
      <c r="H31" s="456"/>
      <c r="I31" s="456"/>
      <c r="J31" s="456"/>
      <c r="K31" s="456"/>
      <c r="L31" s="456"/>
      <c r="M31" s="456"/>
      <c r="N31" s="456"/>
      <c r="O31" s="422"/>
      <c r="P31" s="416">
        <f t="shared" si="0"/>
        <v>1117.6666666666667</v>
      </c>
    </row>
    <row r="32" spans="2:16" ht="18" x14ac:dyDescent="0.3">
      <c r="B32" s="557"/>
      <c r="C32" s="174" t="s">
        <v>285</v>
      </c>
      <c r="D32" s="456">
        <v>3404</v>
      </c>
      <c r="E32" s="456">
        <v>3396</v>
      </c>
      <c r="F32" s="456">
        <v>3382</v>
      </c>
      <c r="G32" s="456"/>
      <c r="H32" s="456"/>
      <c r="I32" s="456"/>
      <c r="J32" s="456"/>
      <c r="K32" s="456"/>
      <c r="L32" s="456"/>
      <c r="M32" s="456"/>
      <c r="N32" s="456"/>
      <c r="O32" s="422"/>
      <c r="P32" s="416">
        <f t="shared" si="0"/>
        <v>3394</v>
      </c>
    </row>
    <row r="33" spans="2:16" ht="18" x14ac:dyDescent="0.3">
      <c r="B33" s="557"/>
      <c r="C33" s="174" t="s">
        <v>286</v>
      </c>
      <c r="D33" s="456">
        <v>2004</v>
      </c>
      <c r="E33" s="456">
        <v>1965</v>
      </c>
      <c r="F33" s="456">
        <v>1965</v>
      </c>
      <c r="G33" s="456"/>
      <c r="H33" s="456"/>
      <c r="I33" s="456"/>
      <c r="J33" s="456"/>
      <c r="K33" s="456"/>
      <c r="L33" s="456"/>
      <c r="M33" s="456"/>
      <c r="N33" s="456"/>
      <c r="O33" s="422"/>
      <c r="P33" s="416">
        <f t="shared" si="0"/>
        <v>1978</v>
      </c>
    </row>
    <row r="34" spans="2:16" ht="18" x14ac:dyDescent="0.3">
      <c r="B34" s="557"/>
      <c r="C34" s="174" t="s">
        <v>287</v>
      </c>
      <c r="D34" s="456">
        <v>2171</v>
      </c>
      <c r="E34" s="456">
        <v>2198</v>
      </c>
      <c r="F34" s="456">
        <v>2211</v>
      </c>
      <c r="G34" s="456"/>
      <c r="H34" s="456"/>
      <c r="I34" s="456"/>
      <c r="J34" s="456"/>
      <c r="K34" s="456"/>
      <c r="L34" s="456"/>
      <c r="M34" s="456"/>
      <c r="N34" s="456"/>
      <c r="O34" s="422"/>
      <c r="P34" s="416">
        <f t="shared" si="0"/>
        <v>2193.3333333333335</v>
      </c>
    </row>
    <row r="35" spans="2:16" ht="18" x14ac:dyDescent="0.3">
      <c r="B35" s="557"/>
      <c r="C35" s="174" t="s">
        <v>288</v>
      </c>
      <c r="D35" s="456">
        <v>121</v>
      </c>
      <c r="E35" s="456">
        <v>121</v>
      </c>
      <c r="F35" s="456">
        <v>121</v>
      </c>
      <c r="G35" s="456"/>
      <c r="H35" s="456"/>
      <c r="I35" s="456"/>
      <c r="J35" s="456"/>
      <c r="K35" s="456"/>
      <c r="L35" s="456"/>
      <c r="M35" s="456"/>
      <c r="N35" s="456"/>
      <c r="O35" s="422"/>
      <c r="P35" s="416">
        <f t="shared" si="0"/>
        <v>121</v>
      </c>
    </row>
    <row r="36" spans="2:16" ht="18" x14ac:dyDescent="0.3">
      <c r="B36" s="557"/>
      <c r="C36" s="174" t="s">
        <v>289</v>
      </c>
      <c r="D36" s="456">
        <v>759</v>
      </c>
      <c r="E36" s="456">
        <v>759</v>
      </c>
      <c r="F36" s="456">
        <v>755</v>
      </c>
      <c r="G36" s="456"/>
      <c r="H36" s="456"/>
      <c r="I36" s="456"/>
      <c r="J36" s="456"/>
      <c r="K36" s="456"/>
      <c r="L36" s="456"/>
      <c r="M36" s="456"/>
      <c r="N36" s="456"/>
      <c r="O36" s="422"/>
      <c r="P36" s="416">
        <f t="shared" si="0"/>
        <v>757.66666666666663</v>
      </c>
    </row>
    <row r="37" spans="2:16" ht="18" x14ac:dyDescent="0.3">
      <c r="B37" s="557"/>
      <c r="C37" s="174" t="s">
        <v>290</v>
      </c>
      <c r="D37" s="456">
        <v>3080</v>
      </c>
      <c r="E37" s="456">
        <v>3105</v>
      </c>
      <c r="F37" s="456">
        <v>3126</v>
      </c>
      <c r="G37" s="456"/>
      <c r="H37" s="456"/>
      <c r="I37" s="456"/>
      <c r="J37" s="456"/>
      <c r="K37" s="456"/>
      <c r="L37" s="456"/>
      <c r="M37" s="456"/>
      <c r="N37" s="456"/>
      <c r="O37" s="422"/>
      <c r="P37" s="416">
        <f t="shared" si="0"/>
        <v>3103.6666666666665</v>
      </c>
    </row>
    <row r="38" spans="2:16" ht="18.75" thickBot="1" x14ac:dyDescent="0.35">
      <c r="B38" s="557"/>
      <c r="C38" s="175" t="s">
        <v>291</v>
      </c>
      <c r="D38" s="176">
        <v>4933</v>
      </c>
      <c r="E38" s="176">
        <v>4981</v>
      </c>
      <c r="F38" s="176">
        <v>5157</v>
      </c>
      <c r="G38" s="176"/>
      <c r="H38" s="176"/>
      <c r="I38" s="176"/>
      <c r="J38" s="176"/>
      <c r="K38" s="176"/>
      <c r="L38" s="176"/>
      <c r="M38" s="176"/>
      <c r="N38" s="176"/>
      <c r="O38" s="424"/>
      <c r="P38" s="418">
        <f t="shared" si="0"/>
        <v>5023.666666666667</v>
      </c>
    </row>
    <row r="39" spans="2:16" ht="19.5" thickTop="1" thickBot="1" x14ac:dyDescent="0.35">
      <c r="B39" s="558"/>
      <c r="C39" s="177" t="s">
        <v>8</v>
      </c>
      <c r="D39" s="178">
        <v>207593</v>
      </c>
      <c r="E39" s="178">
        <v>207028</v>
      </c>
      <c r="F39" s="178">
        <v>206080</v>
      </c>
      <c r="G39" s="358"/>
      <c r="H39" s="358"/>
      <c r="I39" s="358"/>
      <c r="J39" s="358"/>
      <c r="K39" s="358"/>
      <c r="L39" s="358"/>
      <c r="M39" s="358"/>
      <c r="N39" s="358"/>
      <c r="O39" s="425"/>
      <c r="P39" s="419">
        <f t="shared" si="0"/>
        <v>206900.33333333334</v>
      </c>
    </row>
    <row r="40" spans="2:16" ht="18" x14ac:dyDescent="0.3">
      <c r="B40" s="556" t="s">
        <v>85</v>
      </c>
      <c r="C40" s="172" t="s">
        <v>292</v>
      </c>
      <c r="D40" s="173">
        <v>1112</v>
      </c>
      <c r="E40" s="173">
        <v>1113</v>
      </c>
      <c r="F40" s="173">
        <v>1112</v>
      </c>
      <c r="G40" s="456"/>
      <c r="H40" s="456"/>
      <c r="I40" s="456"/>
      <c r="J40" s="456"/>
      <c r="K40" s="456"/>
      <c r="L40" s="456"/>
      <c r="M40" s="456"/>
      <c r="N40" s="456"/>
      <c r="O40" s="422"/>
      <c r="P40" s="417">
        <f t="shared" si="0"/>
        <v>1112.3333333333333</v>
      </c>
    </row>
    <row r="41" spans="2:16" ht="18" x14ac:dyDescent="0.3">
      <c r="B41" s="557"/>
      <c r="C41" s="174" t="s">
        <v>293</v>
      </c>
      <c r="D41" s="456">
        <v>1414</v>
      </c>
      <c r="E41" s="456">
        <v>1428</v>
      </c>
      <c r="F41" s="456">
        <v>1438</v>
      </c>
      <c r="G41" s="456"/>
      <c r="H41" s="456"/>
      <c r="I41" s="456"/>
      <c r="J41" s="456"/>
      <c r="K41" s="456"/>
      <c r="L41" s="456"/>
      <c r="M41" s="456"/>
      <c r="N41" s="456"/>
      <c r="O41" s="422"/>
      <c r="P41" s="416">
        <f t="shared" si="0"/>
        <v>1426.6666666666667</v>
      </c>
    </row>
    <row r="42" spans="2:16" ht="18" x14ac:dyDescent="0.3">
      <c r="B42" s="557"/>
      <c r="C42" s="174" t="s">
        <v>294</v>
      </c>
      <c r="D42" s="456">
        <v>481</v>
      </c>
      <c r="E42" s="456">
        <v>472</v>
      </c>
      <c r="F42" s="456">
        <v>457</v>
      </c>
      <c r="G42" s="456"/>
      <c r="H42" s="456"/>
      <c r="I42" s="456"/>
      <c r="J42" s="456"/>
      <c r="K42" s="456"/>
      <c r="L42" s="456"/>
      <c r="M42" s="456"/>
      <c r="N42" s="456"/>
      <c r="O42" s="422"/>
      <c r="P42" s="416">
        <f t="shared" si="0"/>
        <v>470</v>
      </c>
    </row>
    <row r="43" spans="2:16" ht="18" x14ac:dyDescent="0.3">
      <c r="B43" s="557"/>
      <c r="C43" s="174" t="s">
        <v>295</v>
      </c>
      <c r="D43" s="456">
        <v>949</v>
      </c>
      <c r="E43" s="456">
        <v>975</v>
      </c>
      <c r="F43" s="456">
        <v>957</v>
      </c>
      <c r="G43" s="456"/>
      <c r="H43" s="456"/>
      <c r="I43" s="456"/>
      <c r="J43" s="456"/>
      <c r="K43" s="456"/>
      <c r="L43" s="456"/>
      <c r="M43" s="457"/>
      <c r="N43" s="457"/>
      <c r="O43" s="423"/>
      <c r="P43" s="416">
        <f t="shared" ref="P43:P50" si="2">AVERAGE(D43:O43)</f>
        <v>960.33333333333337</v>
      </c>
    </row>
    <row r="44" spans="2:16" ht="18" x14ac:dyDescent="0.3">
      <c r="B44" s="557"/>
      <c r="C44" s="174" t="s">
        <v>296</v>
      </c>
      <c r="D44" s="456">
        <v>1424</v>
      </c>
      <c r="E44" s="456">
        <v>1229</v>
      </c>
      <c r="F44" s="456">
        <v>1233</v>
      </c>
      <c r="G44" s="456"/>
      <c r="H44" s="456"/>
      <c r="I44" s="456"/>
      <c r="J44" s="456"/>
      <c r="K44" s="456"/>
      <c r="L44" s="456"/>
      <c r="M44" s="457"/>
      <c r="N44" s="457"/>
      <c r="O44" s="423"/>
      <c r="P44" s="416">
        <f t="shared" si="2"/>
        <v>1295.3333333333333</v>
      </c>
    </row>
    <row r="45" spans="2:16" ht="18" x14ac:dyDescent="0.3">
      <c r="B45" s="557"/>
      <c r="C45" s="174" t="s">
        <v>297</v>
      </c>
      <c r="D45" s="456">
        <v>437</v>
      </c>
      <c r="E45" s="456">
        <v>426</v>
      </c>
      <c r="F45" s="456">
        <v>417</v>
      </c>
      <c r="G45" s="456"/>
      <c r="H45" s="456"/>
      <c r="I45" s="456"/>
      <c r="J45" s="456"/>
      <c r="K45" s="456"/>
      <c r="L45" s="456"/>
      <c r="M45" s="457"/>
      <c r="N45" s="457"/>
      <c r="O45" s="423"/>
      <c r="P45" s="416">
        <f t="shared" si="2"/>
        <v>426.66666666666669</v>
      </c>
    </row>
    <row r="46" spans="2:16" ht="18" x14ac:dyDescent="0.3">
      <c r="B46" s="557"/>
      <c r="C46" s="174" t="s">
        <v>298</v>
      </c>
      <c r="D46" s="456">
        <v>1623</v>
      </c>
      <c r="E46" s="456">
        <v>1645</v>
      </c>
      <c r="F46" s="456">
        <v>1664</v>
      </c>
      <c r="G46" s="456"/>
      <c r="H46" s="456"/>
      <c r="I46" s="456"/>
      <c r="J46" s="456"/>
      <c r="K46" s="456"/>
      <c r="L46" s="456"/>
      <c r="M46" s="457"/>
      <c r="N46" s="457"/>
      <c r="O46" s="423"/>
      <c r="P46" s="416">
        <f t="shared" si="2"/>
        <v>1644</v>
      </c>
    </row>
    <row r="47" spans="2:16" ht="18" x14ac:dyDescent="0.3">
      <c r="B47" s="557"/>
      <c r="C47" s="174" t="s">
        <v>299</v>
      </c>
      <c r="D47" s="456">
        <v>54807</v>
      </c>
      <c r="E47" s="456">
        <v>54735</v>
      </c>
      <c r="F47" s="456">
        <v>54418</v>
      </c>
      <c r="G47" s="456"/>
      <c r="H47" s="456"/>
      <c r="I47" s="456"/>
      <c r="J47" s="456"/>
      <c r="K47" s="456"/>
      <c r="L47" s="456"/>
      <c r="M47" s="457"/>
      <c r="N47" s="457"/>
      <c r="O47" s="423"/>
      <c r="P47" s="416">
        <f t="shared" si="2"/>
        <v>54653.333333333336</v>
      </c>
    </row>
    <row r="48" spans="2:16" ht="18" x14ac:dyDescent="0.3">
      <c r="B48" s="557"/>
      <c r="C48" s="174" t="s">
        <v>300</v>
      </c>
      <c r="D48" s="456">
        <v>1088</v>
      </c>
      <c r="E48" s="456">
        <v>1051</v>
      </c>
      <c r="F48" s="456">
        <v>1035</v>
      </c>
      <c r="G48" s="456"/>
      <c r="H48" s="456"/>
      <c r="I48" s="456"/>
      <c r="J48" s="456"/>
      <c r="K48" s="456"/>
      <c r="L48" s="456"/>
      <c r="M48" s="457"/>
      <c r="N48" s="457"/>
      <c r="O48" s="423"/>
      <c r="P48" s="416">
        <f t="shared" si="2"/>
        <v>1058</v>
      </c>
    </row>
    <row r="49" spans="2:16" ht="18" x14ac:dyDescent="0.3">
      <c r="B49" s="557"/>
      <c r="C49" s="174" t="s">
        <v>301</v>
      </c>
      <c r="D49" s="456">
        <v>4344</v>
      </c>
      <c r="E49" s="456">
        <v>4380</v>
      </c>
      <c r="F49" s="456">
        <v>4345</v>
      </c>
      <c r="G49" s="456"/>
      <c r="H49" s="456"/>
      <c r="I49" s="456"/>
      <c r="J49" s="456"/>
      <c r="K49" s="456"/>
      <c r="L49" s="456"/>
      <c r="M49" s="457"/>
      <c r="N49" s="457"/>
      <c r="O49" s="423"/>
      <c r="P49" s="416">
        <f t="shared" si="2"/>
        <v>4356.333333333333</v>
      </c>
    </row>
    <row r="50" spans="2:16" ht="18" x14ac:dyDescent="0.3">
      <c r="B50" s="557"/>
      <c r="C50" s="174" t="s">
        <v>302</v>
      </c>
      <c r="D50" s="456">
        <v>7062</v>
      </c>
      <c r="E50" s="456">
        <v>7086</v>
      </c>
      <c r="F50" s="456">
        <v>7042</v>
      </c>
      <c r="G50" s="456"/>
      <c r="H50" s="456"/>
      <c r="I50" s="456"/>
      <c r="J50" s="456"/>
      <c r="K50" s="456"/>
      <c r="L50" s="456"/>
      <c r="M50" s="457"/>
      <c r="N50" s="457"/>
      <c r="O50" s="423"/>
      <c r="P50" s="416">
        <f t="shared" si="2"/>
        <v>7063.333333333333</v>
      </c>
    </row>
    <row r="51" spans="2:16" ht="18" x14ac:dyDescent="0.3">
      <c r="B51" s="557"/>
      <c r="C51" s="174" t="s">
        <v>303</v>
      </c>
      <c r="D51" s="456">
        <v>5863</v>
      </c>
      <c r="E51" s="456">
        <v>5968</v>
      </c>
      <c r="F51" s="456">
        <v>5877</v>
      </c>
      <c r="G51" s="456"/>
      <c r="H51" s="456"/>
      <c r="I51" s="456"/>
      <c r="J51" s="456"/>
      <c r="K51" s="456"/>
      <c r="L51" s="456"/>
      <c r="M51" s="456"/>
      <c r="N51" s="456"/>
      <c r="O51" s="422"/>
      <c r="P51" s="416">
        <f t="shared" si="0"/>
        <v>5902.666666666667</v>
      </c>
    </row>
    <row r="52" spans="2:16" ht="18" x14ac:dyDescent="0.3">
      <c r="B52" s="557"/>
      <c r="C52" s="174" t="s">
        <v>304</v>
      </c>
      <c r="D52" s="456">
        <v>860</v>
      </c>
      <c r="E52" s="456">
        <v>866</v>
      </c>
      <c r="F52" s="456">
        <v>871</v>
      </c>
      <c r="G52" s="456"/>
      <c r="H52" s="456"/>
      <c r="I52" s="456"/>
      <c r="J52" s="456"/>
      <c r="K52" s="456"/>
      <c r="L52" s="456"/>
      <c r="M52" s="456"/>
      <c r="N52" s="456"/>
      <c r="O52" s="422"/>
      <c r="P52" s="416">
        <f t="shared" si="0"/>
        <v>865.66666666666663</v>
      </c>
    </row>
    <row r="53" spans="2:16" ht="18" x14ac:dyDescent="0.3">
      <c r="B53" s="557"/>
      <c r="C53" s="174" t="s">
        <v>305</v>
      </c>
      <c r="D53" s="456">
        <v>3956</v>
      </c>
      <c r="E53" s="456">
        <v>3982</v>
      </c>
      <c r="F53" s="456">
        <v>3970</v>
      </c>
      <c r="G53" s="456"/>
      <c r="H53" s="456"/>
      <c r="I53" s="456"/>
      <c r="J53" s="456"/>
      <c r="K53" s="456"/>
      <c r="L53" s="456"/>
      <c r="M53" s="456"/>
      <c r="N53" s="456"/>
      <c r="O53" s="422"/>
      <c r="P53" s="416">
        <f t="shared" si="0"/>
        <v>3969.3333333333335</v>
      </c>
    </row>
    <row r="54" spans="2:16" ht="18" x14ac:dyDescent="0.3">
      <c r="B54" s="557"/>
      <c r="C54" s="174" t="s">
        <v>306</v>
      </c>
      <c r="D54" s="456">
        <v>558</v>
      </c>
      <c r="E54" s="456">
        <v>562</v>
      </c>
      <c r="F54" s="456">
        <v>558</v>
      </c>
      <c r="G54" s="456"/>
      <c r="H54" s="456"/>
      <c r="I54" s="456"/>
      <c r="J54" s="456"/>
      <c r="K54" s="456"/>
      <c r="L54" s="456"/>
      <c r="M54" s="456"/>
      <c r="N54" s="456"/>
      <c r="O54" s="422"/>
      <c r="P54" s="416">
        <f t="shared" si="0"/>
        <v>559.33333333333337</v>
      </c>
    </row>
    <row r="55" spans="2:16" ht="18" x14ac:dyDescent="0.3">
      <c r="B55" s="557"/>
      <c r="C55" s="174" t="s">
        <v>307</v>
      </c>
      <c r="D55" s="456">
        <v>1049</v>
      </c>
      <c r="E55" s="456">
        <v>1026</v>
      </c>
      <c r="F55" s="456">
        <v>1019</v>
      </c>
      <c r="G55" s="456"/>
      <c r="H55" s="456"/>
      <c r="I55" s="456"/>
      <c r="J55" s="456"/>
      <c r="K55" s="456"/>
      <c r="L55" s="456"/>
      <c r="M55" s="456"/>
      <c r="N55" s="456"/>
      <c r="O55" s="422"/>
      <c r="P55" s="416">
        <f t="shared" si="0"/>
        <v>1031.3333333333333</v>
      </c>
    </row>
    <row r="56" spans="2:16" ht="18" x14ac:dyDescent="0.3">
      <c r="B56" s="557"/>
      <c r="C56" s="174" t="s">
        <v>308</v>
      </c>
      <c r="D56" s="456">
        <v>64817</v>
      </c>
      <c r="E56" s="456">
        <v>64356</v>
      </c>
      <c r="F56" s="456">
        <v>64314</v>
      </c>
      <c r="G56" s="456"/>
      <c r="H56" s="456"/>
      <c r="I56" s="456"/>
      <c r="J56" s="456"/>
      <c r="K56" s="456"/>
      <c r="L56" s="456"/>
      <c r="M56" s="456"/>
      <c r="N56" s="456"/>
      <c r="O56" s="422"/>
      <c r="P56" s="416">
        <f t="shared" si="0"/>
        <v>64495.666666666664</v>
      </c>
    </row>
    <row r="57" spans="2:16" ht="18" x14ac:dyDescent="0.3">
      <c r="B57" s="557"/>
      <c r="C57" s="174" t="s">
        <v>309</v>
      </c>
      <c r="D57" s="456">
        <v>2291</v>
      </c>
      <c r="E57" s="456">
        <v>2326</v>
      </c>
      <c r="F57" s="456">
        <v>2348</v>
      </c>
      <c r="G57" s="456"/>
      <c r="H57" s="456"/>
      <c r="I57" s="456"/>
      <c r="J57" s="456"/>
      <c r="K57" s="456"/>
      <c r="L57" s="456"/>
      <c r="M57" s="456"/>
      <c r="N57" s="456"/>
      <c r="O57" s="422"/>
      <c r="P57" s="416">
        <f t="shared" si="0"/>
        <v>2321.6666666666665</v>
      </c>
    </row>
    <row r="58" spans="2:16" ht="18.75" thickBot="1" x14ac:dyDescent="0.35">
      <c r="B58" s="557"/>
      <c r="C58" s="175" t="s">
        <v>291</v>
      </c>
      <c r="D58" s="176">
        <v>4934</v>
      </c>
      <c r="E58" s="176">
        <v>5391</v>
      </c>
      <c r="F58" s="176">
        <v>5554</v>
      </c>
      <c r="G58" s="176"/>
      <c r="H58" s="176"/>
      <c r="I58" s="176"/>
      <c r="J58" s="176"/>
      <c r="K58" s="176"/>
      <c r="L58" s="176"/>
      <c r="M58" s="176"/>
      <c r="N58" s="176"/>
      <c r="O58" s="424"/>
      <c r="P58" s="418">
        <f t="shared" si="0"/>
        <v>5293</v>
      </c>
    </row>
    <row r="59" spans="2:16" ht="19.5" thickTop="1" thickBot="1" x14ac:dyDescent="0.35">
      <c r="B59" s="558"/>
      <c r="C59" s="177" t="s">
        <v>8</v>
      </c>
      <c r="D59" s="178">
        <v>159069</v>
      </c>
      <c r="E59" s="178">
        <v>159017</v>
      </c>
      <c r="F59" s="178">
        <v>158629</v>
      </c>
      <c r="G59" s="358"/>
      <c r="H59" s="358"/>
      <c r="I59" s="358"/>
      <c r="J59" s="358"/>
      <c r="K59" s="358"/>
      <c r="L59" s="358"/>
      <c r="M59" s="358"/>
      <c r="N59" s="358"/>
      <c r="O59" s="425"/>
      <c r="P59" s="419">
        <f t="shared" si="0"/>
        <v>158905</v>
      </c>
    </row>
    <row r="60" spans="2:16" ht="18" x14ac:dyDescent="0.3">
      <c r="B60" s="556" t="s">
        <v>87</v>
      </c>
      <c r="C60" s="172" t="s">
        <v>310</v>
      </c>
      <c r="D60" s="173">
        <v>40259</v>
      </c>
      <c r="E60" s="173">
        <v>40184</v>
      </c>
      <c r="F60" s="173">
        <v>39984</v>
      </c>
      <c r="G60" s="456"/>
      <c r="H60" s="456"/>
      <c r="I60" s="456"/>
      <c r="J60" s="456"/>
      <c r="K60" s="456"/>
      <c r="L60" s="456"/>
      <c r="M60" s="456"/>
      <c r="N60" s="456"/>
      <c r="O60" s="422"/>
      <c r="P60" s="417">
        <f t="shared" si="0"/>
        <v>40142.333333333336</v>
      </c>
    </row>
    <row r="61" spans="2:16" ht="18" x14ac:dyDescent="0.3">
      <c r="B61" s="557"/>
      <c r="C61" s="174" t="s">
        <v>311</v>
      </c>
      <c r="D61" s="456">
        <v>5807</v>
      </c>
      <c r="E61" s="456">
        <v>5644</v>
      </c>
      <c r="F61" s="456">
        <v>5536</v>
      </c>
      <c r="G61" s="456"/>
      <c r="H61" s="456"/>
      <c r="I61" s="456"/>
      <c r="J61" s="456"/>
      <c r="K61" s="456"/>
      <c r="L61" s="456"/>
      <c r="M61" s="456"/>
      <c r="N61" s="456"/>
      <c r="O61" s="422"/>
      <c r="P61" s="416">
        <f t="shared" si="0"/>
        <v>5662.333333333333</v>
      </c>
    </row>
    <row r="62" spans="2:16" ht="18" x14ac:dyDescent="0.3">
      <c r="B62" s="557"/>
      <c r="C62" s="174" t="s">
        <v>312</v>
      </c>
      <c r="D62" s="456">
        <v>1041</v>
      </c>
      <c r="E62" s="456">
        <v>1012</v>
      </c>
      <c r="F62" s="456">
        <v>998</v>
      </c>
      <c r="G62" s="456"/>
      <c r="H62" s="456"/>
      <c r="I62" s="456"/>
      <c r="J62" s="456"/>
      <c r="K62" s="456"/>
      <c r="L62" s="456"/>
      <c r="M62" s="457"/>
      <c r="N62" s="457"/>
      <c r="O62" s="423"/>
      <c r="P62" s="416">
        <f>AVERAGE(D62:O62)</f>
        <v>1017</v>
      </c>
    </row>
    <row r="63" spans="2:16" ht="18" x14ac:dyDescent="0.3">
      <c r="B63" s="557"/>
      <c r="C63" s="174" t="s">
        <v>313</v>
      </c>
      <c r="D63" s="456">
        <v>148012</v>
      </c>
      <c r="E63" s="456">
        <v>147864</v>
      </c>
      <c r="F63" s="456">
        <v>147530</v>
      </c>
      <c r="G63" s="456"/>
      <c r="H63" s="456"/>
      <c r="I63" s="456"/>
      <c r="J63" s="456"/>
      <c r="K63" s="456"/>
      <c r="L63" s="456"/>
      <c r="M63" s="457"/>
      <c r="N63" s="457"/>
      <c r="O63" s="423"/>
      <c r="P63" s="416">
        <f>AVERAGE(D63:O63)</f>
        <v>147802</v>
      </c>
    </row>
    <row r="64" spans="2:16" ht="18" x14ac:dyDescent="0.3">
      <c r="B64" s="557"/>
      <c r="C64" s="174" t="s">
        <v>314</v>
      </c>
      <c r="D64" s="456">
        <v>839</v>
      </c>
      <c r="E64" s="456">
        <v>810</v>
      </c>
      <c r="F64" s="456">
        <v>804</v>
      </c>
      <c r="G64" s="456"/>
      <c r="H64" s="456"/>
      <c r="I64" s="456"/>
      <c r="J64" s="456"/>
      <c r="K64" s="456"/>
      <c r="L64" s="456"/>
      <c r="M64" s="457"/>
      <c r="N64" s="457"/>
      <c r="O64" s="423"/>
      <c r="P64" s="416">
        <f>AVERAGE(D64:O64)</f>
        <v>817.66666666666663</v>
      </c>
    </row>
    <row r="65" spans="2:16" ht="18" x14ac:dyDescent="0.3">
      <c r="B65" s="557"/>
      <c r="C65" s="174" t="s">
        <v>315</v>
      </c>
      <c r="D65" s="456">
        <v>57345</v>
      </c>
      <c r="E65" s="456">
        <v>55905</v>
      </c>
      <c r="F65" s="456">
        <v>54934</v>
      </c>
      <c r="G65" s="456"/>
      <c r="H65" s="456"/>
      <c r="I65" s="456"/>
      <c r="J65" s="456"/>
      <c r="K65" s="456"/>
      <c r="L65" s="456"/>
      <c r="M65" s="457"/>
      <c r="N65" s="457"/>
      <c r="O65" s="423"/>
      <c r="P65" s="416">
        <f>AVERAGE(D65:O65)</f>
        <v>56061.333333333336</v>
      </c>
    </row>
    <row r="66" spans="2:16" ht="18" x14ac:dyDescent="0.3">
      <c r="B66" s="557"/>
      <c r="C66" s="174" t="s">
        <v>316</v>
      </c>
      <c r="D66" s="456">
        <v>2110</v>
      </c>
      <c r="E66" s="456">
        <v>2071</v>
      </c>
      <c r="F66" s="456">
        <v>2038</v>
      </c>
      <c r="G66" s="456"/>
      <c r="H66" s="456"/>
      <c r="I66" s="456"/>
      <c r="J66" s="456"/>
      <c r="K66" s="456"/>
      <c r="L66" s="456"/>
      <c r="M66" s="456"/>
      <c r="N66" s="456"/>
      <c r="O66" s="422"/>
      <c r="P66" s="416">
        <f t="shared" si="0"/>
        <v>2073</v>
      </c>
    </row>
    <row r="67" spans="2:16" ht="18" x14ac:dyDescent="0.3">
      <c r="B67" s="557"/>
      <c r="C67" s="174" t="s">
        <v>317</v>
      </c>
      <c r="D67" s="456">
        <v>4122</v>
      </c>
      <c r="E67" s="456">
        <v>4104</v>
      </c>
      <c r="F67" s="456">
        <v>4092</v>
      </c>
      <c r="G67" s="456"/>
      <c r="H67" s="456"/>
      <c r="I67" s="456"/>
      <c r="J67" s="456"/>
      <c r="K67" s="456"/>
      <c r="L67" s="456"/>
      <c r="M67" s="456"/>
      <c r="N67" s="456"/>
      <c r="O67" s="422"/>
      <c r="P67" s="416">
        <f t="shared" si="0"/>
        <v>4106</v>
      </c>
    </row>
    <row r="68" spans="2:16" ht="18.75" thickBot="1" x14ac:dyDescent="0.35">
      <c r="B68" s="557"/>
      <c r="C68" s="175" t="s">
        <v>291</v>
      </c>
      <c r="D68" s="176">
        <v>30867</v>
      </c>
      <c r="E68" s="176">
        <v>33127</v>
      </c>
      <c r="F68" s="176">
        <v>33788</v>
      </c>
      <c r="G68" s="176"/>
      <c r="H68" s="176"/>
      <c r="I68" s="176"/>
      <c r="J68" s="176"/>
      <c r="K68" s="176"/>
      <c r="L68" s="176"/>
      <c r="M68" s="176"/>
      <c r="N68" s="176"/>
      <c r="O68" s="424"/>
      <c r="P68" s="418">
        <f t="shared" si="0"/>
        <v>32594</v>
      </c>
    </row>
    <row r="69" spans="2:16" ht="19.5" thickTop="1" thickBot="1" x14ac:dyDescent="0.35">
      <c r="B69" s="558"/>
      <c r="C69" s="177" t="s">
        <v>8</v>
      </c>
      <c r="D69" s="178">
        <v>290402</v>
      </c>
      <c r="E69" s="178">
        <v>290721</v>
      </c>
      <c r="F69" s="178">
        <v>289704</v>
      </c>
      <c r="G69" s="358"/>
      <c r="H69" s="358"/>
      <c r="I69" s="358"/>
      <c r="J69" s="358"/>
      <c r="K69" s="358"/>
      <c r="L69" s="358"/>
      <c r="M69" s="358"/>
      <c r="N69" s="358"/>
      <c r="O69" s="425"/>
      <c r="P69" s="419">
        <f t="shared" si="0"/>
        <v>290275.66666666669</v>
      </c>
    </row>
    <row r="70" spans="2:16" ht="18" x14ac:dyDescent="0.3">
      <c r="B70" s="556" t="s">
        <v>86</v>
      </c>
      <c r="C70" s="172" t="s">
        <v>318</v>
      </c>
      <c r="D70" s="173">
        <v>122452</v>
      </c>
      <c r="E70" s="173">
        <v>122518</v>
      </c>
      <c r="F70" s="173">
        <v>122537</v>
      </c>
      <c r="G70" s="456"/>
      <c r="H70" s="456"/>
      <c r="I70" s="456"/>
      <c r="J70" s="456"/>
      <c r="K70" s="456"/>
      <c r="L70" s="456"/>
      <c r="M70" s="456"/>
      <c r="N70" s="456"/>
      <c r="O70" s="422"/>
      <c r="P70" s="417">
        <f>AVERAGE(D70:O70)</f>
        <v>122502.33333333333</v>
      </c>
    </row>
    <row r="71" spans="2:16" ht="18" x14ac:dyDescent="0.3">
      <c r="B71" s="557"/>
      <c r="C71" s="174" t="s">
        <v>319</v>
      </c>
      <c r="D71" s="456">
        <v>132315</v>
      </c>
      <c r="E71" s="456">
        <v>132991</v>
      </c>
      <c r="F71" s="456">
        <v>132936</v>
      </c>
      <c r="G71" s="456"/>
      <c r="H71" s="456"/>
      <c r="I71" s="456"/>
      <c r="J71" s="456"/>
      <c r="K71" s="456"/>
      <c r="L71" s="456"/>
      <c r="M71" s="456"/>
      <c r="N71" s="456"/>
      <c r="O71" s="422"/>
      <c r="P71" s="416">
        <f t="shared" ref="P71:P77" si="3">AVERAGE(D71:O71)</f>
        <v>132747.33333333334</v>
      </c>
    </row>
    <row r="72" spans="2:16" ht="18" x14ac:dyDescent="0.3">
      <c r="B72" s="557"/>
      <c r="C72" s="174" t="s">
        <v>320</v>
      </c>
      <c r="D72" s="456">
        <v>168732</v>
      </c>
      <c r="E72" s="456">
        <v>169365</v>
      </c>
      <c r="F72" s="456">
        <v>170079</v>
      </c>
      <c r="G72" s="456"/>
      <c r="H72" s="456"/>
      <c r="I72" s="456"/>
      <c r="J72" s="456"/>
      <c r="K72" s="456"/>
      <c r="L72" s="456"/>
      <c r="M72" s="456"/>
      <c r="N72" s="456"/>
      <c r="O72" s="422"/>
      <c r="P72" s="416">
        <f t="shared" si="3"/>
        <v>169392</v>
      </c>
    </row>
    <row r="73" spans="2:16" ht="18" x14ac:dyDescent="0.3">
      <c r="B73" s="557"/>
      <c r="C73" s="174" t="s">
        <v>321</v>
      </c>
      <c r="D73" s="456">
        <v>26876</v>
      </c>
      <c r="E73" s="456">
        <v>26941</v>
      </c>
      <c r="F73" s="456">
        <v>26840</v>
      </c>
      <c r="G73" s="456"/>
      <c r="H73" s="456"/>
      <c r="I73" s="456"/>
      <c r="J73" s="456"/>
      <c r="K73" s="456"/>
      <c r="L73" s="456"/>
      <c r="M73" s="456"/>
      <c r="N73" s="456"/>
      <c r="O73" s="422"/>
      <c r="P73" s="416">
        <f t="shared" si="3"/>
        <v>26885.666666666668</v>
      </c>
    </row>
    <row r="74" spans="2:16" ht="18.75" thickBot="1" x14ac:dyDescent="0.35">
      <c r="B74" s="557"/>
      <c r="C74" s="175" t="s">
        <v>291</v>
      </c>
      <c r="D74" s="176">
        <v>33481</v>
      </c>
      <c r="E74" s="176">
        <v>37330</v>
      </c>
      <c r="F74" s="176">
        <v>38386</v>
      </c>
      <c r="G74" s="176"/>
      <c r="H74" s="176"/>
      <c r="I74" s="176"/>
      <c r="J74" s="176"/>
      <c r="K74" s="176"/>
      <c r="L74" s="176"/>
      <c r="M74" s="176"/>
      <c r="N74" s="176"/>
      <c r="O74" s="424"/>
      <c r="P74" s="418">
        <f t="shared" si="3"/>
        <v>36399</v>
      </c>
    </row>
    <row r="75" spans="2:16" ht="19.5" thickTop="1" thickBot="1" x14ac:dyDescent="0.35">
      <c r="B75" s="558"/>
      <c r="C75" s="177" t="s">
        <v>8</v>
      </c>
      <c r="D75" s="178">
        <v>483856</v>
      </c>
      <c r="E75" s="178">
        <v>489145</v>
      </c>
      <c r="F75" s="178">
        <v>490778</v>
      </c>
      <c r="G75" s="358"/>
      <c r="H75" s="358"/>
      <c r="I75" s="358"/>
      <c r="J75" s="358"/>
      <c r="K75" s="358"/>
      <c r="L75" s="358"/>
      <c r="M75" s="358"/>
      <c r="N75" s="358"/>
      <c r="O75" s="425"/>
      <c r="P75" s="419">
        <f t="shared" si="3"/>
        <v>487926.33333333331</v>
      </c>
    </row>
    <row r="76" spans="2:16" s="309" customFormat="1" ht="5.25" customHeight="1" thickBot="1" x14ac:dyDescent="0.35">
      <c r="B76" s="308" t="s">
        <v>142</v>
      </c>
      <c r="C76" s="310"/>
      <c r="D76" s="311"/>
      <c r="E76" s="311">
        <v>1145911</v>
      </c>
      <c r="F76" s="354"/>
      <c r="G76" s="354"/>
      <c r="H76" s="311"/>
      <c r="I76" s="311"/>
      <c r="J76" s="311"/>
      <c r="K76" s="311"/>
      <c r="L76" s="311"/>
      <c r="M76" s="311"/>
      <c r="N76" s="311"/>
      <c r="O76" s="311"/>
      <c r="P76" s="443" t="s">
        <v>142</v>
      </c>
    </row>
    <row r="77" spans="2:16" ht="18.75" thickBot="1" x14ac:dyDescent="0.35">
      <c r="B77" s="179"/>
      <c r="C77" s="444" t="s">
        <v>322</v>
      </c>
      <c r="D77" s="445">
        <v>1140920</v>
      </c>
      <c r="E77" s="445">
        <v>1145911</v>
      </c>
      <c r="F77" s="445">
        <v>1145191</v>
      </c>
      <c r="G77" s="178"/>
      <c r="H77" s="178"/>
      <c r="I77" s="178"/>
      <c r="J77" s="178"/>
      <c r="K77" s="178"/>
      <c r="L77" s="178"/>
      <c r="M77" s="178"/>
      <c r="N77" s="178"/>
      <c r="O77" s="178"/>
      <c r="P77" s="180">
        <f t="shared" si="3"/>
        <v>1144007.3333333333</v>
      </c>
    </row>
    <row r="78" spans="2:16" x14ac:dyDescent="0.3">
      <c r="B78" s="551" t="s">
        <v>4</v>
      </c>
      <c r="C78" s="551"/>
      <c r="D78" s="551"/>
      <c r="E78" s="551"/>
      <c r="F78" s="551"/>
      <c r="G78" s="551"/>
      <c r="H78" s="551"/>
      <c r="I78" s="551"/>
      <c r="J78" s="551"/>
      <c r="K78" s="551"/>
      <c r="L78" s="551"/>
      <c r="M78" s="551"/>
      <c r="N78" s="551"/>
      <c r="O78" s="551"/>
      <c r="P78" s="551"/>
    </row>
    <row r="79" spans="2:16" x14ac:dyDescent="0.3">
      <c r="B79" s="552" t="s">
        <v>235</v>
      </c>
      <c r="C79" s="551"/>
      <c r="D79" s="551"/>
      <c r="E79" s="551"/>
      <c r="F79" s="551"/>
      <c r="G79" s="551"/>
      <c r="H79" s="551"/>
      <c r="I79" s="551"/>
      <c r="J79" s="551"/>
      <c r="K79" s="551"/>
      <c r="L79" s="551"/>
      <c r="M79" s="551"/>
      <c r="N79" s="551"/>
      <c r="O79" s="551"/>
      <c r="P79" s="551"/>
    </row>
    <row r="80" spans="2:16" ht="18" customHeight="1" x14ac:dyDescent="0.3">
      <c r="B80" s="552" t="s">
        <v>236</v>
      </c>
      <c r="C80" s="551"/>
      <c r="D80" s="551"/>
      <c r="E80" s="551"/>
      <c r="F80" s="551"/>
      <c r="G80" s="551"/>
      <c r="H80" s="551"/>
      <c r="I80" s="551"/>
      <c r="J80" s="551"/>
      <c r="K80" s="551"/>
      <c r="L80" s="551"/>
      <c r="M80" s="551"/>
      <c r="N80" s="551"/>
      <c r="O80" s="551"/>
      <c r="P80" s="551"/>
    </row>
  </sheetData>
  <mergeCells count="8">
    <mergeCell ref="B78:P78"/>
    <mergeCell ref="B79:P79"/>
    <mergeCell ref="B80:P80"/>
    <mergeCell ref="B2:P2"/>
    <mergeCell ref="B4:B39"/>
    <mergeCell ref="B40:B59"/>
    <mergeCell ref="B60:B69"/>
    <mergeCell ref="B70:B75"/>
  </mergeCells>
  <phoneticPr fontId="16" type="noConversion"/>
  <conditionalFormatting sqref="D4:P77">
    <cfRule type="expression" dxfId="0" priority="14">
      <formula>D4="NR"</formula>
    </cfRule>
  </conditionalFormatting>
  <printOptions horizontalCentered="1" gridLines="1"/>
  <pageMargins left="0.28999999999999998" right="0.28999999999999998" top="0.7" bottom="0.43" header="0.3" footer="0.27"/>
  <pageSetup scale="35"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115" zoomScaleNormal="100" zoomScaleSheetLayoutView="115" workbookViewId="0">
      <selection activeCell="F53" sqref="F53"/>
    </sheetView>
  </sheetViews>
  <sheetFormatPr defaultColWidth="9.28515625" defaultRowHeight="18" x14ac:dyDescent="0.35"/>
  <cols>
    <col min="1" max="1" width="36.42578125" style="68" customWidth="1"/>
    <col min="2" max="2" width="42.42578125" style="68" customWidth="1"/>
    <col min="3" max="4" width="26.7109375" style="68" customWidth="1"/>
    <col min="5" max="5" width="24.5703125" style="191" customWidth="1"/>
    <col min="6" max="6" width="15.7109375" style="68" customWidth="1"/>
    <col min="7" max="7" width="25.42578125" style="68" customWidth="1"/>
    <col min="8" max="8" width="14.7109375" style="68" bestFit="1" customWidth="1"/>
    <col min="9" max="9" width="13" style="68" bestFit="1" customWidth="1"/>
    <col min="10" max="10" width="8.5703125" style="68" bestFit="1" customWidth="1"/>
    <col min="11" max="12" width="9.28515625" style="68"/>
    <col min="13" max="13" width="11.5703125" style="68" bestFit="1" customWidth="1"/>
    <col min="14" max="14" width="9.28515625" style="68"/>
    <col min="15" max="15" width="9.42578125" style="68" bestFit="1" customWidth="1"/>
    <col min="16" max="16384" width="9.28515625" style="68"/>
  </cols>
  <sheetData>
    <row r="1" spans="1:5" ht="18.75" thickBot="1" x14ac:dyDescent="0.4">
      <c r="A1" s="68" t="s">
        <v>148</v>
      </c>
    </row>
    <row r="2" spans="1:5" ht="21" customHeight="1" x14ac:dyDescent="0.3">
      <c r="A2" s="559" t="s">
        <v>210</v>
      </c>
      <c r="B2" s="560"/>
      <c r="C2" s="560"/>
      <c r="D2" s="561"/>
      <c r="E2" s="68"/>
    </row>
    <row r="3" spans="1:5" ht="36" x14ac:dyDescent="0.3">
      <c r="A3" s="347" t="s">
        <v>154</v>
      </c>
      <c r="B3" s="181" t="s">
        <v>16</v>
      </c>
      <c r="C3" s="182" t="s">
        <v>96</v>
      </c>
      <c r="D3" s="183" t="s">
        <v>97</v>
      </c>
      <c r="E3" s="68"/>
    </row>
    <row r="4" spans="1:5" x14ac:dyDescent="0.35">
      <c r="A4" s="184">
        <v>45839</v>
      </c>
      <c r="B4" s="185">
        <v>123746279</v>
      </c>
      <c r="C4" s="185">
        <v>123739546</v>
      </c>
      <c r="D4" s="185">
        <v>6733</v>
      </c>
      <c r="E4" s="68"/>
    </row>
    <row r="5" spans="1:5" x14ac:dyDescent="0.35">
      <c r="A5" s="184">
        <v>45870</v>
      </c>
      <c r="B5" s="185">
        <v>145807809</v>
      </c>
      <c r="C5" s="185">
        <v>145795563</v>
      </c>
      <c r="D5" s="185">
        <v>12246</v>
      </c>
      <c r="E5" s="68"/>
    </row>
    <row r="6" spans="1:5" x14ac:dyDescent="0.35">
      <c r="A6" s="184">
        <v>45901</v>
      </c>
      <c r="B6" s="185">
        <v>124810135</v>
      </c>
      <c r="C6" s="185">
        <v>124776339</v>
      </c>
      <c r="D6" s="185">
        <v>33796</v>
      </c>
      <c r="E6" s="68"/>
    </row>
    <row r="7" spans="1:5" x14ac:dyDescent="0.35">
      <c r="A7" s="184">
        <v>45931</v>
      </c>
      <c r="B7" s="185"/>
      <c r="C7" s="185"/>
      <c r="D7" s="185"/>
      <c r="E7" s="68"/>
    </row>
    <row r="8" spans="1:5" x14ac:dyDescent="0.35">
      <c r="A8" s="184">
        <v>45962</v>
      </c>
      <c r="B8" s="185"/>
      <c r="C8" s="185"/>
      <c r="D8" s="185"/>
      <c r="E8" s="68"/>
    </row>
    <row r="9" spans="1:5" x14ac:dyDescent="0.35">
      <c r="A9" s="184">
        <v>45992</v>
      </c>
      <c r="B9" s="185"/>
      <c r="C9" s="185"/>
      <c r="D9" s="185"/>
      <c r="E9" s="68"/>
    </row>
    <row r="10" spans="1:5" x14ac:dyDescent="0.35">
      <c r="A10" s="184">
        <v>46023</v>
      </c>
      <c r="B10" s="185"/>
      <c r="C10" s="185"/>
      <c r="D10" s="185"/>
      <c r="E10" s="68"/>
    </row>
    <row r="11" spans="1:5" x14ac:dyDescent="0.35">
      <c r="A11" s="184">
        <v>46054</v>
      </c>
      <c r="B11" s="185"/>
      <c r="C11" s="185"/>
      <c r="D11" s="185"/>
      <c r="E11" s="68"/>
    </row>
    <row r="12" spans="1:5" x14ac:dyDescent="0.35">
      <c r="A12" s="184">
        <v>46082</v>
      </c>
      <c r="B12" s="185"/>
      <c r="C12" s="185"/>
      <c r="D12" s="185"/>
      <c r="E12" s="68"/>
    </row>
    <row r="13" spans="1:5" x14ac:dyDescent="0.35">
      <c r="A13" s="184">
        <v>46113</v>
      </c>
      <c r="B13" s="185"/>
      <c r="C13" s="185"/>
      <c r="D13" s="185"/>
      <c r="E13" s="68"/>
    </row>
    <row r="14" spans="1:5" x14ac:dyDescent="0.35">
      <c r="A14" s="184">
        <v>46143</v>
      </c>
      <c r="B14" s="185"/>
      <c r="C14" s="185"/>
      <c r="D14" s="185"/>
      <c r="E14" s="68"/>
    </row>
    <row r="15" spans="1:5" x14ac:dyDescent="0.35">
      <c r="A15" s="184">
        <v>46174</v>
      </c>
      <c r="B15" s="185"/>
      <c r="C15" s="185"/>
      <c r="D15" s="185"/>
      <c r="E15" s="68"/>
    </row>
    <row r="16" spans="1:5" x14ac:dyDescent="0.35">
      <c r="A16" s="337" t="s">
        <v>323</v>
      </c>
      <c r="B16" s="186">
        <v>394364223</v>
      </c>
      <c r="C16" s="186">
        <v>394311448</v>
      </c>
      <c r="D16" s="186">
        <v>52775</v>
      </c>
      <c r="E16" s="68"/>
    </row>
    <row r="17" spans="1:5" x14ac:dyDescent="0.35">
      <c r="A17" s="338" t="s">
        <v>174</v>
      </c>
      <c r="B17" s="185">
        <v>1463021776</v>
      </c>
      <c r="C17" s="185">
        <v>1451675162</v>
      </c>
      <c r="D17" s="185">
        <v>11346614</v>
      </c>
      <c r="E17" s="68"/>
    </row>
    <row r="18" spans="1:5" x14ac:dyDescent="0.35">
      <c r="A18" s="339" t="s">
        <v>175</v>
      </c>
      <c r="B18" s="189">
        <v>1068657553</v>
      </c>
      <c r="C18" s="189">
        <v>1057363714</v>
      </c>
      <c r="D18" s="189">
        <v>11293839</v>
      </c>
      <c r="E18" s="68"/>
    </row>
    <row r="19" spans="1:5" ht="15" x14ac:dyDescent="0.3">
      <c r="A19" s="552" t="s">
        <v>4</v>
      </c>
      <c r="B19" s="551"/>
      <c r="C19" s="551"/>
      <c r="D19" s="562"/>
      <c r="E19" s="68"/>
    </row>
    <row r="20" spans="1:5" ht="30" x14ac:dyDescent="0.3">
      <c r="A20" s="563" t="s">
        <v>179</v>
      </c>
      <c r="B20" s="564"/>
      <c r="C20" s="564"/>
      <c r="D20" s="565"/>
      <c r="E20" s="170" t="s">
        <v>81</v>
      </c>
    </row>
    <row r="21" spans="1:5" ht="15" x14ac:dyDescent="0.3">
      <c r="A21" s="569" t="s">
        <v>220</v>
      </c>
      <c r="B21" s="570"/>
      <c r="C21" s="570"/>
      <c r="D21" s="571"/>
      <c r="E21" s="170" t="s">
        <v>83</v>
      </c>
    </row>
    <row r="22" spans="1:5" ht="30.75" thickBot="1" x14ac:dyDescent="0.35">
      <c r="A22" s="566" t="s">
        <v>118</v>
      </c>
      <c r="B22" s="567"/>
      <c r="C22" s="567"/>
      <c r="D22" s="568"/>
      <c r="E22" s="170" t="s">
        <v>81</v>
      </c>
    </row>
    <row r="31" spans="1:5" x14ac:dyDescent="0.35">
      <c r="E31" s="190"/>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58"/>
  <sheetViews>
    <sheetView view="pageBreakPreview" zoomScale="85" zoomScaleNormal="100" zoomScaleSheetLayoutView="85" workbookViewId="0">
      <selection activeCell="F53" sqref="F53"/>
    </sheetView>
  </sheetViews>
  <sheetFormatPr defaultColWidth="9.28515625" defaultRowHeight="18" x14ac:dyDescent="0.35"/>
  <cols>
    <col min="1" max="1" width="33" style="68" bestFit="1" customWidth="1"/>
    <col min="2" max="2" width="19.5703125" style="68" bestFit="1" customWidth="1"/>
    <col min="3" max="11" width="17.5703125" style="68" customWidth="1"/>
    <col min="12" max="12" width="12.5703125" style="92" bestFit="1" customWidth="1"/>
    <col min="13" max="13" width="12.7109375" style="68" bestFit="1" customWidth="1"/>
    <col min="14" max="14" width="11.5703125" style="68" bestFit="1" customWidth="1"/>
    <col min="15" max="16" width="9.28515625" style="68"/>
    <col min="17" max="17" width="16.28515625" style="68" bestFit="1" customWidth="1"/>
    <col min="18" max="16384" width="9.28515625" style="68"/>
  </cols>
  <sheetData>
    <row r="1" spans="1:12" ht="18.75" thickBot="1" x14ac:dyDescent="0.4">
      <c r="A1" s="68" t="s">
        <v>149</v>
      </c>
    </row>
    <row r="2" spans="1:12" ht="15.75" customHeight="1" thickBot="1" x14ac:dyDescent="0.35">
      <c r="A2" s="572" t="s">
        <v>211</v>
      </c>
      <c r="B2" s="573"/>
      <c r="C2" s="573"/>
      <c r="D2" s="573"/>
      <c r="E2" s="573"/>
      <c r="F2" s="573"/>
      <c r="G2" s="574"/>
      <c r="H2" s="197"/>
      <c r="I2" s="197"/>
      <c r="J2" s="197"/>
      <c r="K2" s="197"/>
      <c r="L2" s="68"/>
    </row>
    <row r="3" spans="1:12" ht="54" x14ac:dyDescent="0.3">
      <c r="A3" s="446" t="s">
        <v>154</v>
      </c>
      <c r="B3" s="181" t="s">
        <v>8</v>
      </c>
      <c r="C3" s="192" t="s">
        <v>88</v>
      </c>
      <c r="D3" s="192" t="s">
        <v>89</v>
      </c>
      <c r="E3" s="192" t="s">
        <v>90</v>
      </c>
      <c r="F3" s="192" t="s">
        <v>91</v>
      </c>
      <c r="G3" s="447" t="s">
        <v>140</v>
      </c>
      <c r="L3" s="68"/>
    </row>
    <row r="4" spans="1:12" x14ac:dyDescent="0.35">
      <c r="A4" s="389" t="s">
        <v>162</v>
      </c>
      <c r="B4" s="185">
        <v>123743815</v>
      </c>
      <c r="C4" s="185">
        <v>23069561</v>
      </c>
      <c r="D4" s="185">
        <v>17204284</v>
      </c>
      <c r="E4" s="185">
        <v>28221810</v>
      </c>
      <c r="F4" s="185">
        <v>56504513</v>
      </c>
      <c r="G4" s="448">
        <v>-1256353</v>
      </c>
      <c r="L4" s="68"/>
    </row>
    <row r="5" spans="1:12" x14ac:dyDescent="0.35">
      <c r="A5" s="389" t="s">
        <v>163</v>
      </c>
      <c r="B5" s="185">
        <v>145795563</v>
      </c>
      <c r="C5" s="185">
        <v>22945649</v>
      </c>
      <c r="D5" s="185">
        <v>17157433</v>
      </c>
      <c r="E5" s="185">
        <v>28185285</v>
      </c>
      <c r="F5" s="185">
        <v>56822418</v>
      </c>
      <c r="G5" s="448">
        <v>20684778</v>
      </c>
      <c r="L5" s="68"/>
    </row>
    <row r="6" spans="1:12" x14ac:dyDescent="0.35">
      <c r="A6" s="389" t="s">
        <v>164</v>
      </c>
      <c r="B6" s="185">
        <v>124776339</v>
      </c>
      <c r="C6" s="185">
        <v>22855943</v>
      </c>
      <c r="D6" s="185">
        <v>17177669</v>
      </c>
      <c r="E6" s="185">
        <v>28158570</v>
      </c>
      <c r="F6" s="185">
        <v>57268877</v>
      </c>
      <c r="G6" s="448">
        <v>-684720</v>
      </c>
      <c r="L6" s="68"/>
    </row>
    <row r="7" spans="1:12" x14ac:dyDescent="0.35">
      <c r="A7" s="389" t="s">
        <v>165</v>
      </c>
      <c r="B7" s="185"/>
      <c r="C7" s="185"/>
      <c r="D7" s="185"/>
      <c r="E7" s="185"/>
      <c r="F7" s="185"/>
      <c r="G7" s="448"/>
      <c r="L7" s="68"/>
    </row>
    <row r="8" spans="1:12" x14ac:dyDescent="0.35">
      <c r="A8" s="389" t="s">
        <v>324</v>
      </c>
      <c r="B8" s="185"/>
      <c r="C8" s="185"/>
      <c r="D8" s="185"/>
      <c r="E8" s="185"/>
      <c r="F8" s="185"/>
      <c r="G8" s="448"/>
      <c r="L8" s="68"/>
    </row>
    <row r="9" spans="1:12" x14ac:dyDescent="0.35">
      <c r="A9" s="389" t="s">
        <v>325</v>
      </c>
      <c r="B9" s="185"/>
      <c r="C9" s="185"/>
      <c r="D9" s="185"/>
      <c r="E9" s="185"/>
      <c r="F9" s="185"/>
      <c r="G9" s="448"/>
      <c r="L9" s="68"/>
    </row>
    <row r="10" spans="1:12" x14ac:dyDescent="0.35">
      <c r="A10" s="389" t="s">
        <v>176</v>
      </c>
      <c r="B10" s="185"/>
      <c r="C10" s="185"/>
      <c r="D10" s="185"/>
      <c r="E10" s="185"/>
      <c r="F10" s="185"/>
      <c r="G10" s="448"/>
      <c r="L10" s="68"/>
    </row>
    <row r="11" spans="1:12" x14ac:dyDescent="0.35">
      <c r="A11" s="389" t="s">
        <v>168</v>
      </c>
      <c r="B11" s="185"/>
      <c r="C11" s="185"/>
      <c r="D11" s="185"/>
      <c r="E11" s="185"/>
      <c r="F11" s="185"/>
      <c r="G11" s="448"/>
      <c r="L11" s="68"/>
    </row>
    <row r="12" spans="1:12" x14ac:dyDescent="0.35">
      <c r="A12" s="389" t="s">
        <v>169</v>
      </c>
      <c r="B12" s="185"/>
      <c r="C12" s="185"/>
      <c r="D12" s="185"/>
      <c r="E12" s="185"/>
      <c r="F12" s="185"/>
      <c r="G12" s="448"/>
      <c r="L12" s="68"/>
    </row>
    <row r="13" spans="1:12" x14ac:dyDescent="0.35">
      <c r="A13" s="389" t="s">
        <v>170</v>
      </c>
      <c r="B13" s="185"/>
      <c r="C13" s="185"/>
      <c r="D13" s="185"/>
      <c r="E13" s="185"/>
      <c r="F13" s="185"/>
      <c r="G13" s="448"/>
      <c r="L13" s="68"/>
    </row>
    <row r="14" spans="1:12" x14ac:dyDescent="0.35">
      <c r="A14" s="389" t="s">
        <v>171</v>
      </c>
      <c r="B14" s="185"/>
      <c r="C14" s="185"/>
      <c r="D14" s="185"/>
      <c r="E14" s="185"/>
      <c r="F14" s="185"/>
      <c r="G14" s="448"/>
      <c r="L14" s="68"/>
    </row>
    <row r="15" spans="1:12" x14ac:dyDescent="0.35">
      <c r="A15" s="390" t="s">
        <v>172</v>
      </c>
      <c r="B15" s="185"/>
      <c r="C15" s="185"/>
      <c r="D15" s="185"/>
      <c r="E15" s="185"/>
      <c r="F15" s="185"/>
      <c r="G15" s="448"/>
      <c r="L15" s="68"/>
    </row>
    <row r="16" spans="1:12" x14ac:dyDescent="0.35">
      <c r="A16" s="449" t="s">
        <v>323</v>
      </c>
      <c r="B16" s="195">
        <v>394313597</v>
      </c>
      <c r="C16" s="195">
        <v>68865351</v>
      </c>
      <c r="D16" s="195">
        <v>51540693</v>
      </c>
      <c r="E16" s="195">
        <v>84565672</v>
      </c>
      <c r="F16" s="195">
        <v>170598324</v>
      </c>
      <c r="G16" s="450">
        <v>18743705</v>
      </c>
      <c r="L16" s="68"/>
    </row>
    <row r="17" spans="1:12" ht="36" x14ac:dyDescent="0.35">
      <c r="A17" s="394" t="s">
        <v>174</v>
      </c>
      <c r="B17" s="348">
        <v>1451675162</v>
      </c>
      <c r="C17" s="312" t="s">
        <v>142</v>
      </c>
      <c r="D17" s="312" t="s">
        <v>142</v>
      </c>
      <c r="E17" s="312" t="s">
        <v>142</v>
      </c>
      <c r="F17" s="312" t="s">
        <v>142</v>
      </c>
      <c r="G17" s="451" t="s">
        <v>142</v>
      </c>
      <c r="L17" s="68"/>
    </row>
    <row r="18" spans="1:12" ht="18.75" thickBot="1" x14ac:dyDescent="0.4">
      <c r="A18" s="397" t="s">
        <v>175</v>
      </c>
      <c r="B18" s="196">
        <v>1057361565</v>
      </c>
      <c r="C18" s="312" t="s">
        <v>142</v>
      </c>
      <c r="D18" s="312" t="s">
        <v>142</v>
      </c>
      <c r="E18" s="312" t="s">
        <v>142</v>
      </c>
      <c r="F18" s="312" t="s">
        <v>142</v>
      </c>
      <c r="G18" s="451" t="s">
        <v>142</v>
      </c>
      <c r="L18" s="68"/>
    </row>
    <row r="19" spans="1:12" ht="15.75" customHeight="1" x14ac:dyDescent="0.3">
      <c r="A19" s="575" t="s">
        <v>4</v>
      </c>
      <c r="B19" s="576"/>
      <c r="C19" s="576"/>
      <c r="D19" s="576"/>
      <c r="E19" s="576"/>
      <c r="F19" s="576"/>
      <c r="G19" s="577"/>
      <c r="L19" s="68"/>
    </row>
    <row r="20" spans="1:12" ht="30.75" thickBot="1" x14ac:dyDescent="0.35">
      <c r="A20" s="578" t="s">
        <v>223</v>
      </c>
      <c r="B20" s="579"/>
      <c r="C20" s="579"/>
      <c r="D20" s="579"/>
      <c r="E20" s="579"/>
      <c r="F20" s="579"/>
      <c r="G20" s="580"/>
      <c r="H20" s="170" t="s">
        <v>81</v>
      </c>
      <c r="L20" s="68"/>
    </row>
    <row r="21" spans="1:12" ht="16.5" customHeight="1" thickBot="1" x14ac:dyDescent="0.35">
      <c r="A21" s="572" t="s">
        <v>212</v>
      </c>
      <c r="B21" s="573"/>
      <c r="C21" s="573"/>
      <c r="D21" s="573"/>
      <c r="E21" s="573"/>
      <c r="F21" s="573"/>
      <c r="G21" s="574"/>
      <c r="H21" s="197"/>
      <c r="I21" s="197"/>
      <c r="J21" s="197"/>
      <c r="K21" s="197"/>
      <c r="L21" s="68"/>
    </row>
    <row r="22" spans="1:12" ht="54" x14ac:dyDescent="0.3">
      <c r="A22" s="446" t="s">
        <v>154</v>
      </c>
      <c r="B22" s="197" t="s">
        <v>8</v>
      </c>
      <c r="C22" s="192" t="s">
        <v>88</v>
      </c>
      <c r="D22" s="192" t="s">
        <v>89</v>
      </c>
      <c r="E22" s="192" t="s">
        <v>90</v>
      </c>
      <c r="F22" s="192" t="s">
        <v>91</v>
      </c>
      <c r="G22" s="447" t="s">
        <v>115</v>
      </c>
      <c r="L22" s="68"/>
    </row>
    <row r="23" spans="1:12" x14ac:dyDescent="0.3">
      <c r="A23" s="389" t="s">
        <v>162</v>
      </c>
      <c r="B23" s="198">
        <v>1139018</v>
      </c>
      <c r="C23" s="198">
        <v>207585</v>
      </c>
      <c r="D23" s="198">
        <v>159061</v>
      </c>
      <c r="E23" s="198">
        <v>290385</v>
      </c>
      <c r="F23" s="198">
        <v>483777</v>
      </c>
      <c r="G23" s="452">
        <v>-7122</v>
      </c>
      <c r="L23" s="68"/>
    </row>
    <row r="24" spans="1:12" x14ac:dyDescent="0.3">
      <c r="A24" s="389" t="s">
        <v>163</v>
      </c>
      <c r="B24" s="198">
        <v>1144499</v>
      </c>
      <c r="C24" s="198">
        <v>207020</v>
      </c>
      <c r="D24" s="198">
        <v>159006</v>
      </c>
      <c r="E24" s="198">
        <v>290708</v>
      </c>
      <c r="F24" s="198">
        <v>489083</v>
      </c>
      <c r="G24" s="452">
        <v>-5706</v>
      </c>
      <c r="L24" s="68"/>
    </row>
    <row r="25" spans="1:12" x14ac:dyDescent="0.3">
      <c r="A25" s="389" t="s">
        <v>164</v>
      </c>
      <c r="B25" s="198">
        <v>1143667</v>
      </c>
      <c r="C25" s="198">
        <v>205930</v>
      </c>
      <c r="D25" s="198">
        <v>158397</v>
      </c>
      <c r="E25" s="198">
        <v>289508</v>
      </c>
      <c r="F25" s="198">
        <v>489400</v>
      </c>
      <c r="G25" s="452">
        <v>-4060</v>
      </c>
      <c r="L25" s="68"/>
    </row>
    <row r="26" spans="1:12" x14ac:dyDescent="0.3">
      <c r="A26" s="389" t="s">
        <v>165</v>
      </c>
      <c r="B26" s="198"/>
      <c r="C26" s="198"/>
      <c r="D26" s="198"/>
      <c r="E26" s="198"/>
      <c r="F26" s="198"/>
      <c r="G26" s="452"/>
      <c r="L26" s="68"/>
    </row>
    <row r="27" spans="1:12" x14ac:dyDescent="0.3">
      <c r="A27" s="389" t="s">
        <v>166</v>
      </c>
      <c r="B27" s="198"/>
      <c r="C27" s="198"/>
      <c r="D27" s="198"/>
      <c r="E27" s="198"/>
      <c r="F27" s="198"/>
      <c r="G27" s="452"/>
      <c r="L27" s="68"/>
    </row>
    <row r="28" spans="1:12" x14ac:dyDescent="0.3">
      <c r="A28" s="389" t="s">
        <v>167</v>
      </c>
      <c r="B28" s="198"/>
      <c r="C28" s="198"/>
      <c r="D28" s="198"/>
      <c r="E28" s="198"/>
      <c r="F28" s="198"/>
      <c r="G28" s="452"/>
      <c r="L28" s="68"/>
    </row>
    <row r="29" spans="1:12" x14ac:dyDescent="0.3">
      <c r="A29" s="389" t="s">
        <v>176</v>
      </c>
      <c r="B29" s="198"/>
      <c r="C29" s="198"/>
      <c r="D29" s="198"/>
      <c r="E29" s="198"/>
      <c r="F29" s="198"/>
      <c r="G29" s="452"/>
      <c r="L29" s="68"/>
    </row>
    <row r="30" spans="1:12" x14ac:dyDescent="0.3">
      <c r="A30" s="389" t="s">
        <v>168</v>
      </c>
      <c r="B30" s="198"/>
      <c r="C30" s="198"/>
      <c r="D30" s="198"/>
      <c r="E30" s="198"/>
      <c r="F30" s="198"/>
      <c r="G30" s="452"/>
      <c r="L30" s="68"/>
    </row>
    <row r="31" spans="1:12" x14ac:dyDescent="0.3">
      <c r="A31" s="389" t="s">
        <v>169</v>
      </c>
      <c r="B31" s="198"/>
      <c r="C31" s="198"/>
      <c r="D31" s="198"/>
      <c r="E31" s="198"/>
      <c r="F31" s="198"/>
      <c r="G31" s="452"/>
      <c r="L31" s="68"/>
    </row>
    <row r="32" spans="1:12" x14ac:dyDescent="0.3">
      <c r="A32" s="389" t="s">
        <v>170</v>
      </c>
      <c r="B32" s="198"/>
      <c r="C32" s="198"/>
      <c r="D32" s="198"/>
      <c r="E32" s="198"/>
      <c r="F32" s="198"/>
      <c r="G32" s="452"/>
      <c r="L32" s="68"/>
    </row>
    <row r="33" spans="1:12" x14ac:dyDescent="0.3">
      <c r="A33" s="389" t="s">
        <v>171</v>
      </c>
      <c r="B33" s="198"/>
      <c r="C33" s="198"/>
      <c r="D33" s="198"/>
      <c r="E33" s="198"/>
      <c r="F33" s="198"/>
      <c r="G33" s="452"/>
      <c r="L33" s="68"/>
    </row>
    <row r="34" spans="1:12" x14ac:dyDescent="0.3">
      <c r="A34" s="390" t="s">
        <v>172</v>
      </c>
      <c r="B34" s="198"/>
      <c r="C34" s="198"/>
      <c r="D34" s="198"/>
      <c r="E34" s="198"/>
      <c r="F34" s="198"/>
      <c r="G34" s="452"/>
      <c r="L34" s="68"/>
    </row>
    <row r="35" spans="1:12" x14ac:dyDescent="0.3">
      <c r="A35" s="449" t="s">
        <v>326</v>
      </c>
      <c r="B35" s="199">
        <v>285599</v>
      </c>
      <c r="C35" s="199">
        <v>51711</v>
      </c>
      <c r="D35" s="199">
        <v>39705</v>
      </c>
      <c r="E35" s="199">
        <v>72550</v>
      </c>
      <c r="F35" s="199">
        <v>121855</v>
      </c>
      <c r="G35" s="453">
        <v>-1407</v>
      </c>
      <c r="L35" s="68"/>
    </row>
    <row r="36" spans="1:12" ht="36.75" thickBot="1" x14ac:dyDescent="0.4">
      <c r="A36" s="394" t="s">
        <v>174</v>
      </c>
      <c r="B36" s="438">
        <v>1209471</v>
      </c>
      <c r="C36" s="439" t="s">
        <v>142</v>
      </c>
      <c r="D36" s="439" t="s">
        <v>142</v>
      </c>
      <c r="E36" s="439" t="s">
        <v>142</v>
      </c>
      <c r="F36" s="439" t="s">
        <v>142</v>
      </c>
      <c r="G36" s="454" t="s">
        <v>142</v>
      </c>
      <c r="L36" s="68"/>
    </row>
    <row r="37" spans="1:12" ht="15" x14ac:dyDescent="0.3">
      <c r="A37" s="581" t="s">
        <v>4</v>
      </c>
      <c r="B37" s="582"/>
      <c r="C37" s="582"/>
      <c r="D37" s="582"/>
      <c r="E37" s="582"/>
      <c r="F37" s="582"/>
      <c r="G37" s="583"/>
      <c r="L37" s="68"/>
    </row>
    <row r="38" spans="1:12" ht="15.75" customHeight="1" x14ac:dyDescent="0.3">
      <c r="A38" s="536" t="s">
        <v>124</v>
      </c>
      <c r="B38" s="537"/>
      <c r="C38" s="537"/>
      <c r="D38" s="537"/>
      <c r="E38" s="537"/>
      <c r="F38" s="537"/>
      <c r="G38" s="538"/>
      <c r="L38" s="68"/>
    </row>
    <row r="39" spans="1:12" ht="45" x14ac:dyDescent="0.3">
      <c r="A39" s="536" t="s">
        <v>103</v>
      </c>
      <c r="B39" s="537"/>
      <c r="C39" s="537"/>
      <c r="D39" s="537"/>
      <c r="E39" s="537"/>
      <c r="F39" s="537"/>
      <c r="G39" s="538"/>
      <c r="H39" s="170" t="s">
        <v>82</v>
      </c>
      <c r="L39" s="68"/>
    </row>
    <row r="40" spans="1:12" ht="14.45" customHeight="1" thickBot="1" x14ac:dyDescent="0.35">
      <c r="A40" s="533" t="s">
        <v>118</v>
      </c>
      <c r="B40" s="534"/>
      <c r="C40" s="534"/>
      <c r="D40" s="534"/>
      <c r="E40" s="534"/>
      <c r="F40" s="534"/>
      <c r="G40" s="535"/>
      <c r="L40" s="68"/>
    </row>
    <row r="41" spans="1:12" ht="14.25" customHeight="1" x14ac:dyDescent="0.3">
      <c r="L41" s="200"/>
    </row>
    <row r="58" ht="37.5" customHeight="1" x14ac:dyDescent="0.35"/>
  </sheetData>
  <mergeCells count="8">
    <mergeCell ref="A38:G38"/>
    <mergeCell ref="A39:G39"/>
    <mergeCell ref="A40:G40"/>
    <mergeCell ref="A2:G2"/>
    <mergeCell ref="A21:G21"/>
    <mergeCell ref="A19:G19"/>
    <mergeCell ref="A20:G20"/>
    <mergeCell ref="A37:G37"/>
  </mergeCells>
  <printOptions horizontalCentered="1" gridLines="1"/>
  <pageMargins left="0.28999999999999998" right="0.28999999999999998" top="0.7" bottom="0.43" header="0.3" footer="0.27"/>
  <pageSetup scale="65" firstPageNumber="5"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F53" sqref="F53"/>
    </sheetView>
  </sheetViews>
  <sheetFormatPr defaultColWidth="9.28515625" defaultRowHeight="18" x14ac:dyDescent="0.35"/>
  <cols>
    <col min="1" max="1" width="36.5703125" style="68" bestFit="1" customWidth="1"/>
    <col min="2" max="2" width="38.28515625" style="68" customWidth="1"/>
    <col min="3" max="5" width="18.5703125" style="68" customWidth="1"/>
    <col min="6" max="6" width="18.5703125" style="191" customWidth="1"/>
    <col min="7" max="7" width="17.42578125" style="191" bestFit="1" customWidth="1"/>
    <col min="8" max="8" width="12.7109375" style="191" bestFit="1" customWidth="1"/>
    <col min="9" max="9" width="12.5703125" style="191" bestFit="1" customWidth="1"/>
    <col min="10" max="10" width="13.42578125" style="191" bestFit="1" customWidth="1"/>
    <col min="11" max="11" width="12.42578125" style="191" bestFit="1" customWidth="1"/>
    <col min="12" max="12" width="11.5703125" style="191" bestFit="1" customWidth="1"/>
    <col min="13" max="14" width="9.28515625" style="191"/>
    <col min="15" max="15" width="10.42578125" style="191" bestFit="1" customWidth="1"/>
    <col min="16" max="16384" width="9.28515625" style="191"/>
  </cols>
  <sheetData>
    <row r="1" spans="1:6" ht="18.75" thickBot="1" x14ac:dyDescent="0.4">
      <c r="A1" s="68" t="s">
        <v>157</v>
      </c>
    </row>
    <row r="2" spans="1:6" s="68" customFormat="1" ht="24.75" customHeight="1" x14ac:dyDescent="0.3">
      <c r="A2" s="584" t="s">
        <v>213</v>
      </c>
      <c r="B2" s="585"/>
      <c r="C2" s="585"/>
      <c r="D2" s="585"/>
      <c r="E2" s="585"/>
      <c r="F2" s="586"/>
    </row>
    <row r="3" spans="1:6" s="68" customFormat="1" ht="32.25" customHeight="1" x14ac:dyDescent="0.3">
      <c r="A3" s="347" t="s">
        <v>154</v>
      </c>
      <c r="B3" s="197" t="s">
        <v>16</v>
      </c>
      <c r="C3" s="182" t="s">
        <v>20</v>
      </c>
      <c r="D3" s="181" t="s">
        <v>3</v>
      </c>
      <c r="E3" s="181" t="s">
        <v>21</v>
      </c>
      <c r="F3" s="201" t="s">
        <v>121</v>
      </c>
    </row>
    <row r="4" spans="1:6" s="68" customFormat="1" x14ac:dyDescent="0.35">
      <c r="A4" s="184">
        <v>45839</v>
      </c>
      <c r="B4" s="185">
        <v>35064948.080000035</v>
      </c>
      <c r="C4" s="185">
        <v>30197803.640000034</v>
      </c>
      <c r="D4" s="185">
        <v>2129306.7799999993</v>
      </c>
      <c r="E4" s="185">
        <v>2706985.4500000007</v>
      </c>
      <c r="F4" s="185">
        <v>30852.21</v>
      </c>
    </row>
    <row r="5" spans="1:6" s="68" customFormat="1" x14ac:dyDescent="0.35">
      <c r="A5" s="184">
        <v>45870</v>
      </c>
      <c r="B5" s="185">
        <v>20395589.849999983</v>
      </c>
      <c r="C5" s="185">
        <v>17495174.599999987</v>
      </c>
      <c r="D5" s="185">
        <v>1893644.3099999998</v>
      </c>
      <c r="E5" s="185">
        <v>978121.62999999954</v>
      </c>
      <c r="F5" s="185">
        <v>28649.310000000016</v>
      </c>
    </row>
    <row r="6" spans="1:6" s="68" customFormat="1" x14ac:dyDescent="0.35">
      <c r="A6" s="184">
        <v>45901</v>
      </c>
      <c r="B6" s="185">
        <v>20459117.830000017</v>
      </c>
      <c r="C6" s="185">
        <v>17461067.900000013</v>
      </c>
      <c r="D6" s="185">
        <v>1973879.7999999996</v>
      </c>
      <c r="E6" s="185">
        <v>994341.3699999993</v>
      </c>
      <c r="F6" s="185">
        <v>29828.76</v>
      </c>
    </row>
    <row r="7" spans="1:6" s="68" customFormat="1" x14ac:dyDescent="0.35">
      <c r="A7" s="184">
        <v>45931</v>
      </c>
      <c r="B7" s="185"/>
      <c r="C7" s="185"/>
      <c r="D7" s="185"/>
      <c r="E7" s="185"/>
      <c r="F7" s="185"/>
    </row>
    <row r="8" spans="1:6" s="68" customFormat="1" x14ac:dyDescent="0.35">
      <c r="A8" s="184">
        <v>45962</v>
      </c>
      <c r="B8" s="185"/>
      <c r="C8" s="185"/>
      <c r="D8" s="185"/>
      <c r="E8" s="185"/>
      <c r="F8" s="185"/>
    </row>
    <row r="9" spans="1:6" s="68" customFormat="1" x14ac:dyDescent="0.35">
      <c r="A9" s="184">
        <v>45992</v>
      </c>
      <c r="B9" s="185"/>
      <c r="C9" s="185"/>
      <c r="D9" s="185"/>
      <c r="E9" s="185"/>
      <c r="F9" s="185"/>
    </row>
    <row r="10" spans="1:6" s="68" customFormat="1" x14ac:dyDescent="0.35">
      <c r="A10" s="184">
        <v>46023</v>
      </c>
      <c r="B10" s="185"/>
      <c r="C10" s="185"/>
      <c r="D10" s="185"/>
      <c r="E10" s="185"/>
      <c r="F10" s="185"/>
    </row>
    <row r="11" spans="1:6" s="68" customFormat="1" x14ac:dyDescent="0.35">
      <c r="A11" s="184">
        <v>46054</v>
      </c>
      <c r="B11" s="185"/>
      <c r="C11" s="185"/>
      <c r="D11" s="185"/>
      <c r="E11" s="185"/>
      <c r="F11" s="185"/>
    </row>
    <row r="12" spans="1:6" s="68" customFormat="1" x14ac:dyDescent="0.35">
      <c r="A12" s="184">
        <v>46082</v>
      </c>
      <c r="B12" s="185"/>
      <c r="C12" s="185"/>
      <c r="D12" s="185"/>
      <c r="E12" s="185"/>
      <c r="F12" s="185"/>
    </row>
    <row r="13" spans="1:6" s="68" customFormat="1" x14ac:dyDescent="0.35">
      <c r="A13" s="184">
        <v>46113</v>
      </c>
      <c r="B13" s="185"/>
      <c r="C13" s="185"/>
      <c r="D13" s="185"/>
      <c r="E13" s="185"/>
      <c r="F13" s="185"/>
    </row>
    <row r="14" spans="1:6" s="68" customFormat="1" x14ac:dyDescent="0.35">
      <c r="A14" s="184">
        <v>46143</v>
      </c>
      <c r="B14" s="185"/>
      <c r="C14" s="185"/>
      <c r="D14" s="185"/>
      <c r="E14" s="185"/>
      <c r="F14" s="185"/>
    </row>
    <row r="15" spans="1:6" s="68" customFormat="1" x14ac:dyDescent="0.35">
      <c r="A15" s="202">
        <v>46144</v>
      </c>
      <c r="B15" s="440"/>
      <c r="C15" s="440"/>
      <c r="D15" s="440"/>
      <c r="E15" s="440"/>
      <c r="F15" s="440"/>
    </row>
    <row r="16" spans="1:6" s="68" customFormat="1" x14ac:dyDescent="0.35">
      <c r="A16" s="337" t="s">
        <v>323</v>
      </c>
      <c r="B16" s="186">
        <v>75919656</v>
      </c>
      <c r="C16" s="186">
        <v>65154046</v>
      </c>
      <c r="D16" s="186">
        <v>5996831</v>
      </c>
      <c r="E16" s="186">
        <v>4679448</v>
      </c>
      <c r="F16" s="186">
        <v>89330</v>
      </c>
    </row>
    <row r="17" spans="1:8" s="68" customFormat="1" x14ac:dyDescent="0.3">
      <c r="A17" s="338" t="s">
        <v>174</v>
      </c>
      <c r="B17" s="349">
        <v>317623772.75</v>
      </c>
      <c r="C17" s="349">
        <v>261223820.75</v>
      </c>
      <c r="D17" s="349">
        <v>36686465</v>
      </c>
      <c r="E17" s="349">
        <v>19713487</v>
      </c>
      <c r="F17" s="349"/>
    </row>
    <row r="18" spans="1:8" s="68" customFormat="1" ht="18.75" thickBot="1" x14ac:dyDescent="0.4">
      <c r="A18" s="340" t="s">
        <v>175</v>
      </c>
      <c r="B18" s="204">
        <v>241704116.75</v>
      </c>
      <c r="C18" s="331" t="s">
        <v>142</v>
      </c>
      <c r="D18" s="331" t="s">
        <v>142</v>
      </c>
      <c r="E18" s="331" t="s">
        <v>142</v>
      </c>
      <c r="F18" s="309" t="s">
        <v>142</v>
      </c>
    </row>
    <row r="19" spans="1:8" s="68" customFormat="1" ht="12.75" customHeight="1" x14ac:dyDescent="0.3">
      <c r="A19" s="587" t="s">
        <v>4</v>
      </c>
      <c r="B19" s="588"/>
      <c r="C19" s="588"/>
      <c r="D19" s="588"/>
      <c r="E19" s="588"/>
      <c r="F19" s="589"/>
    </row>
    <row r="20" spans="1:8" x14ac:dyDescent="0.35">
      <c r="A20" s="530" t="s">
        <v>222</v>
      </c>
      <c r="B20" s="531"/>
      <c r="C20" s="531"/>
      <c r="D20" s="531"/>
      <c r="E20" s="531"/>
      <c r="F20" s="532"/>
      <c r="G20" s="68"/>
      <c r="H20" s="205"/>
    </row>
    <row r="21" spans="1:8" ht="30.75" x14ac:dyDescent="0.35">
      <c r="A21" s="536" t="s">
        <v>126</v>
      </c>
      <c r="B21" s="537"/>
      <c r="C21" s="537"/>
      <c r="D21" s="537"/>
      <c r="E21" s="537"/>
      <c r="F21" s="538"/>
      <c r="G21" s="170" t="s">
        <v>81</v>
      </c>
      <c r="H21" s="205"/>
    </row>
    <row r="22" spans="1:8" s="68" customFormat="1" ht="15.75" thickBot="1" x14ac:dyDescent="0.35">
      <c r="A22" s="533" t="s">
        <v>231</v>
      </c>
      <c r="B22" s="534"/>
      <c r="C22" s="534"/>
      <c r="D22" s="534"/>
      <c r="E22" s="534"/>
      <c r="F22" s="535"/>
    </row>
    <row r="23" spans="1:8" ht="27" customHeight="1" x14ac:dyDescent="0.35">
      <c r="F23" s="205"/>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J232"/>
  <sheetViews>
    <sheetView view="pageBreakPreview" topLeftCell="A182" zoomScale="70" zoomScaleNormal="100" zoomScaleSheetLayoutView="70" workbookViewId="0">
      <selection activeCell="F53" sqref="F53"/>
    </sheetView>
  </sheetViews>
  <sheetFormatPr defaultColWidth="9.28515625" defaultRowHeight="15" x14ac:dyDescent="0.3"/>
  <cols>
    <col min="1" max="1" width="9.28515625" style="68"/>
    <col min="2" max="2" width="44.5703125" style="68" bestFit="1" customWidth="1"/>
    <col min="3" max="3" width="14.7109375" style="68" customWidth="1"/>
    <col min="4" max="4" width="20.42578125" style="68" customWidth="1"/>
    <col min="5" max="5" width="13.42578125" style="68" customWidth="1"/>
    <col min="6" max="6" width="14" style="68" customWidth="1"/>
    <col min="7" max="8" width="20" style="68" customWidth="1"/>
    <col min="9" max="9" width="12.42578125" style="68" customWidth="1"/>
    <col min="10" max="17" width="10.5703125" style="68" customWidth="1"/>
    <col min="18" max="18" width="9.5703125" style="68" bestFit="1" customWidth="1"/>
    <col min="19" max="23" width="9.42578125" style="68" customWidth="1"/>
    <col min="24" max="25" width="9.5703125" style="68" bestFit="1" customWidth="1"/>
    <col min="26" max="26" width="10.28515625" style="68" bestFit="1" customWidth="1"/>
    <col min="27" max="29" width="9.5703125" style="68" bestFit="1" customWidth="1"/>
    <col min="30" max="30" width="12.42578125" style="68" bestFit="1" customWidth="1"/>
    <col min="31" max="36" width="9.42578125" style="68" customWidth="1"/>
    <col min="37" max="37" width="9.28515625" style="68"/>
    <col min="38" max="43" width="9.5703125" style="68" bestFit="1" customWidth="1"/>
    <col min="44" max="44" width="17" style="68" customWidth="1"/>
    <col min="45" max="46" width="9.5703125" style="68" bestFit="1" customWidth="1"/>
    <col min="47" max="48" width="9.42578125" style="68" bestFit="1" customWidth="1"/>
    <col min="49" max="16384" width="9.28515625" style="68"/>
  </cols>
  <sheetData>
    <row r="1" spans="1:9" ht="18" x14ac:dyDescent="0.35">
      <c r="A1" s="68" t="s">
        <v>150</v>
      </c>
      <c r="B1" s="590" t="s">
        <v>24</v>
      </c>
      <c r="C1" s="591"/>
      <c r="D1" s="591"/>
      <c r="E1" s="591"/>
      <c r="F1" s="591"/>
      <c r="G1" s="591"/>
      <c r="H1" s="591"/>
      <c r="I1" s="592"/>
    </row>
    <row r="2" spans="1:9" ht="57.75" customHeight="1" x14ac:dyDescent="0.3">
      <c r="B2" s="426" t="s">
        <v>154</v>
      </c>
      <c r="C2" s="360" t="s">
        <v>56</v>
      </c>
      <c r="D2" s="361" t="s">
        <v>57</v>
      </c>
      <c r="E2" s="362" t="s">
        <v>5</v>
      </c>
      <c r="F2" s="360" t="s">
        <v>58</v>
      </c>
      <c r="G2" s="361" t="s">
        <v>59</v>
      </c>
      <c r="H2" s="361" t="s">
        <v>178</v>
      </c>
      <c r="I2" s="363" t="s">
        <v>6</v>
      </c>
    </row>
    <row r="3" spans="1:9" ht="18" hidden="1" x14ac:dyDescent="0.35">
      <c r="B3" s="206">
        <v>39995</v>
      </c>
      <c r="C3" s="210">
        <v>65349</v>
      </c>
      <c r="D3" s="427">
        <v>0</v>
      </c>
      <c r="E3" s="427"/>
      <c r="F3" s="210">
        <v>1621</v>
      </c>
      <c r="G3" s="427">
        <v>0</v>
      </c>
      <c r="H3" s="427"/>
      <c r="I3" s="211">
        <v>1621</v>
      </c>
    </row>
    <row r="4" spans="1:9" ht="18" hidden="1" x14ac:dyDescent="0.35">
      <c r="B4" s="206">
        <v>40026</v>
      </c>
      <c r="C4" s="210">
        <v>66531</v>
      </c>
      <c r="D4" s="427">
        <v>0</v>
      </c>
      <c r="E4" s="427"/>
      <c r="F4" s="210">
        <v>1568</v>
      </c>
      <c r="G4" s="427">
        <v>0</v>
      </c>
      <c r="H4" s="427"/>
      <c r="I4" s="211">
        <v>1568</v>
      </c>
    </row>
    <row r="5" spans="1:9" ht="18" hidden="1" x14ac:dyDescent="0.35">
      <c r="B5" s="206">
        <v>40057</v>
      </c>
      <c r="C5" s="210">
        <v>67239</v>
      </c>
      <c r="D5" s="427">
        <v>0</v>
      </c>
      <c r="E5" s="212">
        <v>67239</v>
      </c>
      <c r="F5" s="210">
        <v>1571</v>
      </c>
      <c r="G5" s="427">
        <v>0</v>
      </c>
      <c r="H5" s="427"/>
      <c r="I5" s="211">
        <v>1571</v>
      </c>
    </row>
    <row r="6" spans="1:9" ht="18" hidden="1" x14ac:dyDescent="0.35">
      <c r="B6" s="206">
        <v>40087</v>
      </c>
      <c r="C6" s="210">
        <v>68234</v>
      </c>
      <c r="D6" s="427">
        <v>0</v>
      </c>
      <c r="E6" s="212">
        <v>68234</v>
      </c>
      <c r="F6" s="210">
        <v>1561</v>
      </c>
      <c r="G6" s="427">
        <v>0</v>
      </c>
      <c r="H6" s="427"/>
      <c r="I6" s="211">
        <v>1561</v>
      </c>
    </row>
    <row r="7" spans="1:9" ht="18" hidden="1" x14ac:dyDescent="0.35">
      <c r="B7" s="206">
        <v>40118</v>
      </c>
      <c r="C7" s="210">
        <v>69011</v>
      </c>
      <c r="D7" s="427">
        <v>0</v>
      </c>
      <c r="E7" s="212">
        <v>69011</v>
      </c>
      <c r="F7" s="210">
        <v>1563</v>
      </c>
      <c r="G7" s="427">
        <v>0</v>
      </c>
      <c r="H7" s="427"/>
      <c r="I7" s="211">
        <v>1563</v>
      </c>
    </row>
    <row r="8" spans="1:9" ht="18" hidden="1" x14ac:dyDescent="0.35">
      <c r="B8" s="206">
        <v>40148</v>
      </c>
      <c r="C8" s="210">
        <v>69640</v>
      </c>
      <c r="D8" s="427">
        <v>0</v>
      </c>
      <c r="E8" s="212">
        <v>69640</v>
      </c>
      <c r="F8" s="210">
        <v>1528</v>
      </c>
      <c r="G8" s="427">
        <v>0</v>
      </c>
      <c r="H8" s="427"/>
      <c r="I8" s="211">
        <v>1528</v>
      </c>
    </row>
    <row r="9" spans="1:9" ht="18" hidden="1" x14ac:dyDescent="0.35">
      <c r="B9" s="206">
        <v>40179</v>
      </c>
      <c r="C9" s="210">
        <v>70186</v>
      </c>
      <c r="D9" s="427">
        <v>0</v>
      </c>
      <c r="E9" s="212">
        <v>70186</v>
      </c>
      <c r="F9" s="210">
        <v>1532</v>
      </c>
      <c r="G9" s="427">
        <v>0</v>
      </c>
      <c r="H9" s="427"/>
      <c r="I9" s="211">
        <v>1532</v>
      </c>
    </row>
    <row r="10" spans="1:9" ht="18" hidden="1" x14ac:dyDescent="0.35">
      <c r="B10" s="206">
        <v>40210</v>
      </c>
      <c r="C10" s="210">
        <v>69887</v>
      </c>
      <c r="D10" s="427">
        <v>0</v>
      </c>
      <c r="E10" s="212">
        <v>69887</v>
      </c>
      <c r="F10" s="210">
        <v>1523</v>
      </c>
      <c r="G10" s="427">
        <v>0</v>
      </c>
      <c r="H10" s="427"/>
      <c r="I10" s="211">
        <v>1523</v>
      </c>
    </row>
    <row r="11" spans="1:9" ht="18" hidden="1" x14ac:dyDescent="0.35">
      <c r="B11" s="206">
        <v>40238</v>
      </c>
      <c r="C11" s="210">
        <v>70212</v>
      </c>
      <c r="D11" s="427">
        <v>0</v>
      </c>
      <c r="E11" s="212">
        <v>70212</v>
      </c>
      <c r="F11" s="210">
        <v>1550</v>
      </c>
      <c r="G11" s="427">
        <v>0</v>
      </c>
      <c r="H11" s="427"/>
      <c r="I11" s="211">
        <v>1550</v>
      </c>
    </row>
    <row r="12" spans="1:9" ht="18" hidden="1" x14ac:dyDescent="0.35">
      <c r="B12" s="206">
        <v>40269</v>
      </c>
      <c r="C12" s="210">
        <v>69663</v>
      </c>
      <c r="D12" s="427">
        <v>0</v>
      </c>
      <c r="E12" s="212">
        <v>69663</v>
      </c>
      <c r="F12" s="210">
        <v>1517</v>
      </c>
      <c r="G12" s="427">
        <v>0</v>
      </c>
      <c r="H12" s="427"/>
      <c r="I12" s="211">
        <v>1517</v>
      </c>
    </row>
    <row r="13" spans="1:9" ht="18" hidden="1" x14ac:dyDescent="0.35">
      <c r="B13" s="206">
        <v>40299</v>
      </c>
      <c r="C13" s="210">
        <v>68771</v>
      </c>
      <c r="D13" s="427">
        <v>600</v>
      </c>
      <c r="E13" s="212">
        <v>69371</v>
      </c>
      <c r="F13" s="210">
        <v>1529</v>
      </c>
      <c r="G13" s="427">
        <v>46</v>
      </c>
      <c r="H13" s="427"/>
      <c r="I13" s="211">
        <v>1575</v>
      </c>
    </row>
    <row r="14" spans="1:9" ht="18" hidden="1" x14ac:dyDescent="0.35">
      <c r="B14" s="206">
        <v>40330</v>
      </c>
      <c r="C14" s="210">
        <v>68340</v>
      </c>
      <c r="D14" s="427">
        <v>1029</v>
      </c>
      <c r="E14" s="212">
        <v>69369</v>
      </c>
      <c r="F14" s="210">
        <v>1524</v>
      </c>
      <c r="G14" s="427">
        <v>83</v>
      </c>
      <c r="H14" s="427"/>
      <c r="I14" s="211">
        <v>1607</v>
      </c>
    </row>
    <row r="15" spans="1:9" ht="18" hidden="1" x14ac:dyDescent="0.35">
      <c r="B15" s="213" t="s">
        <v>19</v>
      </c>
      <c r="C15" s="214">
        <v>68589</v>
      </c>
      <c r="D15" s="215">
        <v>136</v>
      </c>
      <c r="E15" s="216">
        <v>68725</v>
      </c>
      <c r="F15" s="214">
        <v>1549</v>
      </c>
      <c r="G15" s="215">
        <v>11</v>
      </c>
      <c r="H15" s="215"/>
      <c r="I15" s="217">
        <v>1560</v>
      </c>
    </row>
    <row r="16" spans="1:9" ht="18" hidden="1" x14ac:dyDescent="0.35">
      <c r="B16" s="206">
        <v>40360</v>
      </c>
      <c r="C16" s="210">
        <v>1338</v>
      </c>
      <c r="D16" s="427">
        <v>1511</v>
      </c>
      <c r="E16" s="212">
        <v>2849</v>
      </c>
      <c r="F16" s="210">
        <v>1485</v>
      </c>
      <c r="G16" s="427">
        <v>124</v>
      </c>
      <c r="H16" s="427"/>
      <c r="I16" s="211">
        <v>1609</v>
      </c>
    </row>
    <row r="17" spans="2:9" ht="18" hidden="1" x14ac:dyDescent="0.35">
      <c r="B17" s="206">
        <v>40391</v>
      </c>
      <c r="C17" s="210">
        <v>67389</v>
      </c>
      <c r="D17" s="427">
        <v>2018</v>
      </c>
      <c r="E17" s="212">
        <v>69407</v>
      </c>
      <c r="F17" s="210">
        <v>1488</v>
      </c>
      <c r="G17" s="427">
        <v>162</v>
      </c>
      <c r="H17" s="427"/>
      <c r="I17" s="211">
        <v>1650</v>
      </c>
    </row>
    <row r="18" spans="2:9" ht="18" hidden="1" x14ac:dyDescent="0.35">
      <c r="B18" s="206">
        <v>40422</v>
      </c>
      <c r="C18" s="210">
        <v>65824</v>
      </c>
      <c r="D18" s="427">
        <v>2505</v>
      </c>
      <c r="E18" s="212">
        <v>68329</v>
      </c>
      <c r="F18" s="210">
        <v>1457</v>
      </c>
      <c r="G18" s="427">
        <v>187</v>
      </c>
      <c r="H18" s="427"/>
      <c r="I18" s="211">
        <v>1644</v>
      </c>
    </row>
    <row r="19" spans="2:9" ht="18" hidden="1" x14ac:dyDescent="0.35">
      <c r="B19" s="206">
        <v>40452</v>
      </c>
      <c r="C19" s="210">
        <v>63930</v>
      </c>
      <c r="D19" s="427">
        <v>2935</v>
      </c>
      <c r="E19" s="212">
        <v>66865</v>
      </c>
      <c r="F19" s="210">
        <v>1417</v>
      </c>
      <c r="G19" s="427">
        <v>206</v>
      </c>
      <c r="H19" s="427"/>
      <c r="I19" s="211">
        <v>1623</v>
      </c>
    </row>
    <row r="20" spans="2:9" ht="18" hidden="1" x14ac:dyDescent="0.35">
      <c r="B20" s="206">
        <v>40483</v>
      </c>
      <c r="C20" s="210">
        <v>63053</v>
      </c>
      <c r="D20" s="427">
        <v>3342</v>
      </c>
      <c r="E20" s="212">
        <v>66395</v>
      </c>
      <c r="F20" s="210">
        <v>1424</v>
      </c>
      <c r="G20" s="427">
        <v>228</v>
      </c>
      <c r="H20" s="427"/>
      <c r="I20" s="211">
        <v>1652</v>
      </c>
    </row>
    <row r="21" spans="2:9" ht="18" hidden="1" x14ac:dyDescent="0.35">
      <c r="B21" s="206">
        <v>40513</v>
      </c>
      <c r="C21" s="210">
        <v>62818</v>
      </c>
      <c r="D21" s="427">
        <v>3759</v>
      </c>
      <c r="E21" s="212">
        <v>66577</v>
      </c>
      <c r="F21" s="210">
        <v>1431</v>
      </c>
      <c r="G21" s="427">
        <v>270</v>
      </c>
      <c r="H21" s="427"/>
      <c r="I21" s="211">
        <v>1701</v>
      </c>
    </row>
    <row r="22" spans="2:9" ht="18" hidden="1" x14ac:dyDescent="0.35">
      <c r="B22" s="206">
        <v>40544</v>
      </c>
      <c r="C22" s="210">
        <v>63103</v>
      </c>
      <c r="D22" s="427">
        <v>4316</v>
      </c>
      <c r="E22" s="212">
        <v>67419</v>
      </c>
      <c r="F22" s="210">
        <v>1477</v>
      </c>
      <c r="G22" s="427">
        <v>325</v>
      </c>
      <c r="H22" s="427"/>
      <c r="I22" s="211">
        <v>1802</v>
      </c>
    </row>
    <row r="23" spans="2:9" ht="18" hidden="1" x14ac:dyDescent="0.35">
      <c r="B23" s="206">
        <v>40575</v>
      </c>
      <c r="C23" s="210">
        <v>62932</v>
      </c>
      <c r="D23" s="427">
        <v>4888</v>
      </c>
      <c r="E23" s="212">
        <v>67820</v>
      </c>
      <c r="F23" s="210">
        <v>1478</v>
      </c>
      <c r="G23" s="427">
        <v>357</v>
      </c>
      <c r="H23" s="427"/>
      <c r="I23" s="211">
        <v>1835</v>
      </c>
    </row>
    <row r="24" spans="2:9" ht="18" hidden="1" x14ac:dyDescent="0.35">
      <c r="B24" s="206">
        <v>40603</v>
      </c>
      <c r="C24" s="210">
        <v>63205</v>
      </c>
      <c r="D24" s="427">
        <v>5358</v>
      </c>
      <c r="E24" s="212">
        <v>68563</v>
      </c>
      <c r="F24" s="210">
        <v>1514</v>
      </c>
      <c r="G24" s="427">
        <v>361</v>
      </c>
      <c r="H24" s="427"/>
      <c r="I24" s="211">
        <v>1875</v>
      </c>
    </row>
    <row r="25" spans="2:9" ht="18" hidden="1" x14ac:dyDescent="0.35">
      <c r="B25" s="206">
        <v>40634</v>
      </c>
      <c r="C25" s="210">
        <v>61947</v>
      </c>
      <c r="D25" s="427">
        <v>5674</v>
      </c>
      <c r="E25" s="212">
        <v>67621</v>
      </c>
      <c r="F25" s="210">
        <v>1512</v>
      </c>
      <c r="G25" s="427">
        <v>355</v>
      </c>
      <c r="H25" s="427"/>
      <c r="I25" s="211">
        <v>1867</v>
      </c>
    </row>
    <row r="26" spans="2:9" ht="18" hidden="1" x14ac:dyDescent="0.35">
      <c r="B26" s="206">
        <v>40664</v>
      </c>
      <c r="C26" s="210">
        <v>59210</v>
      </c>
      <c r="D26" s="427">
        <v>5872</v>
      </c>
      <c r="E26" s="212">
        <v>65082</v>
      </c>
      <c r="F26" s="210">
        <v>1498</v>
      </c>
      <c r="G26" s="427">
        <v>342</v>
      </c>
      <c r="H26" s="427"/>
      <c r="I26" s="211">
        <v>1840</v>
      </c>
    </row>
    <row r="27" spans="2:9" ht="18" hidden="1" x14ac:dyDescent="0.35">
      <c r="B27" s="206">
        <v>40695</v>
      </c>
      <c r="C27" s="210">
        <v>57858</v>
      </c>
      <c r="D27" s="427">
        <v>6098</v>
      </c>
      <c r="E27" s="212">
        <v>63956</v>
      </c>
      <c r="F27" s="210">
        <v>1455</v>
      </c>
      <c r="G27" s="427">
        <v>349</v>
      </c>
      <c r="H27" s="427"/>
      <c r="I27" s="211">
        <v>1804</v>
      </c>
    </row>
    <row r="28" spans="2:9" ht="18" hidden="1" x14ac:dyDescent="0.35">
      <c r="B28" s="213" t="s">
        <v>22</v>
      </c>
      <c r="C28" s="214">
        <v>57717</v>
      </c>
      <c r="D28" s="215">
        <v>4023</v>
      </c>
      <c r="E28" s="216">
        <v>61740</v>
      </c>
      <c r="F28" s="214">
        <v>1470</v>
      </c>
      <c r="G28" s="215">
        <v>272</v>
      </c>
      <c r="H28" s="215"/>
      <c r="I28" s="217">
        <v>1742</v>
      </c>
    </row>
    <row r="29" spans="2:9" ht="18" hidden="1" x14ac:dyDescent="0.35">
      <c r="B29" s="206">
        <v>40725</v>
      </c>
      <c r="C29" s="210">
        <v>57349</v>
      </c>
      <c r="D29" s="427">
        <v>6320</v>
      </c>
      <c r="E29" s="212">
        <v>63669</v>
      </c>
      <c r="F29" s="210">
        <v>1511</v>
      </c>
      <c r="G29" s="427">
        <v>357</v>
      </c>
      <c r="H29" s="427"/>
      <c r="I29" s="211">
        <v>1868</v>
      </c>
    </row>
    <row r="30" spans="2:9" ht="18" hidden="1" x14ac:dyDescent="0.35">
      <c r="B30" s="206">
        <v>40756</v>
      </c>
      <c r="C30" s="210">
        <v>57625</v>
      </c>
      <c r="D30" s="427">
        <v>6444</v>
      </c>
      <c r="E30" s="212">
        <v>64069</v>
      </c>
      <c r="F30" s="210">
        <v>1567</v>
      </c>
      <c r="G30" s="427">
        <v>355</v>
      </c>
      <c r="H30" s="427"/>
      <c r="I30" s="211">
        <v>1922</v>
      </c>
    </row>
    <row r="31" spans="2:9" ht="18" hidden="1" x14ac:dyDescent="0.35">
      <c r="B31" s="206">
        <v>40787</v>
      </c>
      <c r="C31" s="210">
        <v>57506</v>
      </c>
      <c r="D31" s="427">
        <v>7275</v>
      </c>
      <c r="E31" s="212">
        <v>64781</v>
      </c>
      <c r="F31" s="210">
        <v>1533</v>
      </c>
      <c r="G31" s="427">
        <v>377</v>
      </c>
      <c r="H31" s="427"/>
      <c r="I31" s="211">
        <v>1910</v>
      </c>
    </row>
    <row r="32" spans="2:9" ht="18" hidden="1" x14ac:dyDescent="0.35">
      <c r="B32" s="206">
        <v>40817</v>
      </c>
      <c r="C32" s="210">
        <v>58766</v>
      </c>
      <c r="D32" s="427">
        <v>8075</v>
      </c>
      <c r="E32" s="212">
        <v>66841</v>
      </c>
      <c r="F32" s="210">
        <v>1550</v>
      </c>
      <c r="G32" s="427">
        <v>375</v>
      </c>
      <c r="H32" s="427"/>
      <c r="I32" s="211">
        <v>1925</v>
      </c>
    </row>
    <row r="33" spans="2:9" ht="18" hidden="1" x14ac:dyDescent="0.35">
      <c r="B33" s="206">
        <v>40848</v>
      </c>
      <c r="C33" s="210">
        <v>59551</v>
      </c>
      <c r="D33" s="427">
        <v>10493</v>
      </c>
      <c r="E33" s="212">
        <v>70044</v>
      </c>
      <c r="F33" s="210">
        <v>1493</v>
      </c>
      <c r="G33" s="427">
        <v>451</v>
      </c>
      <c r="H33" s="427"/>
      <c r="I33" s="211">
        <v>1944</v>
      </c>
    </row>
    <row r="34" spans="2:9" ht="18" hidden="1" x14ac:dyDescent="0.35">
      <c r="B34" s="206">
        <v>40878</v>
      </c>
      <c r="C34" s="210">
        <v>59699</v>
      </c>
      <c r="D34" s="427">
        <v>12338</v>
      </c>
      <c r="E34" s="212">
        <v>72037</v>
      </c>
      <c r="F34" s="210">
        <v>1506</v>
      </c>
      <c r="G34" s="427">
        <v>487</v>
      </c>
      <c r="H34" s="427"/>
      <c r="I34" s="211">
        <v>1993</v>
      </c>
    </row>
    <row r="35" spans="2:9" ht="18" hidden="1" x14ac:dyDescent="0.35">
      <c r="B35" s="206">
        <v>40909</v>
      </c>
      <c r="C35" s="210">
        <v>64289</v>
      </c>
      <c r="D35" s="427">
        <v>12985</v>
      </c>
      <c r="E35" s="212">
        <v>77274</v>
      </c>
      <c r="F35" s="210">
        <v>1590</v>
      </c>
      <c r="G35" s="427">
        <v>498</v>
      </c>
      <c r="H35" s="427"/>
      <c r="I35" s="211">
        <v>2088</v>
      </c>
    </row>
    <row r="36" spans="2:9" ht="18" hidden="1" x14ac:dyDescent="0.35">
      <c r="B36" s="206">
        <v>40940</v>
      </c>
      <c r="C36" s="210">
        <v>66199</v>
      </c>
      <c r="D36" s="427">
        <v>13250</v>
      </c>
      <c r="E36" s="212">
        <v>79449</v>
      </c>
      <c r="F36" s="210">
        <v>1722</v>
      </c>
      <c r="G36" s="427">
        <v>494</v>
      </c>
      <c r="H36" s="427"/>
      <c r="I36" s="211">
        <v>2216</v>
      </c>
    </row>
    <row r="37" spans="2:9" ht="18" hidden="1" x14ac:dyDescent="0.35">
      <c r="B37" s="206">
        <v>40969</v>
      </c>
      <c r="C37" s="210">
        <v>68051</v>
      </c>
      <c r="D37" s="427">
        <v>13774</v>
      </c>
      <c r="E37" s="212">
        <v>81825</v>
      </c>
      <c r="F37" s="210">
        <v>1738</v>
      </c>
      <c r="G37" s="427">
        <v>525</v>
      </c>
      <c r="H37" s="427"/>
      <c r="I37" s="211">
        <v>2263</v>
      </c>
    </row>
    <row r="38" spans="2:9" ht="18" hidden="1" x14ac:dyDescent="0.35">
      <c r="B38" s="206">
        <v>41000</v>
      </c>
      <c r="C38" s="210">
        <v>70560</v>
      </c>
      <c r="D38" s="427">
        <v>13492</v>
      </c>
      <c r="E38" s="212">
        <v>84052</v>
      </c>
      <c r="F38" s="210">
        <v>1736</v>
      </c>
      <c r="G38" s="427">
        <v>494</v>
      </c>
      <c r="H38" s="427"/>
      <c r="I38" s="211">
        <v>2230</v>
      </c>
    </row>
    <row r="39" spans="2:9" ht="18" hidden="1" x14ac:dyDescent="0.35">
      <c r="B39" s="206">
        <v>41030</v>
      </c>
      <c r="C39" s="210">
        <v>70121</v>
      </c>
      <c r="D39" s="427">
        <v>14169</v>
      </c>
      <c r="E39" s="212">
        <v>84290</v>
      </c>
      <c r="F39" s="210">
        <v>1737</v>
      </c>
      <c r="G39" s="427">
        <v>494</v>
      </c>
      <c r="H39" s="427"/>
      <c r="I39" s="211">
        <v>2231</v>
      </c>
    </row>
    <row r="40" spans="2:9" ht="18" hidden="1" x14ac:dyDescent="0.35">
      <c r="B40" s="206">
        <v>41061</v>
      </c>
      <c r="C40" s="210">
        <v>68881</v>
      </c>
      <c r="D40" s="427">
        <v>13975</v>
      </c>
      <c r="E40" s="212">
        <v>82856</v>
      </c>
      <c r="F40" s="210">
        <v>1713</v>
      </c>
      <c r="G40" s="427">
        <v>466</v>
      </c>
      <c r="H40" s="427"/>
      <c r="I40" s="211">
        <v>2179</v>
      </c>
    </row>
    <row r="41" spans="2:9" ht="18" hidden="1" x14ac:dyDescent="0.35">
      <c r="B41" s="218" t="s">
        <v>26</v>
      </c>
      <c r="C41" s="219">
        <v>63216</v>
      </c>
      <c r="D41" s="428">
        <v>11049</v>
      </c>
      <c r="E41" s="428">
        <v>74266</v>
      </c>
      <c r="F41" s="214">
        <v>1616</v>
      </c>
      <c r="G41" s="215">
        <v>448</v>
      </c>
      <c r="H41" s="215"/>
      <c r="I41" s="217">
        <v>2064</v>
      </c>
    </row>
    <row r="42" spans="2:9" ht="18" hidden="1" x14ac:dyDescent="0.35">
      <c r="B42" s="206">
        <v>41091</v>
      </c>
      <c r="C42" s="207">
        <v>69977</v>
      </c>
      <c r="D42" s="208">
        <v>13731</v>
      </c>
      <c r="E42" s="220">
        <v>83708</v>
      </c>
      <c r="F42" s="207">
        <v>1694</v>
      </c>
      <c r="G42" s="208">
        <v>452</v>
      </c>
      <c r="H42" s="208"/>
      <c r="I42" s="209">
        <v>2146</v>
      </c>
    </row>
    <row r="43" spans="2:9" ht="18" hidden="1" x14ac:dyDescent="0.35">
      <c r="B43" s="206">
        <v>41122</v>
      </c>
      <c r="C43" s="210">
        <v>68938</v>
      </c>
      <c r="D43" s="427">
        <v>14509</v>
      </c>
      <c r="E43" s="212">
        <v>83447</v>
      </c>
      <c r="F43" s="210">
        <v>1663</v>
      </c>
      <c r="G43" s="427">
        <v>459</v>
      </c>
      <c r="H43" s="427"/>
      <c r="I43" s="211">
        <v>2122</v>
      </c>
    </row>
    <row r="44" spans="2:9" ht="18" hidden="1" x14ac:dyDescent="0.35">
      <c r="B44" s="206">
        <v>41153</v>
      </c>
      <c r="C44" s="210">
        <v>67196</v>
      </c>
      <c r="D44" s="427">
        <v>15267</v>
      </c>
      <c r="E44" s="212">
        <v>82463</v>
      </c>
      <c r="F44" s="210">
        <v>1575</v>
      </c>
      <c r="G44" s="427">
        <v>482</v>
      </c>
      <c r="H44" s="427"/>
      <c r="I44" s="211">
        <v>2057</v>
      </c>
    </row>
    <row r="45" spans="2:9" ht="18" hidden="1" x14ac:dyDescent="0.35">
      <c r="B45" s="206">
        <v>41183</v>
      </c>
      <c r="C45" s="210">
        <v>68080</v>
      </c>
      <c r="D45" s="427">
        <v>14955</v>
      </c>
      <c r="E45" s="212">
        <v>83035</v>
      </c>
      <c r="F45" s="210">
        <v>1552</v>
      </c>
      <c r="G45" s="427">
        <v>470</v>
      </c>
      <c r="H45" s="427"/>
      <c r="I45" s="211">
        <v>2022</v>
      </c>
    </row>
    <row r="46" spans="2:9" ht="18" hidden="1" x14ac:dyDescent="0.35">
      <c r="B46" s="206">
        <v>41214</v>
      </c>
      <c r="C46" s="210">
        <v>69082</v>
      </c>
      <c r="D46" s="427">
        <v>15289</v>
      </c>
      <c r="E46" s="212">
        <v>84371</v>
      </c>
      <c r="F46" s="210">
        <v>1593</v>
      </c>
      <c r="G46" s="427">
        <v>498</v>
      </c>
      <c r="H46" s="427"/>
      <c r="I46" s="211">
        <v>2091</v>
      </c>
    </row>
    <row r="47" spans="2:9" ht="18" hidden="1" x14ac:dyDescent="0.35">
      <c r="B47" s="206">
        <v>41244</v>
      </c>
      <c r="C47" s="210">
        <v>68453</v>
      </c>
      <c r="D47" s="427">
        <v>16575</v>
      </c>
      <c r="E47" s="212">
        <v>85028</v>
      </c>
      <c r="F47" s="210">
        <v>1589</v>
      </c>
      <c r="G47" s="427">
        <v>550</v>
      </c>
      <c r="H47" s="427"/>
      <c r="I47" s="211">
        <v>2139</v>
      </c>
    </row>
    <row r="48" spans="2:9" ht="18" hidden="1" x14ac:dyDescent="0.35">
      <c r="B48" s="206">
        <v>41275</v>
      </c>
      <c r="C48" s="210">
        <v>65022</v>
      </c>
      <c r="D48" s="427">
        <v>16159</v>
      </c>
      <c r="E48" s="212">
        <v>81181</v>
      </c>
      <c r="F48" s="210">
        <v>662</v>
      </c>
      <c r="G48" s="427">
        <v>504</v>
      </c>
      <c r="H48" s="427"/>
      <c r="I48" s="211">
        <v>1166</v>
      </c>
    </row>
    <row r="49" spans="2:9" ht="18" hidden="1" x14ac:dyDescent="0.35">
      <c r="B49" s="206">
        <v>41306</v>
      </c>
      <c r="C49" s="210">
        <v>59761</v>
      </c>
      <c r="D49" s="427">
        <v>16028</v>
      </c>
      <c r="E49" s="212">
        <v>75789</v>
      </c>
      <c r="F49" s="210">
        <v>585</v>
      </c>
      <c r="G49" s="427">
        <v>451</v>
      </c>
      <c r="H49" s="427"/>
      <c r="I49" s="211">
        <v>1036</v>
      </c>
    </row>
    <row r="50" spans="2:9" ht="18" hidden="1" x14ac:dyDescent="0.35">
      <c r="B50" s="206">
        <v>41334</v>
      </c>
      <c r="C50" s="210">
        <v>55167</v>
      </c>
      <c r="D50" s="427">
        <v>16337</v>
      </c>
      <c r="E50" s="212">
        <v>71504</v>
      </c>
      <c r="F50" s="210">
        <v>636</v>
      </c>
      <c r="G50" s="427">
        <v>442</v>
      </c>
      <c r="H50" s="427"/>
      <c r="I50" s="211">
        <v>1078</v>
      </c>
    </row>
    <row r="51" spans="2:9" ht="18" hidden="1" x14ac:dyDescent="0.35">
      <c r="B51" s="206">
        <v>41365</v>
      </c>
      <c r="C51" s="210">
        <v>55115</v>
      </c>
      <c r="D51" s="427">
        <v>16091</v>
      </c>
      <c r="E51" s="212">
        <v>71206</v>
      </c>
      <c r="F51" s="210">
        <v>709</v>
      </c>
      <c r="G51" s="427">
        <v>435</v>
      </c>
      <c r="H51" s="427"/>
      <c r="I51" s="211">
        <v>1144</v>
      </c>
    </row>
    <row r="52" spans="2:9" ht="18" hidden="1" x14ac:dyDescent="0.35">
      <c r="B52" s="206">
        <v>41395</v>
      </c>
      <c r="C52" s="210">
        <v>51438</v>
      </c>
      <c r="D52" s="427">
        <v>15914</v>
      </c>
      <c r="E52" s="212">
        <v>67352</v>
      </c>
      <c r="F52" s="210">
        <v>737</v>
      </c>
      <c r="G52" s="427">
        <v>417</v>
      </c>
      <c r="H52" s="427"/>
      <c r="I52" s="211">
        <v>1154</v>
      </c>
    </row>
    <row r="53" spans="2:9" ht="18" hidden="1" x14ac:dyDescent="0.35">
      <c r="B53" s="206">
        <v>41426</v>
      </c>
      <c r="C53" s="210">
        <v>48895</v>
      </c>
      <c r="D53" s="427">
        <v>16047</v>
      </c>
      <c r="E53" s="212">
        <v>64942</v>
      </c>
      <c r="F53" s="210">
        <v>778</v>
      </c>
      <c r="G53" s="427">
        <v>399</v>
      </c>
      <c r="H53" s="427"/>
      <c r="I53" s="211">
        <v>1177</v>
      </c>
    </row>
    <row r="54" spans="2:9" ht="18" hidden="1" x14ac:dyDescent="0.35">
      <c r="B54" s="218" t="s">
        <v>29</v>
      </c>
      <c r="C54" s="214">
        <v>62260</v>
      </c>
      <c r="D54" s="215">
        <v>15575</v>
      </c>
      <c r="E54" s="215">
        <v>77836</v>
      </c>
      <c r="F54" s="214">
        <v>1148</v>
      </c>
      <c r="G54" s="215">
        <v>463</v>
      </c>
      <c r="H54" s="215"/>
      <c r="I54" s="217">
        <v>1611</v>
      </c>
    </row>
    <row r="55" spans="2:9" ht="18" hidden="1" x14ac:dyDescent="0.35">
      <c r="B55" s="206">
        <v>41456</v>
      </c>
      <c r="C55" s="210">
        <v>52548</v>
      </c>
      <c r="D55" s="427">
        <v>15933</v>
      </c>
      <c r="E55" s="212">
        <v>68481</v>
      </c>
      <c r="F55" s="210">
        <v>850</v>
      </c>
      <c r="G55" s="427">
        <v>354</v>
      </c>
      <c r="H55" s="427"/>
      <c r="I55" s="211">
        <v>1204</v>
      </c>
    </row>
    <row r="56" spans="2:9" ht="18" hidden="1" x14ac:dyDescent="0.35">
      <c r="B56" s="206">
        <v>41487</v>
      </c>
      <c r="C56" s="210">
        <v>50183</v>
      </c>
      <c r="D56" s="427">
        <v>17642</v>
      </c>
      <c r="E56" s="212">
        <v>67825</v>
      </c>
      <c r="F56" s="210">
        <v>869</v>
      </c>
      <c r="G56" s="427">
        <v>393</v>
      </c>
      <c r="H56" s="427"/>
      <c r="I56" s="211">
        <v>1262</v>
      </c>
    </row>
    <row r="57" spans="2:9" ht="18" hidden="1" x14ac:dyDescent="0.35">
      <c r="B57" s="206">
        <v>41518</v>
      </c>
      <c r="C57" s="210">
        <v>50143</v>
      </c>
      <c r="D57" s="427">
        <v>16564</v>
      </c>
      <c r="E57" s="212">
        <v>66707</v>
      </c>
      <c r="F57" s="210">
        <v>928</v>
      </c>
      <c r="G57" s="427">
        <v>385</v>
      </c>
      <c r="H57" s="427"/>
      <c r="I57" s="211">
        <v>1313</v>
      </c>
    </row>
    <row r="58" spans="2:9" ht="18" hidden="1" x14ac:dyDescent="0.35">
      <c r="B58" s="206">
        <v>41548</v>
      </c>
      <c r="C58" s="210">
        <v>43294</v>
      </c>
      <c r="D58" s="427">
        <v>20972</v>
      </c>
      <c r="E58" s="212">
        <v>64266</v>
      </c>
      <c r="F58" s="210">
        <v>246</v>
      </c>
      <c r="G58" s="427">
        <v>533</v>
      </c>
      <c r="H58" s="427"/>
      <c r="I58" s="211">
        <v>779</v>
      </c>
    </row>
    <row r="59" spans="2:9" ht="18" hidden="1" x14ac:dyDescent="0.35">
      <c r="B59" s="206">
        <v>41579</v>
      </c>
      <c r="C59" s="210">
        <v>39832</v>
      </c>
      <c r="D59" s="427">
        <v>19542</v>
      </c>
      <c r="E59" s="212">
        <v>59374</v>
      </c>
      <c r="F59" s="210">
        <v>313</v>
      </c>
      <c r="G59" s="427">
        <v>534</v>
      </c>
      <c r="H59" s="427"/>
      <c r="I59" s="211">
        <v>847</v>
      </c>
    </row>
    <row r="60" spans="2:9" ht="37.5" hidden="1" customHeight="1" x14ac:dyDescent="0.35">
      <c r="B60" s="206">
        <v>41609</v>
      </c>
      <c r="C60" s="210">
        <v>40150</v>
      </c>
      <c r="D60" s="427">
        <v>20376</v>
      </c>
      <c r="E60" s="212">
        <v>60526</v>
      </c>
      <c r="F60" s="210">
        <v>354</v>
      </c>
      <c r="G60" s="427">
        <v>540</v>
      </c>
      <c r="H60" s="427"/>
      <c r="I60" s="211">
        <v>894</v>
      </c>
    </row>
    <row r="61" spans="2:9" ht="18" hidden="1" x14ac:dyDescent="0.35">
      <c r="B61" s="206">
        <v>41640</v>
      </c>
      <c r="C61" s="210">
        <v>39924</v>
      </c>
      <c r="D61" s="427">
        <v>20324</v>
      </c>
      <c r="E61" s="212">
        <v>60248</v>
      </c>
      <c r="F61" s="210">
        <v>310</v>
      </c>
      <c r="G61" s="429">
        <v>561</v>
      </c>
      <c r="H61" s="429"/>
      <c r="I61" s="211">
        <v>871</v>
      </c>
    </row>
    <row r="62" spans="2:9" ht="18" hidden="1" x14ac:dyDescent="0.35">
      <c r="B62" s="206">
        <v>41671</v>
      </c>
      <c r="C62" s="210">
        <v>37490</v>
      </c>
      <c r="D62" s="427">
        <v>19050</v>
      </c>
      <c r="E62" s="212">
        <v>56540</v>
      </c>
      <c r="F62" s="210">
        <v>300</v>
      </c>
      <c r="G62" s="429">
        <v>566</v>
      </c>
      <c r="H62" s="429"/>
      <c r="I62" s="211">
        <v>866</v>
      </c>
    </row>
    <row r="63" spans="2:9" ht="18" hidden="1" x14ac:dyDescent="0.35">
      <c r="B63" s="206">
        <v>41699</v>
      </c>
      <c r="C63" s="210">
        <v>39972</v>
      </c>
      <c r="D63" s="427">
        <v>20690</v>
      </c>
      <c r="E63" s="212">
        <v>60662</v>
      </c>
      <c r="F63" s="210">
        <v>333</v>
      </c>
      <c r="G63" s="429">
        <v>593</v>
      </c>
      <c r="H63" s="429"/>
      <c r="I63" s="211">
        <v>926</v>
      </c>
    </row>
    <row r="64" spans="2:9" ht="18" hidden="1" x14ac:dyDescent="0.35">
      <c r="B64" s="206">
        <v>41730</v>
      </c>
      <c r="C64" s="210">
        <v>40436</v>
      </c>
      <c r="D64" s="427">
        <v>20255</v>
      </c>
      <c r="E64" s="212">
        <v>60691</v>
      </c>
      <c r="F64" s="210">
        <v>332</v>
      </c>
      <c r="G64" s="429">
        <v>536</v>
      </c>
      <c r="H64" s="429"/>
      <c r="I64" s="211">
        <v>868</v>
      </c>
    </row>
    <row r="65" spans="2:9" ht="18" hidden="1" x14ac:dyDescent="0.35">
      <c r="B65" s="206">
        <v>41760</v>
      </c>
      <c r="C65" s="210">
        <v>37893</v>
      </c>
      <c r="D65" s="427">
        <v>18554</v>
      </c>
      <c r="E65" s="212">
        <v>56447</v>
      </c>
      <c r="F65" s="210">
        <v>298</v>
      </c>
      <c r="G65" s="429">
        <v>496</v>
      </c>
      <c r="H65" s="429"/>
      <c r="I65" s="211">
        <v>794</v>
      </c>
    </row>
    <row r="66" spans="2:9" ht="18" hidden="1" x14ac:dyDescent="0.35">
      <c r="B66" s="206">
        <v>41791</v>
      </c>
      <c r="C66" s="210">
        <v>38258</v>
      </c>
      <c r="D66" s="427">
        <v>18612</v>
      </c>
      <c r="E66" s="212">
        <v>56870</v>
      </c>
      <c r="F66" s="210">
        <v>276</v>
      </c>
      <c r="G66" s="429">
        <v>527</v>
      </c>
      <c r="H66" s="429"/>
      <c r="I66" s="211">
        <v>803</v>
      </c>
    </row>
    <row r="67" spans="2:9" ht="18" hidden="1" x14ac:dyDescent="0.35">
      <c r="B67" s="218" t="s">
        <v>44</v>
      </c>
      <c r="C67" s="214">
        <v>42510</v>
      </c>
      <c r="D67" s="215">
        <v>19043</v>
      </c>
      <c r="E67" s="215">
        <v>61553</v>
      </c>
      <c r="F67" s="214">
        <v>451</v>
      </c>
      <c r="G67" s="215">
        <v>502</v>
      </c>
      <c r="H67" s="215"/>
      <c r="I67" s="217">
        <v>952</v>
      </c>
    </row>
    <row r="68" spans="2:9" ht="18" hidden="1" x14ac:dyDescent="0.35">
      <c r="B68" s="206">
        <v>41821</v>
      </c>
      <c r="C68" s="210">
        <v>37832</v>
      </c>
      <c r="D68" s="427">
        <v>17496</v>
      </c>
      <c r="E68" s="212">
        <v>55328</v>
      </c>
      <c r="F68" s="210">
        <v>229</v>
      </c>
      <c r="G68" s="427">
        <v>460</v>
      </c>
      <c r="H68" s="427"/>
      <c r="I68" s="211">
        <v>689</v>
      </c>
    </row>
    <row r="69" spans="2:9" ht="18" hidden="1" x14ac:dyDescent="0.35">
      <c r="B69" s="206">
        <v>41852</v>
      </c>
      <c r="C69" s="210">
        <v>39858</v>
      </c>
      <c r="D69" s="427">
        <v>19106</v>
      </c>
      <c r="E69" s="212">
        <v>58964</v>
      </c>
      <c r="F69" s="210">
        <v>296</v>
      </c>
      <c r="G69" s="427">
        <v>496</v>
      </c>
      <c r="H69" s="427"/>
      <c r="I69" s="211">
        <v>792</v>
      </c>
    </row>
    <row r="70" spans="2:9" ht="18" hidden="1" x14ac:dyDescent="0.35">
      <c r="B70" s="206">
        <v>41883</v>
      </c>
      <c r="C70" s="210">
        <v>38675</v>
      </c>
      <c r="D70" s="427">
        <v>18350</v>
      </c>
      <c r="E70" s="212">
        <v>57025</v>
      </c>
      <c r="F70" s="210">
        <v>273</v>
      </c>
      <c r="G70" s="427">
        <v>488</v>
      </c>
      <c r="H70" s="427"/>
      <c r="I70" s="211">
        <v>761</v>
      </c>
    </row>
    <row r="71" spans="2:9" ht="18" hidden="1" x14ac:dyDescent="0.35">
      <c r="B71" s="206">
        <v>41913</v>
      </c>
      <c r="C71" s="210">
        <v>35543</v>
      </c>
      <c r="D71" s="427">
        <v>16449</v>
      </c>
      <c r="E71" s="212">
        <v>51992</v>
      </c>
      <c r="F71" s="210">
        <v>224</v>
      </c>
      <c r="G71" s="427">
        <v>457</v>
      </c>
      <c r="H71" s="427"/>
      <c r="I71" s="211">
        <v>681</v>
      </c>
    </row>
    <row r="72" spans="2:9" ht="18" hidden="1" x14ac:dyDescent="0.35">
      <c r="B72" s="206">
        <v>41944</v>
      </c>
      <c r="C72" s="210">
        <v>35405</v>
      </c>
      <c r="D72" s="427">
        <v>16027</v>
      </c>
      <c r="E72" s="212">
        <v>51432</v>
      </c>
      <c r="F72" s="210">
        <v>233</v>
      </c>
      <c r="G72" s="427">
        <v>455</v>
      </c>
      <c r="H72" s="427"/>
      <c r="I72" s="211">
        <v>688</v>
      </c>
    </row>
    <row r="73" spans="2:9" ht="18" hidden="1" x14ac:dyDescent="0.35">
      <c r="B73" s="206">
        <v>41974</v>
      </c>
      <c r="C73" s="210">
        <v>36771</v>
      </c>
      <c r="D73" s="427">
        <v>15851</v>
      </c>
      <c r="E73" s="212">
        <v>52622</v>
      </c>
      <c r="F73" s="210">
        <v>232</v>
      </c>
      <c r="G73" s="427">
        <v>446</v>
      </c>
      <c r="H73" s="427"/>
      <c r="I73" s="211">
        <v>678</v>
      </c>
    </row>
    <row r="74" spans="2:9" ht="18" hidden="1" x14ac:dyDescent="0.35">
      <c r="B74" s="206">
        <v>42005</v>
      </c>
      <c r="C74" s="210">
        <v>36177</v>
      </c>
      <c r="D74" s="427">
        <v>15780</v>
      </c>
      <c r="E74" s="212">
        <v>51957</v>
      </c>
      <c r="F74" s="210">
        <v>205</v>
      </c>
      <c r="G74" s="427">
        <v>478</v>
      </c>
      <c r="H74" s="427"/>
      <c r="I74" s="211">
        <v>683</v>
      </c>
    </row>
    <row r="75" spans="2:9" ht="18" hidden="1" x14ac:dyDescent="0.35">
      <c r="B75" s="206">
        <v>42036</v>
      </c>
      <c r="C75" s="210">
        <v>36686</v>
      </c>
      <c r="D75" s="427">
        <v>15980</v>
      </c>
      <c r="E75" s="212">
        <v>52666</v>
      </c>
      <c r="F75" s="210">
        <v>200</v>
      </c>
      <c r="G75" s="427">
        <v>465</v>
      </c>
      <c r="H75" s="427"/>
      <c r="I75" s="211">
        <v>665</v>
      </c>
    </row>
    <row r="76" spans="2:9" ht="18" hidden="1" x14ac:dyDescent="0.35">
      <c r="B76" s="206">
        <v>42064</v>
      </c>
      <c r="C76" s="221">
        <v>36909</v>
      </c>
      <c r="D76" s="429">
        <v>16068</v>
      </c>
      <c r="E76" s="212">
        <v>52977</v>
      </c>
      <c r="F76" s="221">
        <v>195</v>
      </c>
      <c r="G76" s="429">
        <v>485</v>
      </c>
      <c r="H76" s="429"/>
      <c r="I76" s="211">
        <v>680</v>
      </c>
    </row>
    <row r="77" spans="2:9" ht="18" hidden="1" x14ac:dyDescent="0.35">
      <c r="B77" s="206">
        <v>42095</v>
      </c>
      <c r="C77" s="221">
        <v>37175</v>
      </c>
      <c r="D77" s="429">
        <v>16327</v>
      </c>
      <c r="E77" s="212">
        <v>53502</v>
      </c>
      <c r="F77" s="221">
        <v>214</v>
      </c>
      <c r="G77" s="429">
        <v>444</v>
      </c>
      <c r="H77" s="429"/>
      <c r="I77" s="211">
        <v>658</v>
      </c>
    </row>
    <row r="78" spans="2:9" ht="18" hidden="1" x14ac:dyDescent="0.35">
      <c r="B78" s="206">
        <v>42125</v>
      </c>
      <c r="C78" s="221">
        <v>37114</v>
      </c>
      <c r="D78" s="429">
        <v>16573</v>
      </c>
      <c r="E78" s="212">
        <v>53687</v>
      </c>
      <c r="F78" s="221">
        <v>212</v>
      </c>
      <c r="G78" s="427">
        <v>433</v>
      </c>
      <c r="H78" s="427"/>
      <c r="I78" s="211">
        <v>645</v>
      </c>
    </row>
    <row r="79" spans="2:9" ht="18" hidden="1" x14ac:dyDescent="0.35">
      <c r="B79" s="206">
        <v>42156</v>
      </c>
      <c r="C79" s="210">
        <v>36236</v>
      </c>
      <c r="D79" s="427">
        <v>16005</v>
      </c>
      <c r="E79" s="212">
        <v>52241</v>
      </c>
      <c r="F79" s="210">
        <v>210</v>
      </c>
      <c r="G79" s="427">
        <v>416</v>
      </c>
      <c r="H79" s="427"/>
      <c r="I79" s="211">
        <v>626</v>
      </c>
    </row>
    <row r="80" spans="2:9" ht="18" hidden="1" x14ac:dyDescent="0.35">
      <c r="B80" s="218" t="s">
        <v>55</v>
      </c>
      <c r="C80" s="214">
        <v>37032</v>
      </c>
      <c r="D80" s="215">
        <v>16668</v>
      </c>
      <c r="E80" s="215">
        <v>53699</v>
      </c>
      <c r="F80" s="214">
        <v>227</v>
      </c>
      <c r="G80" s="215">
        <v>460</v>
      </c>
      <c r="H80" s="215"/>
      <c r="I80" s="217">
        <v>687</v>
      </c>
    </row>
    <row r="81" spans="2:9" ht="18" hidden="1" x14ac:dyDescent="0.35">
      <c r="B81" s="206">
        <v>42186</v>
      </c>
      <c r="C81" s="210">
        <v>35269</v>
      </c>
      <c r="D81" s="427">
        <v>15382</v>
      </c>
      <c r="E81" s="212">
        <v>50651</v>
      </c>
      <c r="F81" s="210">
        <v>206</v>
      </c>
      <c r="G81" s="427">
        <v>415</v>
      </c>
      <c r="H81" s="427"/>
      <c r="I81" s="211">
        <v>621</v>
      </c>
    </row>
    <row r="82" spans="2:9" ht="18" hidden="1" x14ac:dyDescent="0.35">
      <c r="B82" s="206">
        <v>42217</v>
      </c>
      <c r="C82" s="210">
        <v>33608</v>
      </c>
      <c r="D82" s="427">
        <v>14765</v>
      </c>
      <c r="E82" s="212">
        <v>48373</v>
      </c>
      <c r="F82" s="210">
        <v>189</v>
      </c>
      <c r="G82" s="427">
        <v>398</v>
      </c>
      <c r="H82" s="427"/>
      <c r="I82" s="211">
        <v>587</v>
      </c>
    </row>
    <row r="83" spans="2:9" ht="18" hidden="1" x14ac:dyDescent="0.35">
      <c r="B83" s="206">
        <v>42248</v>
      </c>
      <c r="C83" s="210">
        <v>33333</v>
      </c>
      <c r="D83" s="427">
        <v>14936</v>
      </c>
      <c r="E83" s="212">
        <v>48269</v>
      </c>
      <c r="F83" s="210">
        <v>183</v>
      </c>
      <c r="G83" s="427">
        <v>394</v>
      </c>
      <c r="H83" s="427"/>
      <c r="I83" s="211">
        <v>577</v>
      </c>
    </row>
    <row r="84" spans="2:9" ht="18" hidden="1" x14ac:dyDescent="0.35">
      <c r="B84" s="206">
        <v>42278</v>
      </c>
      <c r="C84" s="210">
        <v>32011</v>
      </c>
      <c r="D84" s="427">
        <v>14444</v>
      </c>
      <c r="E84" s="212">
        <v>46455</v>
      </c>
      <c r="F84" s="210">
        <v>167</v>
      </c>
      <c r="G84" s="427">
        <v>405</v>
      </c>
      <c r="H84" s="427"/>
      <c r="I84" s="211">
        <v>572</v>
      </c>
    </row>
    <row r="85" spans="2:9" ht="18" hidden="1" x14ac:dyDescent="0.35">
      <c r="B85" s="206">
        <v>42309</v>
      </c>
      <c r="C85" s="210">
        <v>31821</v>
      </c>
      <c r="D85" s="427">
        <v>14212</v>
      </c>
      <c r="E85" s="212">
        <v>46033</v>
      </c>
      <c r="F85" s="210">
        <v>192</v>
      </c>
      <c r="G85" s="427">
        <v>449</v>
      </c>
      <c r="H85" s="427"/>
      <c r="I85" s="211">
        <v>641</v>
      </c>
    </row>
    <row r="86" spans="2:9" ht="18" hidden="1" x14ac:dyDescent="0.35">
      <c r="B86" s="206">
        <v>42339</v>
      </c>
      <c r="C86" s="210">
        <v>32921</v>
      </c>
      <c r="D86" s="427">
        <v>14908</v>
      </c>
      <c r="E86" s="212">
        <v>47829</v>
      </c>
      <c r="F86" s="210">
        <v>187</v>
      </c>
      <c r="G86" s="427">
        <v>472</v>
      </c>
      <c r="H86" s="427"/>
      <c r="I86" s="211">
        <v>659</v>
      </c>
    </row>
    <row r="87" spans="2:9" ht="18" hidden="1" x14ac:dyDescent="0.35">
      <c r="B87" s="206">
        <v>42370</v>
      </c>
      <c r="C87" s="210">
        <v>34658</v>
      </c>
      <c r="D87" s="427">
        <v>16036</v>
      </c>
      <c r="E87" s="212">
        <v>50694</v>
      </c>
      <c r="F87" s="210">
        <v>205</v>
      </c>
      <c r="G87" s="427">
        <v>506</v>
      </c>
      <c r="H87" s="427"/>
      <c r="I87" s="211">
        <v>711</v>
      </c>
    </row>
    <row r="88" spans="2:9" ht="18" hidden="1" x14ac:dyDescent="0.35">
      <c r="B88" s="206">
        <v>42401</v>
      </c>
      <c r="C88" s="210">
        <v>35557</v>
      </c>
      <c r="D88" s="427">
        <v>16728</v>
      </c>
      <c r="E88" s="212">
        <v>52285</v>
      </c>
      <c r="F88" s="210">
        <v>202</v>
      </c>
      <c r="G88" s="427">
        <v>515</v>
      </c>
      <c r="H88" s="427"/>
      <c r="I88" s="211">
        <v>717</v>
      </c>
    </row>
    <row r="89" spans="2:9" ht="18" hidden="1" x14ac:dyDescent="0.35">
      <c r="B89" s="206">
        <v>42430</v>
      </c>
      <c r="C89" s="210">
        <v>36075</v>
      </c>
      <c r="D89" s="427">
        <v>17257</v>
      </c>
      <c r="E89" s="212">
        <v>53332</v>
      </c>
      <c r="F89" s="210">
        <v>196</v>
      </c>
      <c r="G89" s="427">
        <v>529</v>
      </c>
      <c r="H89" s="427"/>
      <c r="I89" s="211">
        <v>725</v>
      </c>
    </row>
    <row r="90" spans="2:9" ht="18" hidden="1" x14ac:dyDescent="0.35">
      <c r="B90" s="206">
        <v>42461</v>
      </c>
      <c r="C90" s="210">
        <v>37075</v>
      </c>
      <c r="D90" s="427">
        <v>17763</v>
      </c>
      <c r="E90" s="212">
        <v>54838</v>
      </c>
      <c r="F90" s="210">
        <v>212</v>
      </c>
      <c r="G90" s="427">
        <v>519</v>
      </c>
      <c r="H90" s="427"/>
      <c r="I90" s="211">
        <v>731</v>
      </c>
    </row>
    <row r="91" spans="2:9" ht="18" hidden="1" x14ac:dyDescent="0.35">
      <c r="B91" s="206">
        <v>42491</v>
      </c>
      <c r="C91" s="210">
        <v>38019</v>
      </c>
      <c r="D91" s="427">
        <v>18204</v>
      </c>
      <c r="E91" s="212">
        <v>56223</v>
      </c>
      <c r="F91" s="210">
        <v>225</v>
      </c>
      <c r="G91" s="427">
        <v>515</v>
      </c>
      <c r="H91" s="427"/>
      <c r="I91" s="211">
        <v>740</v>
      </c>
    </row>
    <row r="92" spans="2:9" ht="18" hidden="1" x14ac:dyDescent="0.35">
      <c r="B92" s="206">
        <v>42522</v>
      </c>
      <c r="C92" s="210">
        <v>38938</v>
      </c>
      <c r="D92" s="427">
        <v>18568</v>
      </c>
      <c r="E92" s="212">
        <v>57506</v>
      </c>
      <c r="F92" s="210">
        <v>220</v>
      </c>
      <c r="G92" s="427">
        <v>514</v>
      </c>
      <c r="H92" s="427"/>
      <c r="I92" s="211">
        <v>734</v>
      </c>
    </row>
    <row r="93" spans="2:9" ht="18" hidden="1" x14ac:dyDescent="0.35">
      <c r="B93" s="218" t="s">
        <v>80</v>
      </c>
      <c r="C93" s="214">
        <v>34940</v>
      </c>
      <c r="D93" s="215">
        <v>16100</v>
      </c>
      <c r="E93" s="215">
        <v>51041</v>
      </c>
      <c r="F93" s="214">
        <v>199</v>
      </c>
      <c r="G93" s="215">
        <v>469</v>
      </c>
      <c r="H93" s="215"/>
      <c r="I93" s="217">
        <v>668</v>
      </c>
    </row>
    <row r="94" spans="2:9" ht="18" hidden="1" x14ac:dyDescent="0.35">
      <c r="B94" s="206">
        <v>42552</v>
      </c>
      <c r="C94" s="222">
        <v>39962</v>
      </c>
      <c r="D94" s="430">
        <v>18968</v>
      </c>
      <c r="E94" s="223">
        <v>58930</v>
      </c>
      <c r="F94" s="222">
        <v>227</v>
      </c>
      <c r="G94" s="430">
        <v>509</v>
      </c>
      <c r="H94" s="430"/>
      <c r="I94" s="224">
        <v>736</v>
      </c>
    </row>
    <row r="95" spans="2:9" ht="18" hidden="1" x14ac:dyDescent="0.35">
      <c r="B95" s="206">
        <v>42583</v>
      </c>
      <c r="C95" s="222">
        <v>41345</v>
      </c>
      <c r="D95" s="430">
        <v>19419</v>
      </c>
      <c r="E95" s="223">
        <v>60764</v>
      </c>
      <c r="F95" s="222">
        <v>200</v>
      </c>
      <c r="G95" s="430">
        <v>497</v>
      </c>
      <c r="H95" s="430"/>
      <c r="I95" s="224">
        <v>697</v>
      </c>
    </row>
    <row r="96" spans="2:9" ht="18" hidden="1" x14ac:dyDescent="0.35">
      <c r="B96" s="206">
        <v>42614</v>
      </c>
      <c r="C96" s="222">
        <v>41419</v>
      </c>
      <c r="D96" s="430">
        <v>19945</v>
      </c>
      <c r="E96" s="223">
        <v>61364</v>
      </c>
      <c r="F96" s="222">
        <v>199</v>
      </c>
      <c r="G96" s="430">
        <v>477</v>
      </c>
      <c r="H96" s="430"/>
      <c r="I96" s="224">
        <v>676</v>
      </c>
    </row>
    <row r="97" spans="2:9" ht="18" hidden="1" x14ac:dyDescent="0.35">
      <c r="B97" s="206">
        <v>42644</v>
      </c>
      <c r="C97" s="222">
        <v>40987</v>
      </c>
      <c r="D97" s="430">
        <v>19751</v>
      </c>
      <c r="E97" s="223">
        <v>60738</v>
      </c>
      <c r="F97" s="222">
        <v>205</v>
      </c>
      <c r="G97" s="430">
        <v>443</v>
      </c>
      <c r="H97" s="430"/>
      <c r="I97" s="224">
        <v>648</v>
      </c>
    </row>
    <row r="98" spans="2:9" ht="18" hidden="1" x14ac:dyDescent="0.35">
      <c r="B98" s="206">
        <v>42675</v>
      </c>
      <c r="C98" s="222">
        <v>40451</v>
      </c>
      <c r="D98" s="430">
        <v>19205</v>
      </c>
      <c r="E98" s="223">
        <v>59656</v>
      </c>
      <c r="F98" s="222">
        <v>202</v>
      </c>
      <c r="G98" s="430">
        <v>464</v>
      </c>
      <c r="H98" s="430"/>
      <c r="I98" s="224">
        <v>666</v>
      </c>
    </row>
    <row r="99" spans="2:9" ht="18" hidden="1" x14ac:dyDescent="0.35">
      <c r="B99" s="206">
        <v>42705</v>
      </c>
      <c r="C99" s="222">
        <v>41974</v>
      </c>
      <c r="D99" s="430">
        <v>19860</v>
      </c>
      <c r="E99" s="223">
        <v>61834</v>
      </c>
      <c r="F99" s="222">
        <v>199</v>
      </c>
      <c r="G99" s="430">
        <v>494</v>
      </c>
      <c r="H99" s="430"/>
      <c r="I99" s="224">
        <v>693</v>
      </c>
    </row>
    <row r="100" spans="2:9" ht="18" hidden="1" x14ac:dyDescent="0.35">
      <c r="B100" s="206">
        <v>42736</v>
      </c>
      <c r="C100" s="222">
        <v>42653</v>
      </c>
      <c r="D100" s="430">
        <v>20732</v>
      </c>
      <c r="E100" s="223">
        <v>63385</v>
      </c>
      <c r="F100" s="222">
        <v>204</v>
      </c>
      <c r="G100" s="430">
        <v>510</v>
      </c>
      <c r="H100" s="430"/>
      <c r="I100" s="224">
        <v>714</v>
      </c>
    </row>
    <row r="101" spans="2:9" ht="18" hidden="1" x14ac:dyDescent="0.35">
      <c r="B101" s="206">
        <v>42767</v>
      </c>
      <c r="C101" s="222">
        <v>43074</v>
      </c>
      <c r="D101" s="430">
        <v>21191</v>
      </c>
      <c r="E101" s="223">
        <v>64265</v>
      </c>
      <c r="F101" s="222">
        <v>208</v>
      </c>
      <c r="G101" s="430">
        <v>498</v>
      </c>
      <c r="H101" s="430"/>
      <c r="I101" s="224">
        <v>706</v>
      </c>
    </row>
    <row r="102" spans="2:9" ht="18" hidden="1" x14ac:dyDescent="0.35">
      <c r="B102" s="206">
        <v>42795</v>
      </c>
      <c r="C102" s="222">
        <v>47726</v>
      </c>
      <c r="D102" s="430">
        <v>23839</v>
      </c>
      <c r="E102" s="223">
        <v>71565</v>
      </c>
      <c r="F102" s="222">
        <v>248</v>
      </c>
      <c r="G102" s="430">
        <v>523</v>
      </c>
      <c r="H102" s="430"/>
      <c r="I102" s="224">
        <v>771</v>
      </c>
    </row>
    <row r="103" spans="2:9" ht="18" hidden="1" x14ac:dyDescent="0.35">
      <c r="B103" s="206">
        <v>42826</v>
      </c>
      <c r="C103" s="222">
        <v>49020</v>
      </c>
      <c r="D103" s="430">
        <v>24052</v>
      </c>
      <c r="E103" s="223">
        <v>73072</v>
      </c>
      <c r="F103" s="222">
        <v>261</v>
      </c>
      <c r="G103" s="430">
        <v>515</v>
      </c>
      <c r="H103" s="430"/>
      <c r="I103" s="224">
        <v>776</v>
      </c>
    </row>
    <row r="104" spans="2:9" ht="18" hidden="1" x14ac:dyDescent="0.35">
      <c r="B104" s="206">
        <v>42856</v>
      </c>
      <c r="C104" s="222">
        <v>49447</v>
      </c>
      <c r="D104" s="430">
        <v>24214</v>
      </c>
      <c r="E104" s="223">
        <v>73661</v>
      </c>
      <c r="F104" s="222">
        <v>276</v>
      </c>
      <c r="G104" s="430">
        <v>502</v>
      </c>
      <c r="H104" s="430"/>
      <c r="I104" s="224">
        <v>778</v>
      </c>
    </row>
    <row r="105" spans="2:9" ht="18" hidden="1" x14ac:dyDescent="0.35">
      <c r="B105" s="206">
        <v>42887</v>
      </c>
      <c r="C105" s="222">
        <v>49587</v>
      </c>
      <c r="D105" s="430">
        <v>24293</v>
      </c>
      <c r="E105" s="223">
        <v>73880</v>
      </c>
      <c r="F105" s="222">
        <v>275</v>
      </c>
      <c r="G105" s="430">
        <v>486</v>
      </c>
      <c r="H105" s="430"/>
      <c r="I105" s="224">
        <v>761</v>
      </c>
    </row>
    <row r="106" spans="2:9" ht="18" hidden="1" x14ac:dyDescent="0.35">
      <c r="B106" s="218" t="s">
        <v>104</v>
      </c>
      <c r="C106" s="225">
        <v>43970</v>
      </c>
      <c r="D106" s="226">
        <v>21289</v>
      </c>
      <c r="E106" s="226">
        <v>65260</v>
      </c>
      <c r="F106" s="225">
        <v>225</v>
      </c>
      <c r="G106" s="226">
        <v>493</v>
      </c>
      <c r="H106" s="226"/>
      <c r="I106" s="227">
        <v>719</v>
      </c>
    </row>
    <row r="107" spans="2:9" ht="18" hidden="1" x14ac:dyDescent="0.35">
      <c r="B107" s="206">
        <v>42917</v>
      </c>
      <c r="C107" s="222">
        <v>50236</v>
      </c>
      <c r="D107" s="430">
        <v>24236</v>
      </c>
      <c r="E107" s="223">
        <v>74472</v>
      </c>
      <c r="F107" s="222">
        <v>279</v>
      </c>
      <c r="G107" s="430">
        <v>503</v>
      </c>
      <c r="H107" s="430"/>
      <c r="I107" s="224">
        <v>782</v>
      </c>
    </row>
    <row r="108" spans="2:9" ht="18" hidden="1" x14ac:dyDescent="0.35">
      <c r="B108" s="206">
        <v>42948</v>
      </c>
      <c r="C108" s="222">
        <v>50635</v>
      </c>
      <c r="D108" s="430">
        <v>24652</v>
      </c>
      <c r="E108" s="223">
        <v>75287</v>
      </c>
      <c r="F108" s="222">
        <v>279</v>
      </c>
      <c r="G108" s="430">
        <v>509</v>
      </c>
      <c r="H108" s="430"/>
      <c r="I108" s="224">
        <v>788</v>
      </c>
    </row>
    <row r="109" spans="2:9" ht="18" hidden="1" x14ac:dyDescent="0.35">
      <c r="B109" s="206">
        <v>42979</v>
      </c>
      <c r="C109" s="222">
        <v>49863</v>
      </c>
      <c r="D109" s="430">
        <v>24686</v>
      </c>
      <c r="E109" s="223">
        <v>74549</v>
      </c>
      <c r="F109" s="222">
        <v>273</v>
      </c>
      <c r="G109" s="430">
        <v>512</v>
      </c>
      <c r="H109" s="430"/>
      <c r="I109" s="224">
        <v>785</v>
      </c>
    </row>
    <row r="110" spans="2:9" ht="18" hidden="1" x14ac:dyDescent="0.35">
      <c r="B110" s="206">
        <v>43009</v>
      </c>
      <c r="C110" s="222">
        <v>49855</v>
      </c>
      <c r="D110" s="430">
        <v>25018</v>
      </c>
      <c r="E110" s="223">
        <v>74873</v>
      </c>
      <c r="F110" s="222">
        <v>275</v>
      </c>
      <c r="G110" s="430">
        <v>523</v>
      </c>
      <c r="H110" s="430"/>
      <c r="I110" s="224">
        <v>798</v>
      </c>
    </row>
    <row r="111" spans="2:9" ht="18" hidden="1" x14ac:dyDescent="0.35">
      <c r="B111" s="206">
        <v>43040</v>
      </c>
      <c r="C111" s="222">
        <v>50032</v>
      </c>
      <c r="D111" s="430">
        <v>25301</v>
      </c>
      <c r="E111" s="223">
        <v>75333</v>
      </c>
      <c r="F111" s="222">
        <v>277</v>
      </c>
      <c r="G111" s="430">
        <v>565</v>
      </c>
      <c r="H111" s="430"/>
      <c r="I111" s="224">
        <v>842</v>
      </c>
    </row>
    <row r="112" spans="2:9" ht="18" hidden="1" x14ac:dyDescent="0.35">
      <c r="B112" s="206">
        <v>43070</v>
      </c>
      <c r="C112" s="222">
        <v>50276</v>
      </c>
      <c r="D112" s="430">
        <v>24999</v>
      </c>
      <c r="E112" s="223">
        <v>75275</v>
      </c>
      <c r="F112" s="222">
        <v>294</v>
      </c>
      <c r="G112" s="430">
        <v>568</v>
      </c>
      <c r="H112" s="430"/>
      <c r="I112" s="224">
        <v>862</v>
      </c>
    </row>
    <row r="113" spans="2:9" ht="18" hidden="1" x14ac:dyDescent="0.35">
      <c r="B113" s="206">
        <v>43101</v>
      </c>
      <c r="C113" s="222">
        <v>50891</v>
      </c>
      <c r="D113" s="430">
        <v>25260</v>
      </c>
      <c r="E113" s="223">
        <v>76151</v>
      </c>
      <c r="F113" s="222">
        <v>294</v>
      </c>
      <c r="G113" s="430">
        <v>575</v>
      </c>
      <c r="H113" s="430"/>
      <c r="I113" s="224">
        <v>869</v>
      </c>
    </row>
    <row r="114" spans="2:9" ht="18" hidden="1" x14ac:dyDescent="0.35">
      <c r="B114" s="206">
        <v>43132</v>
      </c>
      <c r="C114" s="222">
        <v>54854</v>
      </c>
      <c r="D114" s="430">
        <v>27049</v>
      </c>
      <c r="E114" s="223">
        <v>81903</v>
      </c>
      <c r="F114" s="222">
        <v>302</v>
      </c>
      <c r="G114" s="430">
        <v>564</v>
      </c>
      <c r="H114" s="430"/>
      <c r="I114" s="224">
        <v>866</v>
      </c>
    </row>
    <row r="115" spans="2:9" ht="18" hidden="1" x14ac:dyDescent="0.35">
      <c r="B115" s="206">
        <v>43160</v>
      </c>
      <c r="C115" s="222">
        <v>56287</v>
      </c>
      <c r="D115" s="430">
        <v>27694</v>
      </c>
      <c r="E115" s="223">
        <v>83981</v>
      </c>
      <c r="F115" s="222">
        <v>311</v>
      </c>
      <c r="G115" s="430">
        <v>554</v>
      </c>
      <c r="H115" s="430"/>
      <c r="I115" s="224">
        <v>865</v>
      </c>
    </row>
    <row r="116" spans="2:9" ht="18" hidden="1" x14ac:dyDescent="0.35">
      <c r="B116" s="206">
        <v>43191</v>
      </c>
      <c r="C116" s="222">
        <v>60590</v>
      </c>
      <c r="D116" s="430">
        <v>29115</v>
      </c>
      <c r="E116" s="223">
        <v>89705</v>
      </c>
      <c r="F116" s="222">
        <v>325</v>
      </c>
      <c r="G116" s="430">
        <v>534</v>
      </c>
      <c r="H116" s="430"/>
      <c r="I116" s="224">
        <v>859</v>
      </c>
    </row>
    <row r="117" spans="2:9" ht="18" hidden="1" x14ac:dyDescent="0.35">
      <c r="B117" s="206">
        <v>43221</v>
      </c>
      <c r="C117" s="222">
        <v>61037</v>
      </c>
      <c r="D117" s="430">
        <v>29160</v>
      </c>
      <c r="E117" s="223">
        <v>90197</v>
      </c>
      <c r="F117" s="222">
        <v>310</v>
      </c>
      <c r="G117" s="430">
        <v>533</v>
      </c>
      <c r="H117" s="430"/>
      <c r="I117" s="224">
        <v>843</v>
      </c>
    </row>
    <row r="118" spans="2:9" ht="18" hidden="1" x14ac:dyDescent="0.35">
      <c r="B118" s="206">
        <v>43252</v>
      </c>
      <c r="C118" s="222">
        <v>54475</v>
      </c>
      <c r="D118" s="430">
        <v>27300</v>
      </c>
      <c r="E118" s="223">
        <v>81775</v>
      </c>
      <c r="F118" s="222">
        <v>306</v>
      </c>
      <c r="G118" s="430">
        <v>507</v>
      </c>
      <c r="H118" s="430"/>
      <c r="I118" s="224">
        <v>813</v>
      </c>
    </row>
    <row r="119" spans="2:9" ht="18" hidden="1" x14ac:dyDescent="0.35">
      <c r="B119" s="218" t="s">
        <v>105</v>
      </c>
      <c r="C119" s="225">
        <v>53253</v>
      </c>
      <c r="D119" s="226">
        <v>26206</v>
      </c>
      <c r="E119" s="226">
        <v>79458</v>
      </c>
      <c r="F119" s="225">
        <v>294</v>
      </c>
      <c r="G119" s="226">
        <v>537</v>
      </c>
      <c r="H119" s="226"/>
      <c r="I119" s="227">
        <v>831</v>
      </c>
    </row>
    <row r="120" spans="2:9" ht="18" hidden="1" x14ac:dyDescent="0.35">
      <c r="B120" s="206">
        <v>43282</v>
      </c>
      <c r="C120" s="222">
        <v>56021</v>
      </c>
      <c r="D120" s="430">
        <v>26301</v>
      </c>
      <c r="E120" s="223">
        <v>82322</v>
      </c>
      <c r="F120" s="222">
        <v>349</v>
      </c>
      <c r="G120" s="430">
        <v>509</v>
      </c>
      <c r="H120" s="430"/>
      <c r="I120" s="224">
        <v>858</v>
      </c>
    </row>
    <row r="121" spans="2:9" ht="18" hidden="1" x14ac:dyDescent="0.35">
      <c r="B121" s="206">
        <v>43313</v>
      </c>
      <c r="C121" s="222">
        <v>55401</v>
      </c>
      <c r="D121" s="430">
        <v>25854</v>
      </c>
      <c r="E121" s="223">
        <v>81255</v>
      </c>
      <c r="F121" s="222">
        <v>369</v>
      </c>
      <c r="G121" s="430">
        <v>552</v>
      </c>
      <c r="H121" s="430"/>
      <c r="I121" s="224">
        <v>921</v>
      </c>
    </row>
    <row r="122" spans="2:9" ht="18" hidden="1" x14ac:dyDescent="0.35">
      <c r="B122" s="206">
        <v>43344</v>
      </c>
      <c r="C122" s="222">
        <v>54388</v>
      </c>
      <c r="D122" s="430">
        <v>25249</v>
      </c>
      <c r="E122" s="223">
        <v>79637</v>
      </c>
      <c r="F122" s="222">
        <v>351</v>
      </c>
      <c r="G122" s="430">
        <v>560</v>
      </c>
      <c r="H122" s="430"/>
      <c r="I122" s="224">
        <v>911</v>
      </c>
    </row>
    <row r="123" spans="2:9" ht="18" hidden="1" x14ac:dyDescent="0.35">
      <c r="B123" s="206">
        <v>43374</v>
      </c>
      <c r="C123" s="222">
        <v>53528</v>
      </c>
      <c r="D123" s="430">
        <v>26116</v>
      </c>
      <c r="E123" s="223">
        <v>79644</v>
      </c>
      <c r="F123" s="222">
        <v>263</v>
      </c>
      <c r="G123" s="430">
        <v>534</v>
      </c>
      <c r="H123" s="430"/>
      <c r="I123" s="224">
        <v>797</v>
      </c>
    </row>
    <row r="124" spans="2:9" ht="18" hidden="1" x14ac:dyDescent="0.35">
      <c r="B124" s="206">
        <v>43405</v>
      </c>
      <c r="C124" s="222">
        <v>54613</v>
      </c>
      <c r="D124" s="430">
        <v>27269</v>
      </c>
      <c r="E124" s="223">
        <v>81882</v>
      </c>
      <c r="F124" s="222">
        <v>277</v>
      </c>
      <c r="G124" s="430">
        <v>574</v>
      </c>
      <c r="H124" s="430"/>
      <c r="I124" s="224">
        <v>851</v>
      </c>
    </row>
    <row r="125" spans="2:9" ht="18" hidden="1" x14ac:dyDescent="0.35">
      <c r="B125" s="206">
        <v>43435</v>
      </c>
      <c r="C125" s="222">
        <v>52204</v>
      </c>
      <c r="D125" s="430">
        <v>27094</v>
      </c>
      <c r="E125" s="223">
        <v>79298</v>
      </c>
      <c r="F125" s="222">
        <v>295</v>
      </c>
      <c r="G125" s="430">
        <v>580</v>
      </c>
      <c r="H125" s="430"/>
      <c r="I125" s="224">
        <v>875</v>
      </c>
    </row>
    <row r="126" spans="2:9" ht="18" hidden="1" x14ac:dyDescent="0.35">
      <c r="B126" s="206">
        <v>43466</v>
      </c>
      <c r="C126" s="222">
        <v>51644</v>
      </c>
      <c r="D126" s="430">
        <v>27763</v>
      </c>
      <c r="E126" s="223">
        <v>79407</v>
      </c>
      <c r="F126" s="222">
        <v>341</v>
      </c>
      <c r="G126" s="430">
        <v>606</v>
      </c>
      <c r="H126" s="430"/>
      <c r="I126" s="224">
        <v>947</v>
      </c>
    </row>
    <row r="127" spans="2:9" ht="18" hidden="1" x14ac:dyDescent="0.35">
      <c r="B127" s="206">
        <v>43497</v>
      </c>
      <c r="C127" s="222">
        <v>51991</v>
      </c>
      <c r="D127" s="430">
        <v>28465</v>
      </c>
      <c r="E127" s="223">
        <v>80456</v>
      </c>
      <c r="F127" s="222">
        <v>344</v>
      </c>
      <c r="G127" s="430">
        <v>620</v>
      </c>
      <c r="H127" s="430"/>
      <c r="I127" s="224">
        <v>964</v>
      </c>
    </row>
    <row r="128" spans="2:9" ht="18" hidden="1" x14ac:dyDescent="0.35">
      <c r="B128" s="206">
        <v>43525</v>
      </c>
      <c r="C128" s="222">
        <v>52857</v>
      </c>
      <c r="D128" s="430">
        <v>28118</v>
      </c>
      <c r="E128" s="223">
        <v>80975</v>
      </c>
      <c r="F128" s="222">
        <v>398</v>
      </c>
      <c r="G128" s="430">
        <v>623</v>
      </c>
      <c r="H128" s="430"/>
      <c r="I128" s="224">
        <v>1021</v>
      </c>
    </row>
    <row r="129" spans="2:9" ht="18" hidden="1" x14ac:dyDescent="0.35">
      <c r="B129" s="206">
        <v>43556</v>
      </c>
      <c r="C129" s="222">
        <v>55395</v>
      </c>
      <c r="D129" s="430">
        <v>27227</v>
      </c>
      <c r="E129" s="223">
        <v>82622</v>
      </c>
      <c r="F129" s="222">
        <v>455</v>
      </c>
      <c r="G129" s="430">
        <v>582</v>
      </c>
      <c r="H129" s="430"/>
      <c r="I129" s="224">
        <v>1037</v>
      </c>
    </row>
    <row r="130" spans="2:9" ht="18" hidden="1" x14ac:dyDescent="0.35">
      <c r="B130" s="206">
        <v>43586</v>
      </c>
      <c r="C130" s="222">
        <v>54542</v>
      </c>
      <c r="D130" s="430">
        <v>27214</v>
      </c>
      <c r="E130" s="223">
        <v>81756</v>
      </c>
      <c r="F130" s="222">
        <v>475</v>
      </c>
      <c r="G130" s="430">
        <v>578</v>
      </c>
      <c r="H130" s="430"/>
      <c r="I130" s="224">
        <v>1053</v>
      </c>
    </row>
    <row r="131" spans="2:9" ht="18" hidden="1" x14ac:dyDescent="0.35">
      <c r="B131" s="206">
        <v>43617</v>
      </c>
      <c r="C131" s="222">
        <v>52436</v>
      </c>
      <c r="D131" s="430">
        <v>26823</v>
      </c>
      <c r="E131" s="223">
        <v>79259</v>
      </c>
      <c r="F131" s="222">
        <v>462</v>
      </c>
      <c r="G131" s="430">
        <v>531</v>
      </c>
      <c r="H131" s="430"/>
      <c r="I131" s="224">
        <v>993</v>
      </c>
    </row>
    <row r="132" spans="2:9" ht="18" hidden="1" x14ac:dyDescent="0.35">
      <c r="B132" s="218" t="s">
        <v>106</v>
      </c>
      <c r="C132" s="225">
        <v>53752</v>
      </c>
      <c r="D132" s="226">
        <v>26958</v>
      </c>
      <c r="E132" s="228">
        <v>80709</v>
      </c>
      <c r="F132" s="225">
        <v>365</v>
      </c>
      <c r="G132" s="226">
        <v>571</v>
      </c>
      <c r="H132" s="226"/>
      <c r="I132" s="227">
        <v>936</v>
      </c>
    </row>
    <row r="133" spans="2:9" ht="18" hidden="1" x14ac:dyDescent="0.35">
      <c r="B133" s="206">
        <v>43647</v>
      </c>
      <c r="C133" s="222">
        <v>51765</v>
      </c>
      <c r="D133" s="430">
        <v>27516</v>
      </c>
      <c r="E133" s="223">
        <v>79281</v>
      </c>
      <c r="F133" s="222">
        <v>429</v>
      </c>
      <c r="G133" s="430">
        <v>537</v>
      </c>
      <c r="H133" s="430"/>
      <c r="I133" s="224">
        <v>0</v>
      </c>
    </row>
    <row r="134" spans="2:9" ht="18" hidden="1" x14ac:dyDescent="0.35">
      <c r="B134" s="206">
        <v>43678</v>
      </c>
      <c r="C134" s="222">
        <v>51007</v>
      </c>
      <c r="D134" s="430">
        <v>27411</v>
      </c>
      <c r="E134" s="223">
        <v>78418</v>
      </c>
      <c r="F134" s="222">
        <v>394</v>
      </c>
      <c r="G134" s="430">
        <v>561</v>
      </c>
      <c r="H134" s="430"/>
      <c r="I134" s="224">
        <v>0</v>
      </c>
    </row>
    <row r="135" spans="2:9" ht="18" hidden="1" x14ac:dyDescent="0.35">
      <c r="B135" s="206">
        <v>43709</v>
      </c>
      <c r="C135" s="222">
        <v>50774</v>
      </c>
      <c r="D135" s="430">
        <v>26478</v>
      </c>
      <c r="E135" s="223">
        <v>77252</v>
      </c>
      <c r="F135" s="222">
        <v>354</v>
      </c>
      <c r="G135" s="430">
        <v>537</v>
      </c>
      <c r="H135" s="430"/>
      <c r="I135" s="224">
        <v>0</v>
      </c>
    </row>
    <row r="136" spans="2:9" ht="18" hidden="1" x14ac:dyDescent="0.35">
      <c r="B136" s="206">
        <v>43739</v>
      </c>
      <c r="C136" s="222">
        <v>50192</v>
      </c>
      <c r="D136" s="430">
        <v>26373</v>
      </c>
      <c r="E136" s="223">
        <v>76565</v>
      </c>
      <c r="F136" s="222">
        <v>339</v>
      </c>
      <c r="G136" s="430">
        <v>536</v>
      </c>
      <c r="H136" s="430"/>
      <c r="I136" s="224">
        <v>0</v>
      </c>
    </row>
    <row r="137" spans="2:9" ht="18" hidden="1" x14ac:dyDescent="0.35">
      <c r="B137" s="206">
        <v>43770</v>
      </c>
      <c r="C137" s="222">
        <v>49242</v>
      </c>
      <c r="D137" s="430">
        <v>26170</v>
      </c>
      <c r="E137" s="223">
        <v>75412</v>
      </c>
      <c r="F137" s="222">
        <v>319</v>
      </c>
      <c r="G137" s="430">
        <v>543</v>
      </c>
      <c r="H137" s="430"/>
      <c r="I137" s="224">
        <v>0</v>
      </c>
    </row>
    <row r="138" spans="2:9" ht="18" hidden="1" x14ac:dyDescent="0.35">
      <c r="B138" s="206">
        <v>43800</v>
      </c>
      <c r="C138" s="222">
        <v>48657</v>
      </c>
      <c r="D138" s="430">
        <v>25793</v>
      </c>
      <c r="E138" s="223">
        <v>74450</v>
      </c>
      <c r="F138" s="222">
        <v>294</v>
      </c>
      <c r="G138" s="430">
        <v>533</v>
      </c>
      <c r="H138" s="430"/>
      <c r="I138" s="224">
        <v>0</v>
      </c>
    </row>
    <row r="139" spans="2:9" ht="18" hidden="1" x14ac:dyDescent="0.35">
      <c r="B139" s="206">
        <v>43831</v>
      </c>
      <c r="C139" s="222">
        <v>49553</v>
      </c>
      <c r="D139" s="430">
        <v>26447</v>
      </c>
      <c r="E139" s="223">
        <v>76000</v>
      </c>
      <c r="F139" s="222">
        <v>301</v>
      </c>
      <c r="G139" s="430">
        <v>554</v>
      </c>
      <c r="H139" s="430"/>
      <c r="I139" s="224">
        <v>0</v>
      </c>
    </row>
    <row r="140" spans="2:9" ht="18" hidden="1" x14ac:dyDescent="0.35">
      <c r="B140" s="206">
        <v>43862</v>
      </c>
      <c r="C140" s="222">
        <v>48577</v>
      </c>
      <c r="D140" s="430">
        <v>26731</v>
      </c>
      <c r="E140" s="223">
        <v>75308</v>
      </c>
      <c r="F140" s="222">
        <v>282</v>
      </c>
      <c r="G140" s="430">
        <v>562</v>
      </c>
      <c r="H140" s="430"/>
      <c r="I140" s="224">
        <v>0</v>
      </c>
    </row>
    <row r="141" spans="2:9" ht="18" hidden="1" x14ac:dyDescent="0.35">
      <c r="B141" s="206">
        <v>43891</v>
      </c>
      <c r="C141" s="222">
        <v>48077</v>
      </c>
      <c r="D141" s="430">
        <v>27431</v>
      </c>
      <c r="E141" s="223">
        <v>75508</v>
      </c>
      <c r="F141" s="222">
        <v>331</v>
      </c>
      <c r="G141" s="430">
        <v>566</v>
      </c>
      <c r="H141" s="430"/>
      <c r="I141" s="224">
        <v>0</v>
      </c>
    </row>
    <row r="142" spans="2:9" ht="18" hidden="1" x14ac:dyDescent="0.35">
      <c r="B142" s="206">
        <v>43922</v>
      </c>
      <c r="C142" s="222">
        <v>51230</v>
      </c>
      <c r="D142" s="430">
        <v>27800</v>
      </c>
      <c r="E142" s="223">
        <v>79030</v>
      </c>
      <c r="F142" s="222">
        <v>453</v>
      </c>
      <c r="G142" s="430">
        <v>545</v>
      </c>
      <c r="H142" s="430"/>
      <c r="I142" s="224">
        <v>0</v>
      </c>
    </row>
    <row r="143" spans="2:9" ht="18" hidden="1" x14ac:dyDescent="0.35">
      <c r="B143" s="206">
        <v>43952</v>
      </c>
      <c r="C143" s="222">
        <v>49125</v>
      </c>
      <c r="D143" s="430">
        <v>27110</v>
      </c>
      <c r="E143" s="223">
        <v>76235</v>
      </c>
      <c r="F143" s="222">
        <v>456</v>
      </c>
      <c r="G143" s="430">
        <v>542</v>
      </c>
      <c r="H143" s="430"/>
      <c r="I143" s="224">
        <v>0</v>
      </c>
    </row>
    <row r="144" spans="2:9" ht="18" hidden="1" x14ac:dyDescent="0.35">
      <c r="B144" s="206">
        <v>43983</v>
      </c>
      <c r="C144" s="222">
        <v>48337</v>
      </c>
      <c r="D144" s="430">
        <v>26958</v>
      </c>
      <c r="E144" s="223">
        <v>75295</v>
      </c>
      <c r="F144" s="222">
        <v>387</v>
      </c>
      <c r="G144" s="430">
        <v>495</v>
      </c>
      <c r="H144" s="430"/>
      <c r="I144" s="224">
        <v>0</v>
      </c>
    </row>
    <row r="145" spans="2:9" ht="18" hidden="1" x14ac:dyDescent="0.35">
      <c r="B145" s="218" t="s">
        <v>224</v>
      </c>
      <c r="C145" s="225">
        <v>49711</v>
      </c>
      <c r="D145" s="226">
        <v>26852</v>
      </c>
      <c r="E145" s="226">
        <v>76563</v>
      </c>
      <c r="F145" s="225">
        <v>362</v>
      </c>
      <c r="G145" s="226">
        <v>543</v>
      </c>
      <c r="H145" s="226"/>
      <c r="I145" s="227">
        <v>0</v>
      </c>
    </row>
    <row r="146" spans="2:9" ht="18" hidden="1" x14ac:dyDescent="0.35">
      <c r="B146" s="206">
        <v>44013</v>
      </c>
      <c r="C146" s="222">
        <v>46898</v>
      </c>
      <c r="D146" s="430">
        <v>27442</v>
      </c>
      <c r="E146" s="223">
        <v>74340</v>
      </c>
      <c r="F146" s="222">
        <v>347</v>
      </c>
      <c r="G146" s="430">
        <v>482</v>
      </c>
      <c r="H146" s="328">
        <v>0</v>
      </c>
      <c r="I146" s="224">
        <v>829</v>
      </c>
    </row>
    <row r="147" spans="2:9" ht="18" hidden="1" x14ac:dyDescent="0.35">
      <c r="B147" s="206">
        <v>44044</v>
      </c>
      <c r="C147" s="222">
        <v>45162</v>
      </c>
      <c r="D147" s="430">
        <v>27377</v>
      </c>
      <c r="E147" s="223">
        <v>72539</v>
      </c>
      <c r="F147" s="222">
        <v>331</v>
      </c>
      <c r="G147" s="430">
        <v>474</v>
      </c>
      <c r="H147" s="328">
        <v>0</v>
      </c>
      <c r="I147" s="224">
        <v>805</v>
      </c>
    </row>
    <row r="148" spans="2:9" ht="18" hidden="1" x14ac:dyDescent="0.35">
      <c r="B148" s="206">
        <v>44075</v>
      </c>
      <c r="C148" s="222">
        <v>43435</v>
      </c>
      <c r="D148" s="430">
        <v>26952</v>
      </c>
      <c r="E148" s="223">
        <v>70387</v>
      </c>
      <c r="F148" s="222">
        <v>320</v>
      </c>
      <c r="G148" s="430">
        <v>467</v>
      </c>
      <c r="H148" s="328">
        <v>0</v>
      </c>
      <c r="I148" s="224">
        <v>787</v>
      </c>
    </row>
    <row r="149" spans="2:9" ht="18" hidden="1" x14ac:dyDescent="0.35">
      <c r="B149" s="206">
        <v>44105</v>
      </c>
      <c r="C149" s="222">
        <v>42155</v>
      </c>
      <c r="D149" s="430">
        <v>26737</v>
      </c>
      <c r="E149" s="223">
        <v>68892</v>
      </c>
      <c r="F149" s="222">
        <v>431</v>
      </c>
      <c r="G149" s="430">
        <v>662</v>
      </c>
      <c r="H149" s="328">
        <v>0</v>
      </c>
      <c r="I149" s="224">
        <v>1093</v>
      </c>
    </row>
    <row r="150" spans="2:9" ht="18" hidden="1" x14ac:dyDescent="0.35">
      <c r="B150" s="206">
        <v>44136</v>
      </c>
      <c r="C150" s="222">
        <v>40312</v>
      </c>
      <c r="D150" s="430">
        <v>26878</v>
      </c>
      <c r="E150" s="223">
        <v>67190</v>
      </c>
      <c r="F150" s="222">
        <v>370</v>
      </c>
      <c r="G150" s="430">
        <v>629</v>
      </c>
      <c r="H150" s="328">
        <v>0</v>
      </c>
      <c r="I150" s="224">
        <v>999</v>
      </c>
    </row>
    <row r="151" spans="2:9" ht="18" hidden="1" x14ac:dyDescent="0.35">
      <c r="B151" s="206">
        <v>44166</v>
      </c>
      <c r="C151" s="222">
        <v>38469</v>
      </c>
      <c r="D151" s="430">
        <v>26670</v>
      </c>
      <c r="E151" s="223">
        <v>65139</v>
      </c>
      <c r="F151" s="222">
        <v>249</v>
      </c>
      <c r="G151" s="430">
        <v>472</v>
      </c>
      <c r="H151" s="328">
        <v>0</v>
      </c>
      <c r="I151" s="224">
        <v>721</v>
      </c>
    </row>
    <row r="152" spans="2:9" ht="18" hidden="1" x14ac:dyDescent="0.35">
      <c r="B152" s="206">
        <v>44197</v>
      </c>
      <c r="C152" s="222">
        <v>36614</v>
      </c>
      <c r="D152" s="430">
        <v>27185</v>
      </c>
      <c r="E152" s="223">
        <v>63799</v>
      </c>
      <c r="F152" s="222">
        <v>247</v>
      </c>
      <c r="G152" s="430">
        <v>459</v>
      </c>
      <c r="H152" s="328">
        <v>0</v>
      </c>
      <c r="I152" s="224">
        <v>706</v>
      </c>
    </row>
    <row r="153" spans="2:9" ht="18" hidden="1" x14ac:dyDescent="0.35">
      <c r="B153" s="206">
        <v>44228</v>
      </c>
      <c r="C153" s="222">
        <v>35502</v>
      </c>
      <c r="D153" s="430">
        <v>27278</v>
      </c>
      <c r="E153" s="223">
        <v>62780</v>
      </c>
      <c r="F153" s="222">
        <v>232</v>
      </c>
      <c r="G153" s="430">
        <v>456</v>
      </c>
      <c r="H153" s="328">
        <v>0</v>
      </c>
      <c r="I153" s="224">
        <v>688</v>
      </c>
    </row>
    <row r="154" spans="2:9" ht="18" hidden="1" x14ac:dyDescent="0.35">
      <c r="B154" s="206">
        <v>44256</v>
      </c>
      <c r="C154" s="222">
        <v>34455</v>
      </c>
      <c r="D154" s="430">
        <v>27093</v>
      </c>
      <c r="E154" s="223">
        <v>61548</v>
      </c>
      <c r="F154" s="222">
        <v>236</v>
      </c>
      <c r="G154" s="430">
        <v>446</v>
      </c>
      <c r="H154" s="328">
        <v>0</v>
      </c>
      <c r="I154" s="224">
        <v>682</v>
      </c>
    </row>
    <row r="155" spans="2:9" ht="18" hidden="1" x14ac:dyDescent="0.35">
      <c r="B155" s="206">
        <v>44287</v>
      </c>
      <c r="C155" s="222">
        <v>33027</v>
      </c>
      <c r="D155" s="430">
        <v>27374</v>
      </c>
      <c r="E155" s="223">
        <v>60401</v>
      </c>
      <c r="F155" s="222">
        <v>242</v>
      </c>
      <c r="G155" s="430">
        <v>408</v>
      </c>
      <c r="H155" s="328">
        <v>0</v>
      </c>
      <c r="I155" s="224">
        <v>650</v>
      </c>
    </row>
    <row r="156" spans="2:9" ht="18" hidden="1" x14ac:dyDescent="0.35">
      <c r="B156" s="206">
        <v>44317</v>
      </c>
      <c r="C156" s="222">
        <v>31351</v>
      </c>
      <c r="D156" s="430">
        <v>28175</v>
      </c>
      <c r="E156" s="223">
        <v>59526</v>
      </c>
      <c r="F156" s="222">
        <v>222</v>
      </c>
      <c r="G156" s="430">
        <v>401</v>
      </c>
      <c r="H156" s="328">
        <v>0</v>
      </c>
      <c r="I156" s="224">
        <v>623</v>
      </c>
    </row>
    <row r="157" spans="2:9" ht="18" hidden="1" x14ac:dyDescent="0.35">
      <c r="B157" s="206">
        <v>44348</v>
      </c>
      <c r="C157" s="222">
        <v>30924</v>
      </c>
      <c r="D157" s="430">
        <v>27575</v>
      </c>
      <c r="E157" s="223">
        <v>58499</v>
      </c>
      <c r="F157" s="222">
        <v>213</v>
      </c>
      <c r="G157" s="430">
        <v>387</v>
      </c>
      <c r="H157" s="328">
        <v>0</v>
      </c>
      <c r="I157" s="224">
        <v>600</v>
      </c>
    </row>
    <row r="158" spans="2:9" ht="18" hidden="1" x14ac:dyDescent="0.35">
      <c r="B158" s="218" t="s">
        <v>225</v>
      </c>
      <c r="C158" s="214">
        <v>38192</v>
      </c>
      <c r="D158" s="215">
        <v>27228</v>
      </c>
      <c r="E158" s="215">
        <v>65420</v>
      </c>
      <c r="F158" s="214">
        <v>287</v>
      </c>
      <c r="G158" s="215">
        <v>479</v>
      </c>
      <c r="H158" s="148">
        <v>0</v>
      </c>
      <c r="I158" s="217">
        <v>765</v>
      </c>
    </row>
    <row r="159" spans="2:9" ht="18" x14ac:dyDescent="0.35">
      <c r="B159" s="206">
        <v>44378</v>
      </c>
      <c r="C159" s="229">
        <v>30730</v>
      </c>
      <c r="D159" s="431">
        <v>26742</v>
      </c>
      <c r="E159" s="212">
        <v>57472</v>
      </c>
      <c r="F159" s="229">
        <v>193</v>
      </c>
      <c r="G159" s="431">
        <v>372</v>
      </c>
      <c r="H159" s="328">
        <v>0</v>
      </c>
      <c r="I159" s="432">
        <v>565</v>
      </c>
    </row>
    <row r="160" spans="2:9" ht="18" x14ac:dyDescent="0.35">
      <c r="B160" s="206">
        <v>44409</v>
      </c>
      <c r="C160" s="229">
        <v>30149</v>
      </c>
      <c r="D160" s="431">
        <v>26336</v>
      </c>
      <c r="E160" s="212">
        <v>56485</v>
      </c>
      <c r="F160" s="229">
        <v>184</v>
      </c>
      <c r="G160" s="431">
        <v>373</v>
      </c>
      <c r="H160" s="328">
        <v>0</v>
      </c>
      <c r="I160" s="432">
        <v>557</v>
      </c>
    </row>
    <row r="161" spans="2:9" ht="18" x14ac:dyDescent="0.35">
      <c r="B161" s="206">
        <v>44440</v>
      </c>
      <c r="C161" s="229">
        <v>29787</v>
      </c>
      <c r="D161" s="431">
        <v>25722</v>
      </c>
      <c r="E161" s="212">
        <v>55509</v>
      </c>
      <c r="F161" s="229">
        <v>167</v>
      </c>
      <c r="G161" s="431">
        <v>352</v>
      </c>
      <c r="H161" s="328">
        <v>0</v>
      </c>
      <c r="I161" s="432">
        <v>519</v>
      </c>
    </row>
    <row r="162" spans="2:9" ht="18" x14ac:dyDescent="0.35">
      <c r="B162" s="206">
        <v>44470</v>
      </c>
      <c r="C162" s="229">
        <v>29330</v>
      </c>
      <c r="D162" s="431">
        <v>25191</v>
      </c>
      <c r="E162" s="212">
        <v>54521</v>
      </c>
      <c r="F162" s="229">
        <v>168</v>
      </c>
      <c r="G162" s="431">
        <v>353</v>
      </c>
      <c r="H162" s="328">
        <v>0</v>
      </c>
      <c r="I162" s="432">
        <v>521</v>
      </c>
    </row>
    <row r="163" spans="2:9" ht="18" x14ac:dyDescent="0.35">
      <c r="B163" s="206">
        <v>44501</v>
      </c>
      <c r="C163" s="229">
        <v>28486</v>
      </c>
      <c r="D163" s="431">
        <v>25231</v>
      </c>
      <c r="E163" s="212">
        <v>53717</v>
      </c>
      <c r="F163" s="229">
        <v>171</v>
      </c>
      <c r="G163" s="431">
        <v>356</v>
      </c>
      <c r="H163" s="328">
        <v>0</v>
      </c>
      <c r="I163" s="432">
        <v>527</v>
      </c>
    </row>
    <row r="164" spans="2:9" ht="18" x14ac:dyDescent="0.35">
      <c r="B164" s="206">
        <v>44531</v>
      </c>
      <c r="C164" s="229">
        <v>28121</v>
      </c>
      <c r="D164" s="431">
        <v>24945</v>
      </c>
      <c r="E164" s="212">
        <v>53066</v>
      </c>
      <c r="F164" s="229">
        <v>158</v>
      </c>
      <c r="G164" s="431">
        <v>364</v>
      </c>
      <c r="H164" s="328">
        <v>0</v>
      </c>
      <c r="I164" s="432">
        <v>522</v>
      </c>
    </row>
    <row r="165" spans="2:9" ht="18" x14ac:dyDescent="0.35">
      <c r="B165" s="206">
        <v>44562</v>
      </c>
      <c r="C165" s="229">
        <v>27618</v>
      </c>
      <c r="D165" s="431">
        <v>24865</v>
      </c>
      <c r="E165" s="212">
        <v>52483</v>
      </c>
      <c r="F165" s="229">
        <v>176</v>
      </c>
      <c r="G165" s="431">
        <v>369</v>
      </c>
      <c r="H165" s="328">
        <v>0</v>
      </c>
      <c r="I165" s="432">
        <v>545</v>
      </c>
    </row>
    <row r="166" spans="2:9" ht="18" x14ac:dyDescent="0.35">
      <c r="B166" s="206">
        <v>44593</v>
      </c>
      <c r="C166" s="229">
        <v>27341</v>
      </c>
      <c r="D166" s="431">
        <v>24447</v>
      </c>
      <c r="E166" s="212">
        <v>51788</v>
      </c>
      <c r="F166" s="229">
        <v>179</v>
      </c>
      <c r="G166" s="431">
        <v>383</v>
      </c>
      <c r="H166" s="328">
        <v>0</v>
      </c>
      <c r="I166" s="432">
        <v>562</v>
      </c>
    </row>
    <row r="167" spans="2:9" ht="18" x14ac:dyDescent="0.35">
      <c r="B167" s="206">
        <v>44621</v>
      </c>
      <c r="C167" s="229">
        <v>26761</v>
      </c>
      <c r="D167" s="431">
        <v>24326</v>
      </c>
      <c r="E167" s="212">
        <v>51087</v>
      </c>
      <c r="F167" s="229">
        <v>173</v>
      </c>
      <c r="G167" s="431">
        <v>393</v>
      </c>
      <c r="H167" s="328">
        <v>0</v>
      </c>
      <c r="I167" s="432">
        <v>566</v>
      </c>
    </row>
    <row r="168" spans="2:9" ht="18" x14ac:dyDescent="0.35">
      <c r="B168" s="206">
        <v>44652</v>
      </c>
      <c r="C168" s="229">
        <v>26920</v>
      </c>
      <c r="D168" s="431">
        <v>22983</v>
      </c>
      <c r="E168" s="212">
        <v>49903</v>
      </c>
      <c r="F168" s="229">
        <v>234</v>
      </c>
      <c r="G168" s="431">
        <v>338</v>
      </c>
      <c r="H168" s="328">
        <v>0</v>
      </c>
      <c r="I168" s="432">
        <v>572</v>
      </c>
    </row>
    <row r="169" spans="2:9" ht="18" x14ac:dyDescent="0.35">
      <c r="B169" s="206">
        <v>44682</v>
      </c>
      <c r="C169" s="229">
        <v>25857</v>
      </c>
      <c r="D169" s="431">
        <v>23214</v>
      </c>
      <c r="E169" s="212">
        <v>49071</v>
      </c>
      <c r="F169" s="229">
        <v>230</v>
      </c>
      <c r="G169" s="431">
        <v>334</v>
      </c>
      <c r="H169" s="328">
        <v>0</v>
      </c>
      <c r="I169" s="432">
        <v>564</v>
      </c>
    </row>
    <row r="170" spans="2:9" ht="18" x14ac:dyDescent="0.35">
      <c r="B170" s="206">
        <v>44713</v>
      </c>
      <c r="C170" s="229">
        <v>24715</v>
      </c>
      <c r="D170" s="431">
        <v>23721</v>
      </c>
      <c r="E170" s="212">
        <v>48436</v>
      </c>
      <c r="F170" s="229">
        <v>196</v>
      </c>
      <c r="G170" s="431">
        <v>347</v>
      </c>
      <c r="H170" s="328">
        <v>0</v>
      </c>
      <c r="I170" s="432">
        <v>543</v>
      </c>
    </row>
    <row r="171" spans="2:9" ht="18" x14ac:dyDescent="0.35">
      <c r="B171" s="218" t="s">
        <v>226</v>
      </c>
      <c r="C171" s="214">
        <v>27985</v>
      </c>
      <c r="D171" s="215">
        <v>24810</v>
      </c>
      <c r="E171" s="215">
        <v>52795</v>
      </c>
      <c r="F171" s="214">
        <v>186</v>
      </c>
      <c r="G171" s="215">
        <v>361</v>
      </c>
      <c r="H171" s="148">
        <v>0</v>
      </c>
      <c r="I171" s="217">
        <v>547</v>
      </c>
    </row>
    <row r="172" spans="2:9" ht="15.75" customHeight="1" x14ac:dyDescent="0.35">
      <c r="B172" s="206">
        <v>44743</v>
      </c>
      <c r="C172" s="229">
        <v>24064</v>
      </c>
      <c r="D172" s="431">
        <v>24306</v>
      </c>
      <c r="E172" s="212">
        <v>48370</v>
      </c>
      <c r="F172" s="229">
        <v>235</v>
      </c>
      <c r="G172" s="431">
        <v>353</v>
      </c>
      <c r="H172" s="328">
        <v>0</v>
      </c>
      <c r="I172" s="432">
        <v>588</v>
      </c>
    </row>
    <row r="173" spans="2:9" ht="18" x14ac:dyDescent="0.35">
      <c r="B173" s="206">
        <v>44774</v>
      </c>
      <c r="C173" s="229">
        <v>23635</v>
      </c>
      <c r="D173" s="431">
        <v>24475</v>
      </c>
      <c r="E173" s="212">
        <v>48110</v>
      </c>
      <c r="F173" s="229">
        <v>328</v>
      </c>
      <c r="G173" s="431">
        <v>564</v>
      </c>
      <c r="H173" s="328">
        <v>0</v>
      </c>
      <c r="I173" s="432">
        <v>892</v>
      </c>
    </row>
    <row r="174" spans="2:9" ht="18" x14ac:dyDescent="0.35">
      <c r="B174" s="206">
        <v>44805</v>
      </c>
      <c r="C174" s="229">
        <v>22772</v>
      </c>
      <c r="D174" s="431">
        <v>24791</v>
      </c>
      <c r="E174" s="212">
        <v>47563</v>
      </c>
      <c r="F174" s="229">
        <v>340</v>
      </c>
      <c r="G174" s="431">
        <v>586</v>
      </c>
      <c r="H174" s="328">
        <v>0</v>
      </c>
      <c r="I174" s="432">
        <v>926</v>
      </c>
    </row>
    <row r="175" spans="2:9" ht="18" x14ac:dyDescent="0.35">
      <c r="B175" s="206">
        <v>44835</v>
      </c>
      <c r="C175" s="229">
        <v>22539</v>
      </c>
      <c r="D175" s="431">
        <v>24750</v>
      </c>
      <c r="E175" s="212">
        <v>47289</v>
      </c>
      <c r="F175" s="229">
        <v>334</v>
      </c>
      <c r="G175" s="431">
        <v>590</v>
      </c>
      <c r="H175" s="328">
        <v>0</v>
      </c>
      <c r="I175" s="432">
        <v>924</v>
      </c>
    </row>
    <row r="176" spans="2:9" ht="18" x14ac:dyDescent="0.35">
      <c r="B176" s="206">
        <v>44866</v>
      </c>
      <c r="C176" s="229">
        <v>21713</v>
      </c>
      <c r="D176" s="431">
        <v>25489</v>
      </c>
      <c r="E176" s="212">
        <v>47202</v>
      </c>
      <c r="F176" s="229">
        <v>353</v>
      </c>
      <c r="G176" s="431">
        <v>587</v>
      </c>
      <c r="H176" s="328">
        <v>0</v>
      </c>
      <c r="I176" s="432">
        <v>940</v>
      </c>
    </row>
    <row r="177" spans="2:9" ht="18" x14ac:dyDescent="0.35">
      <c r="B177" s="206">
        <v>44896</v>
      </c>
      <c r="C177" s="229">
        <v>21517</v>
      </c>
      <c r="D177" s="431">
        <v>25184</v>
      </c>
      <c r="E177" s="212">
        <v>46701</v>
      </c>
      <c r="F177" s="229">
        <v>385</v>
      </c>
      <c r="G177" s="431">
        <v>602</v>
      </c>
      <c r="H177" s="328">
        <v>0</v>
      </c>
      <c r="I177" s="432">
        <v>987</v>
      </c>
    </row>
    <row r="178" spans="2:9" ht="18" x14ac:dyDescent="0.35">
      <c r="B178" s="206">
        <v>44927</v>
      </c>
      <c r="C178" s="229">
        <v>21515</v>
      </c>
      <c r="D178" s="431">
        <v>24839</v>
      </c>
      <c r="E178" s="212">
        <v>46354</v>
      </c>
      <c r="F178" s="229">
        <v>412</v>
      </c>
      <c r="G178" s="431">
        <v>601</v>
      </c>
      <c r="H178" s="328">
        <v>0</v>
      </c>
      <c r="I178" s="432">
        <v>1013</v>
      </c>
    </row>
    <row r="179" spans="2:9" ht="18" x14ac:dyDescent="0.35">
      <c r="B179" s="206">
        <v>44958</v>
      </c>
      <c r="C179" s="229">
        <v>21520</v>
      </c>
      <c r="D179" s="431">
        <v>24639</v>
      </c>
      <c r="E179" s="212">
        <v>46159</v>
      </c>
      <c r="F179" s="229">
        <v>436</v>
      </c>
      <c r="G179" s="431">
        <v>582</v>
      </c>
      <c r="H179" s="328">
        <v>0</v>
      </c>
      <c r="I179" s="432">
        <v>1018</v>
      </c>
    </row>
    <row r="180" spans="2:9" ht="18" x14ac:dyDescent="0.35">
      <c r="B180" s="206">
        <v>44986</v>
      </c>
      <c r="C180" s="229">
        <v>21256</v>
      </c>
      <c r="D180" s="431">
        <v>24921</v>
      </c>
      <c r="E180" s="212">
        <v>46177</v>
      </c>
      <c r="F180" s="229">
        <v>448</v>
      </c>
      <c r="G180" s="431">
        <v>604</v>
      </c>
      <c r="H180" s="328">
        <v>0</v>
      </c>
      <c r="I180" s="432">
        <v>1052</v>
      </c>
    </row>
    <row r="181" spans="2:9" ht="18" x14ac:dyDescent="0.35">
      <c r="B181" s="206">
        <v>45017</v>
      </c>
      <c r="C181" s="229">
        <v>22594</v>
      </c>
      <c r="D181" s="431">
        <v>22160</v>
      </c>
      <c r="E181" s="212">
        <v>44754</v>
      </c>
      <c r="F181" s="229">
        <v>559</v>
      </c>
      <c r="G181" s="431">
        <v>508</v>
      </c>
      <c r="H181" s="328">
        <v>0</v>
      </c>
      <c r="I181" s="432">
        <v>1067</v>
      </c>
    </row>
    <row r="182" spans="2:9" ht="18" x14ac:dyDescent="0.35">
      <c r="B182" s="206">
        <v>45047</v>
      </c>
      <c r="C182" s="229">
        <v>22716</v>
      </c>
      <c r="D182" s="431">
        <v>21432</v>
      </c>
      <c r="E182" s="212">
        <v>44148</v>
      </c>
      <c r="F182" s="229">
        <v>541</v>
      </c>
      <c r="G182" s="431">
        <v>517</v>
      </c>
      <c r="H182" s="328">
        <v>0</v>
      </c>
      <c r="I182" s="432">
        <v>1058</v>
      </c>
    </row>
    <row r="183" spans="2:9" ht="17.25" customHeight="1" x14ac:dyDescent="0.35">
      <c r="B183" s="206">
        <v>45078</v>
      </c>
      <c r="C183" s="229">
        <v>23708</v>
      </c>
      <c r="D183" s="431">
        <v>20630</v>
      </c>
      <c r="E183" s="212">
        <v>44338</v>
      </c>
      <c r="F183" s="229">
        <v>550</v>
      </c>
      <c r="G183" s="431">
        <v>547</v>
      </c>
      <c r="H183" s="328">
        <v>0</v>
      </c>
      <c r="I183" s="432">
        <v>1097</v>
      </c>
    </row>
    <row r="184" spans="2:9" ht="17.25" customHeight="1" x14ac:dyDescent="0.35">
      <c r="B184" s="218" t="s">
        <v>227</v>
      </c>
      <c r="C184" s="342">
        <v>22462</v>
      </c>
      <c r="D184" s="343">
        <v>23968</v>
      </c>
      <c r="E184" s="216">
        <v>46430</v>
      </c>
      <c r="F184" s="342">
        <v>410</v>
      </c>
      <c r="G184" s="343">
        <v>553</v>
      </c>
      <c r="H184" s="148">
        <v>0</v>
      </c>
      <c r="I184" s="433">
        <v>964</v>
      </c>
    </row>
    <row r="185" spans="2:9" ht="17.25" customHeight="1" x14ac:dyDescent="0.35">
      <c r="B185" s="206">
        <v>45108</v>
      </c>
      <c r="C185" s="229">
        <v>25085</v>
      </c>
      <c r="D185" s="431">
        <v>20825</v>
      </c>
      <c r="E185" s="212">
        <v>45910</v>
      </c>
      <c r="F185" s="229">
        <v>557</v>
      </c>
      <c r="G185" s="431">
        <v>562</v>
      </c>
      <c r="H185" s="328">
        <v>0</v>
      </c>
      <c r="I185" s="432">
        <v>1119</v>
      </c>
    </row>
    <row r="186" spans="2:9" ht="17.25" customHeight="1" x14ac:dyDescent="0.35">
      <c r="B186" s="206">
        <v>45139</v>
      </c>
      <c r="C186" s="229">
        <v>27186</v>
      </c>
      <c r="D186" s="431">
        <v>21901</v>
      </c>
      <c r="E186" s="212">
        <v>49087</v>
      </c>
      <c r="F186" s="229">
        <v>542</v>
      </c>
      <c r="G186" s="431">
        <v>603</v>
      </c>
      <c r="H186" s="328">
        <v>0</v>
      </c>
      <c r="I186" s="432">
        <v>1145</v>
      </c>
    </row>
    <row r="187" spans="2:9" ht="17.25" customHeight="1" x14ac:dyDescent="0.35">
      <c r="B187" s="206">
        <v>45170</v>
      </c>
      <c r="C187" s="229">
        <v>29524</v>
      </c>
      <c r="D187" s="431">
        <v>22962</v>
      </c>
      <c r="E187" s="212">
        <v>52486</v>
      </c>
      <c r="F187" s="229">
        <v>541</v>
      </c>
      <c r="G187" s="431">
        <v>640</v>
      </c>
      <c r="H187" s="328">
        <v>0</v>
      </c>
      <c r="I187" s="432">
        <v>1181</v>
      </c>
    </row>
    <row r="188" spans="2:9" ht="17.25" customHeight="1" x14ac:dyDescent="0.35">
      <c r="B188" s="206">
        <v>45200</v>
      </c>
      <c r="C188" s="229">
        <v>31855</v>
      </c>
      <c r="D188" s="431">
        <v>24323</v>
      </c>
      <c r="E188" s="212">
        <v>56178</v>
      </c>
      <c r="F188" s="229">
        <v>568</v>
      </c>
      <c r="G188" s="431">
        <v>659</v>
      </c>
      <c r="H188" s="328">
        <v>0</v>
      </c>
      <c r="I188" s="432">
        <v>1227</v>
      </c>
    </row>
    <row r="189" spans="2:9" ht="17.25" customHeight="1" x14ac:dyDescent="0.35">
      <c r="B189" s="206">
        <v>45231</v>
      </c>
      <c r="C189" s="229">
        <v>35311</v>
      </c>
      <c r="D189" s="431">
        <v>25934</v>
      </c>
      <c r="E189" s="212">
        <v>61245</v>
      </c>
      <c r="F189" s="229">
        <v>564</v>
      </c>
      <c r="G189" s="431">
        <v>741</v>
      </c>
      <c r="H189" s="328">
        <v>0</v>
      </c>
      <c r="I189" s="432">
        <v>1305</v>
      </c>
    </row>
    <row r="190" spans="2:9" ht="17.25" customHeight="1" x14ac:dyDescent="0.35">
      <c r="B190" s="206">
        <v>45261</v>
      </c>
      <c r="C190" s="229">
        <v>37589</v>
      </c>
      <c r="D190" s="431">
        <v>27882</v>
      </c>
      <c r="E190" s="212">
        <v>65471</v>
      </c>
      <c r="F190" s="229">
        <v>589</v>
      </c>
      <c r="G190" s="431">
        <v>794</v>
      </c>
      <c r="H190" s="328">
        <v>0</v>
      </c>
      <c r="I190" s="432">
        <v>1383</v>
      </c>
    </row>
    <row r="191" spans="2:9" ht="17.25" customHeight="1" x14ac:dyDescent="0.35">
      <c r="B191" s="206">
        <v>45292</v>
      </c>
      <c r="C191" s="229">
        <v>39412</v>
      </c>
      <c r="D191" s="431">
        <v>30470</v>
      </c>
      <c r="E191" s="212">
        <v>69882</v>
      </c>
      <c r="F191" s="229">
        <v>618</v>
      </c>
      <c r="G191" s="431">
        <v>847</v>
      </c>
      <c r="H191" s="328">
        <v>0</v>
      </c>
      <c r="I191" s="432">
        <v>1465</v>
      </c>
    </row>
    <row r="192" spans="2:9" ht="17.25" customHeight="1" x14ac:dyDescent="0.35">
      <c r="B192" s="206">
        <v>45323</v>
      </c>
      <c r="C192" s="229">
        <v>41518</v>
      </c>
      <c r="D192" s="431">
        <v>32200</v>
      </c>
      <c r="E192" s="212">
        <v>73718</v>
      </c>
      <c r="F192" s="229">
        <v>658</v>
      </c>
      <c r="G192" s="431">
        <v>892</v>
      </c>
      <c r="H192" s="328">
        <v>0</v>
      </c>
      <c r="I192" s="432">
        <v>1550</v>
      </c>
    </row>
    <row r="193" spans="2:9" ht="17.25" customHeight="1" x14ac:dyDescent="0.35">
      <c r="B193" s="206">
        <v>45352</v>
      </c>
      <c r="C193" s="229">
        <v>43618</v>
      </c>
      <c r="D193" s="431">
        <v>34311</v>
      </c>
      <c r="E193" s="212">
        <v>77929</v>
      </c>
      <c r="F193" s="229">
        <v>668</v>
      </c>
      <c r="G193" s="431">
        <v>947</v>
      </c>
      <c r="H193" s="328">
        <v>0</v>
      </c>
      <c r="I193" s="432">
        <v>1615</v>
      </c>
    </row>
    <row r="194" spans="2:9" ht="17.25" customHeight="1" x14ac:dyDescent="0.35">
      <c r="B194" s="206">
        <v>45383</v>
      </c>
      <c r="C194" s="229">
        <v>47749</v>
      </c>
      <c r="D194" s="431">
        <v>33219</v>
      </c>
      <c r="E194" s="212">
        <v>80968</v>
      </c>
      <c r="F194" s="229">
        <v>753</v>
      </c>
      <c r="G194" s="431">
        <v>924</v>
      </c>
      <c r="H194" s="328">
        <v>0</v>
      </c>
      <c r="I194" s="432">
        <v>1677</v>
      </c>
    </row>
    <row r="195" spans="2:9" ht="17.25" customHeight="1" x14ac:dyDescent="0.35">
      <c r="B195" s="206">
        <v>45413</v>
      </c>
      <c r="C195" s="229">
        <v>51089</v>
      </c>
      <c r="D195" s="431">
        <v>34375</v>
      </c>
      <c r="E195" s="212">
        <v>85464</v>
      </c>
      <c r="F195" s="229">
        <v>785</v>
      </c>
      <c r="G195" s="431">
        <v>910</v>
      </c>
      <c r="H195" s="328">
        <v>0</v>
      </c>
      <c r="I195" s="432">
        <v>1695</v>
      </c>
    </row>
    <row r="196" spans="2:9" ht="17.25" customHeight="1" x14ac:dyDescent="0.35">
      <c r="B196" s="206">
        <v>45444</v>
      </c>
      <c r="C196" s="229">
        <v>52591</v>
      </c>
      <c r="D196" s="431">
        <v>34739</v>
      </c>
      <c r="E196" s="212">
        <v>87330</v>
      </c>
      <c r="F196" s="229">
        <v>829</v>
      </c>
      <c r="G196" s="431">
        <v>929</v>
      </c>
      <c r="H196" s="328">
        <v>0</v>
      </c>
      <c r="I196" s="432">
        <v>1758</v>
      </c>
    </row>
    <row r="197" spans="2:9" ht="17.25" customHeight="1" x14ac:dyDescent="0.35">
      <c r="B197" s="218" t="s">
        <v>228</v>
      </c>
      <c r="C197" s="342">
        <v>38544</v>
      </c>
      <c r="D197" s="343">
        <v>28595</v>
      </c>
      <c r="E197" s="216">
        <v>67139</v>
      </c>
      <c r="F197" s="342">
        <v>639</v>
      </c>
      <c r="G197" s="343">
        <v>787</v>
      </c>
      <c r="H197" s="148">
        <v>0</v>
      </c>
      <c r="I197" s="433">
        <v>1427</v>
      </c>
    </row>
    <row r="198" spans="2:9" ht="17.25" customHeight="1" x14ac:dyDescent="0.35">
      <c r="B198" s="206">
        <v>45474</v>
      </c>
      <c r="C198" s="229">
        <v>53193</v>
      </c>
      <c r="D198" s="431">
        <v>34419</v>
      </c>
      <c r="E198" s="212">
        <v>87612</v>
      </c>
      <c r="F198" s="229">
        <v>863</v>
      </c>
      <c r="G198" s="431">
        <v>952</v>
      </c>
      <c r="H198" s="328">
        <v>0</v>
      </c>
      <c r="I198" s="432">
        <v>1815</v>
      </c>
    </row>
    <row r="199" spans="2:9" ht="17.25" customHeight="1" x14ac:dyDescent="0.35">
      <c r="B199" s="206">
        <v>45505</v>
      </c>
      <c r="C199" s="229">
        <v>53777</v>
      </c>
      <c r="D199" s="431">
        <v>33553</v>
      </c>
      <c r="E199" s="212">
        <v>87330</v>
      </c>
      <c r="F199" s="229">
        <v>909</v>
      </c>
      <c r="G199" s="431">
        <v>937</v>
      </c>
      <c r="H199" s="328">
        <v>0</v>
      </c>
      <c r="I199" s="432">
        <v>1846</v>
      </c>
    </row>
    <row r="200" spans="2:9" ht="17.25" customHeight="1" x14ac:dyDescent="0.35">
      <c r="B200" s="206">
        <v>45536</v>
      </c>
      <c r="C200" s="229">
        <v>54206</v>
      </c>
      <c r="D200" s="431">
        <v>34391</v>
      </c>
      <c r="E200" s="212">
        <v>88597</v>
      </c>
      <c r="F200" s="229">
        <v>935</v>
      </c>
      <c r="G200" s="431">
        <v>966</v>
      </c>
      <c r="H200" s="328">
        <v>0</v>
      </c>
      <c r="I200" s="432">
        <v>1901</v>
      </c>
    </row>
    <row r="201" spans="2:9" ht="17.25" customHeight="1" x14ac:dyDescent="0.35">
      <c r="B201" s="206">
        <v>45566</v>
      </c>
      <c r="C201" s="229">
        <v>54519</v>
      </c>
      <c r="D201" s="431">
        <v>34073</v>
      </c>
      <c r="E201" s="212">
        <v>88592</v>
      </c>
      <c r="F201" s="229">
        <v>951</v>
      </c>
      <c r="G201" s="431">
        <v>1017</v>
      </c>
      <c r="H201" s="328">
        <v>0</v>
      </c>
      <c r="I201" s="432">
        <v>1968</v>
      </c>
    </row>
    <row r="202" spans="2:9" ht="17.25" customHeight="1" x14ac:dyDescent="0.35">
      <c r="B202" s="206">
        <v>45597</v>
      </c>
      <c r="C202" s="229">
        <v>56092</v>
      </c>
      <c r="D202" s="431">
        <v>33960</v>
      </c>
      <c r="E202" s="212">
        <v>90052</v>
      </c>
      <c r="F202" s="229">
        <v>965</v>
      </c>
      <c r="G202" s="431">
        <v>1052</v>
      </c>
      <c r="H202" s="328">
        <v>0</v>
      </c>
      <c r="I202" s="432">
        <v>2017</v>
      </c>
    </row>
    <row r="203" spans="2:9" ht="17.25" customHeight="1" x14ac:dyDescent="0.35">
      <c r="B203" s="206">
        <v>45627</v>
      </c>
      <c r="C203" s="229">
        <v>56199</v>
      </c>
      <c r="D203" s="431">
        <v>33292</v>
      </c>
      <c r="E203" s="212">
        <v>89491</v>
      </c>
      <c r="F203" s="229">
        <v>1001</v>
      </c>
      <c r="G203" s="431">
        <v>1089</v>
      </c>
      <c r="H203" s="328">
        <v>0</v>
      </c>
      <c r="I203" s="432">
        <v>2090</v>
      </c>
    </row>
    <row r="204" spans="2:9" ht="17.25" customHeight="1" x14ac:dyDescent="0.35">
      <c r="B204" s="206">
        <v>45658</v>
      </c>
      <c r="C204" s="229">
        <v>57123</v>
      </c>
      <c r="D204" s="431">
        <v>33624</v>
      </c>
      <c r="E204" s="212">
        <v>90747</v>
      </c>
      <c r="F204" s="229">
        <v>1001</v>
      </c>
      <c r="G204" s="431">
        <v>1137</v>
      </c>
      <c r="H204" s="328">
        <v>37</v>
      </c>
      <c r="I204" s="432">
        <v>2175</v>
      </c>
    </row>
    <row r="205" spans="2:9" ht="17.25" customHeight="1" x14ac:dyDescent="0.35">
      <c r="B205" s="206">
        <v>45689</v>
      </c>
      <c r="C205" s="229">
        <v>55950</v>
      </c>
      <c r="D205" s="431">
        <v>32891</v>
      </c>
      <c r="E205" s="212">
        <v>88841</v>
      </c>
      <c r="F205" s="229">
        <v>1001</v>
      </c>
      <c r="G205" s="431">
        <v>1159</v>
      </c>
      <c r="H205" s="328">
        <v>64</v>
      </c>
      <c r="I205" s="432">
        <v>2224</v>
      </c>
    </row>
    <row r="206" spans="2:9" ht="17.25" customHeight="1" x14ac:dyDescent="0.35">
      <c r="B206" s="206">
        <v>45717</v>
      </c>
      <c r="C206" s="229">
        <v>55720</v>
      </c>
      <c r="D206" s="431">
        <v>33128</v>
      </c>
      <c r="E206" s="212">
        <v>88848</v>
      </c>
      <c r="F206" s="229">
        <v>1011</v>
      </c>
      <c r="G206" s="431">
        <v>1194</v>
      </c>
      <c r="H206" s="328">
        <v>91</v>
      </c>
      <c r="I206" s="432">
        <v>2296</v>
      </c>
    </row>
    <row r="207" spans="2:9" ht="17.25" customHeight="1" x14ac:dyDescent="0.35">
      <c r="B207" s="206">
        <v>45748</v>
      </c>
      <c r="C207" s="229">
        <v>52863</v>
      </c>
      <c r="D207" s="431">
        <v>30537</v>
      </c>
      <c r="E207" s="212">
        <v>83400</v>
      </c>
      <c r="F207" s="229">
        <v>1083</v>
      </c>
      <c r="G207" s="431">
        <v>1115</v>
      </c>
      <c r="H207" s="328">
        <v>120</v>
      </c>
      <c r="I207" s="432">
        <v>2318</v>
      </c>
    </row>
    <row r="208" spans="2:9" ht="17.25" customHeight="1" x14ac:dyDescent="0.35">
      <c r="B208" s="206">
        <v>45778</v>
      </c>
      <c r="C208" s="229">
        <v>49118</v>
      </c>
      <c r="D208" s="431">
        <v>29635</v>
      </c>
      <c r="E208" s="212">
        <v>78753</v>
      </c>
      <c r="F208" s="229">
        <v>1087</v>
      </c>
      <c r="G208" s="431">
        <v>1113</v>
      </c>
      <c r="H208" s="328">
        <v>130</v>
      </c>
      <c r="I208" s="432">
        <v>2330</v>
      </c>
    </row>
    <row r="209" spans="2:9" ht="17.25" customHeight="1" x14ac:dyDescent="0.35">
      <c r="B209" s="206">
        <v>45809</v>
      </c>
      <c r="C209" s="229">
        <v>47103</v>
      </c>
      <c r="D209" s="431">
        <v>29497</v>
      </c>
      <c r="E209" s="212">
        <v>76600</v>
      </c>
      <c r="F209" s="229">
        <v>1123</v>
      </c>
      <c r="G209" s="431">
        <v>1109</v>
      </c>
      <c r="H209" s="328">
        <v>148</v>
      </c>
      <c r="I209" s="432">
        <v>2380</v>
      </c>
    </row>
    <row r="210" spans="2:9" ht="18" x14ac:dyDescent="0.35">
      <c r="B210" s="218" t="s">
        <v>229</v>
      </c>
      <c r="C210" s="342">
        <v>53821.916666666664</v>
      </c>
      <c r="D210" s="343">
        <v>32750</v>
      </c>
      <c r="E210" s="216">
        <v>86571.916666666672</v>
      </c>
      <c r="F210" s="342">
        <v>994.16666666666663</v>
      </c>
      <c r="G210" s="343">
        <v>1070</v>
      </c>
      <c r="H210" s="148">
        <v>98.333333333333329</v>
      </c>
      <c r="I210" s="433">
        <v>2113.3333333333335</v>
      </c>
    </row>
    <row r="211" spans="2:9" ht="18" x14ac:dyDescent="0.35">
      <c r="B211" s="206">
        <v>45839</v>
      </c>
      <c r="C211" s="229">
        <v>46639</v>
      </c>
      <c r="D211" s="431">
        <v>28987</v>
      </c>
      <c r="E211" s="212">
        <v>75626</v>
      </c>
      <c r="F211" s="229">
        <v>1136</v>
      </c>
      <c r="G211" s="431">
        <v>1101</v>
      </c>
      <c r="H211" s="328">
        <v>167</v>
      </c>
      <c r="I211" s="432">
        <v>2404</v>
      </c>
    </row>
    <row r="212" spans="2:9" ht="18" x14ac:dyDescent="0.35">
      <c r="B212" s="206">
        <v>45870</v>
      </c>
      <c r="C212" s="229">
        <v>45216</v>
      </c>
      <c r="D212" s="431">
        <v>28496</v>
      </c>
      <c r="E212" s="212">
        <v>73712</v>
      </c>
      <c r="F212" s="229">
        <v>1116</v>
      </c>
      <c r="G212" s="431">
        <v>1182</v>
      </c>
      <c r="H212" s="328">
        <v>141</v>
      </c>
      <c r="I212" s="432">
        <v>2439</v>
      </c>
    </row>
    <row r="213" spans="2:9" ht="18" x14ac:dyDescent="0.35">
      <c r="B213" s="206">
        <v>45901</v>
      </c>
      <c r="C213" s="229">
        <v>44345</v>
      </c>
      <c r="D213" s="431">
        <v>28134</v>
      </c>
      <c r="E213" s="212">
        <v>72479</v>
      </c>
      <c r="F213" s="229">
        <v>1130</v>
      </c>
      <c r="G213" s="431">
        <v>1182</v>
      </c>
      <c r="H213" s="328">
        <v>151</v>
      </c>
      <c r="I213" s="432">
        <v>2444</v>
      </c>
    </row>
    <row r="214" spans="2:9" ht="18" x14ac:dyDescent="0.35">
      <c r="B214" s="206">
        <v>45931</v>
      </c>
      <c r="C214" s="229"/>
      <c r="D214" s="431"/>
      <c r="E214" s="212"/>
      <c r="F214" s="229"/>
      <c r="G214" s="431"/>
      <c r="H214" s="328"/>
      <c r="I214" s="432"/>
    </row>
    <row r="215" spans="2:9" ht="18" x14ac:dyDescent="0.35">
      <c r="B215" s="206">
        <v>45962</v>
      </c>
      <c r="C215" s="229"/>
      <c r="D215" s="431"/>
      <c r="E215" s="212"/>
      <c r="F215" s="229"/>
      <c r="G215" s="431"/>
      <c r="H215" s="328"/>
      <c r="I215" s="432"/>
    </row>
    <row r="216" spans="2:9" ht="18" x14ac:dyDescent="0.35">
      <c r="B216" s="206">
        <v>45992</v>
      </c>
      <c r="C216" s="229"/>
      <c r="D216" s="431"/>
      <c r="E216" s="212"/>
      <c r="F216" s="229"/>
      <c r="G216" s="431"/>
      <c r="H216" s="328"/>
      <c r="I216" s="432"/>
    </row>
    <row r="217" spans="2:9" ht="18" x14ac:dyDescent="0.35">
      <c r="B217" s="206">
        <v>46023</v>
      </c>
      <c r="C217" s="229"/>
      <c r="D217" s="431"/>
      <c r="E217" s="212"/>
      <c r="F217" s="229"/>
      <c r="G217" s="431"/>
      <c r="H217" s="328"/>
      <c r="I217" s="432"/>
    </row>
    <row r="218" spans="2:9" ht="18" x14ac:dyDescent="0.35">
      <c r="B218" s="206">
        <v>46054</v>
      </c>
      <c r="C218" s="229"/>
      <c r="D218" s="431"/>
      <c r="E218" s="212"/>
      <c r="F218" s="229"/>
      <c r="G218" s="431"/>
      <c r="H218" s="328"/>
      <c r="I218" s="432"/>
    </row>
    <row r="219" spans="2:9" ht="18" x14ac:dyDescent="0.35">
      <c r="B219" s="206">
        <v>46082</v>
      </c>
      <c r="C219" s="229"/>
      <c r="D219" s="431"/>
      <c r="E219" s="212"/>
      <c r="F219" s="229"/>
      <c r="G219" s="431"/>
      <c r="H219" s="328"/>
      <c r="I219" s="432"/>
    </row>
    <row r="220" spans="2:9" ht="18" x14ac:dyDescent="0.35">
      <c r="B220" s="206">
        <v>46113</v>
      </c>
      <c r="C220" s="229"/>
      <c r="D220" s="431"/>
      <c r="E220" s="212"/>
      <c r="F220" s="229"/>
      <c r="G220" s="431"/>
      <c r="H220" s="328"/>
      <c r="I220" s="432"/>
    </row>
    <row r="221" spans="2:9" ht="18" x14ac:dyDescent="0.35">
      <c r="B221" s="206">
        <v>46143</v>
      </c>
      <c r="C221" s="229"/>
      <c r="D221" s="431"/>
      <c r="E221" s="212"/>
      <c r="F221" s="229"/>
      <c r="G221" s="431"/>
      <c r="H221" s="328"/>
      <c r="I221" s="432"/>
    </row>
    <row r="222" spans="2:9" ht="18" x14ac:dyDescent="0.35">
      <c r="B222" s="206">
        <v>46174</v>
      </c>
      <c r="C222" s="229"/>
      <c r="D222" s="431"/>
      <c r="E222" s="212"/>
      <c r="F222" s="229"/>
      <c r="G222" s="431"/>
      <c r="H222" s="328"/>
      <c r="I222" s="432"/>
    </row>
    <row r="223" spans="2:9" ht="18" x14ac:dyDescent="0.35">
      <c r="B223" s="434" t="s">
        <v>249</v>
      </c>
      <c r="C223" s="341">
        <v>45400</v>
      </c>
      <c r="D223" s="435">
        <v>28539</v>
      </c>
      <c r="E223" s="231">
        <v>73939</v>
      </c>
      <c r="F223" s="341">
        <v>1127.3333333333333</v>
      </c>
      <c r="G223" s="435">
        <v>1155</v>
      </c>
      <c r="H223" s="329">
        <v>153</v>
      </c>
      <c r="I223" s="436">
        <v>2429</v>
      </c>
    </row>
    <row r="224" spans="2:9" ht="36" x14ac:dyDescent="0.35">
      <c r="B224" s="230" t="s">
        <v>250</v>
      </c>
      <c r="C224" s="341">
        <v>61686</v>
      </c>
      <c r="D224" s="435">
        <v>34664</v>
      </c>
      <c r="E224" s="231">
        <v>96350</v>
      </c>
      <c r="F224" s="341">
        <v>1366</v>
      </c>
      <c r="G224" s="435">
        <v>2833</v>
      </c>
      <c r="H224" s="435" t="s">
        <v>327</v>
      </c>
      <c r="I224" s="436">
        <v>4199</v>
      </c>
    </row>
    <row r="225" spans="2:10" ht="18" x14ac:dyDescent="0.35">
      <c r="B225" s="232" t="s">
        <v>251</v>
      </c>
      <c r="C225" s="229">
        <v>-464</v>
      </c>
      <c r="D225" s="431">
        <v>-510</v>
      </c>
      <c r="E225" s="212">
        <v>-974</v>
      </c>
      <c r="F225" s="229">
        <v>13</v>
      </c>
      <c r="G225" s="431">
        <v>-8</v>
      </c>
      <c r="H225" s="431">
        <v>19</v>
      </c>
      <c r="I225" s="432">
        <v>24</v>
      </c>
    </row>
    <row r="226" spans="2:10" ht="18" x14ac:dyDescent="0.35">
      <c r="B226" s="232" t="s">
        <v>252</v>
      </c>
      <c r="C226" s="344">
        <v>-9.8507526059911088E-3</v>
      </c>
      <c r="D226" s="345">
        <v>-1.7289893887514007E-2</v>
      </c>
      <c r="E226" s="233">
        <v>-1.2715404699738864E-2</v>
      </c>
      <c r="F226" s="344">
        <v>1.1576135351736516E-2</v>
      </c>
      <c r="G226" s="345">
        <v>-7.2137060414788623E-3</v>
      </c>
      <c r="H226" s="345">
        <v>0.12837837837837829</v>
      </c>
      <c r="I226" s="437">
        <v>1.0084033613445342E-2</v>
      </c>
    </row>
    <row r="227" spans="2:10" ht="18" x14ac:dyDescent="0.35">
      <c r="B227" s="232" t="s">
        <v>253</v>
      </c>
      <c r="C227" s="229">
        <v>-6554</v>
      </c>
      <c r="D227" s="431">
        <v>-5432</v>
      </c>
      <c r="E227" s="212">
        <v>-11986</v>
      </c>
      <c r="F227" s="229">
        <v>273</v>
      </c>
      <c r="G227" s="431">
        <v>149</v>
      </c>
      <c r="H227" s="431">
        <v>167</v>
      </c>
      <c r="I227" s="432">
        <v>589</v>
      </c>
    </row>
    <row r="228" spans="2:10" ht="18" x14ac:dyDescent="0.35">
      <c r="B228" s="232" t="s">
        <v>254</v>
      </c>
      <c r="C228" s="344">
        <v>-0.12321170078769761</v>
      </c>
      <c r="D228" s="345">
        <v>-0.15781980882652025</v>
      </c>
      <c r="E228" s="233">
        <v>-0.13680774323152078</v>
      </c>
      <c r="F228" s="344">
        <v>0.31633835457705684</v>
      </c>
      <c r="G228" s="345">
        <v>0.15651260504201692</v>
      </c>
      <c r="H228" s="345" t="s">
        <v>327</v>
      </c>
      <c r="I228" s="437">
        <v>0.32451790633608812</v>
      </c>
    </row>
    <row r="229" spans="2:10" x14ac:dyDescent="0.3">
      <c r="B229" s="548" t="s">
        <v>4</v>
      </c>
      <c r="C229" s="549"/>
      <c r="D229" s="549"/>
      <c r="E229" s="549"/>
      <c r="F229" s="549"/>
      <c r="G229" s="549"/>
      <c r="H229" s="549"/>
      <c r="I229" s="550"/>
    </row>
    <row r="230" spans="2:10" ht="12.75" customHeight="1" x14ac:dyDescent="0.3">
      <c r="B230" s="593" t="s">
        <v>107</v>
      </c>
      <c r="C230" s="594"/>
      <c r="D230" s="594"/>
      <c r="E230" s="594"/>
      <c r="F230" s="594"/>
      <c r="G230" s="594"/>
      <c r="H230" s="594"/>
      <c r="I230" s="595"/>
    </row>
    <row r="231" spans="2:10" ht="27.75" hidden="1" customHeight="1" x14ac:dyDescent="0.3">
      <c r="B231" s="596" t="s">
        <v>122</v>
      </c>
      <c r="C231" s="597"/>
      <c r="D231" s="597"/>
      <c r="E231" s="597"/>
      <c r="F231" s="597"/>
      <c r="G231" s="597"/>
      <c r="H231" s="597"/>
      <c r="I231" s="598"/>
    </row>
    <row r="232" spans="2:10" ht="15.75" thickBot="1" x14ac:dyDescent="0.35">
      <c r="B232" s="599" t="s">
        <v>120</v>
      </c>
      <c r="C232" s="600"/>
      <c r="D232" s="600"/>
      <c r="E232" s="600"/>
      <c r="F232" s="600"/>
      <c r="G232" s="600"/>
      <c r="H232" s="600"/>
      <c r="I232" s="601"/>
      <c r="J232" s="170" t="s">
        <v>83</v>
      </c>
    </row>
  </sheetData>
  <dataConsolidate/>
  <mergeCells count="5">
    <mergeCell ref="B1:I1"/>
    <mergeCell ref="B229:I229"/>
    <mergeCell ref="B230:I230"/>
    <mergeCell ref="B231:I231"/>
    <mergeCell ref="B232:I232"/>
  </mergeCells>
  <phoneticPr fontId="24" type="noConversion"/>
  <printOptions horizontalCentered="1" gridLines="1"/>
  <pageMargins left="0.28999999999999998" right="0.28999999999999998" top="0.7" bottom="0.43" header="0.3" footer="0.27"/>
  <pageSetup scale="39" firstPageNumber="7"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F53" sqref="F53"/>
    </sheetView>
  </sheetViews>
  <sheetFormatPr defaultColWidth="9.28515625" defaultRowHeight="18" x14ac:dyDescent="0.2"/>
  <cols>
    <col min="1" max="1" width="8.7109375" style="70" customWidth="1"/>
    <col min="2" max="2" width="57" style="59" customWidth="1"/>
    <col min="3" max="4" width="17" style="70" customWidth="1"/>
    <col min="5" max="5" width="19.28515625" style="70" customWidth="1"/>
    <col min="6" max="6" width="17" style="70" customWidth="1"/>
    <col min="7" max="8" width="18.42578125" style="70" customWidth="1"/>
    <col min="9" max="9" width="17" style="70" customWidth="1"/>
    <col min="10" max="10" width="17.42578125" style="70" customWidth="1"/>
    <col min="11" max="14" width="17" style="70" customWidth="1"/>
    <col min="15" max="15" width="19.5703125" style="70" customWidth="1"/>
    <col min="16" max="16" width="25" style="70" customWidth="1"/>
    <col min="17" max="17" width="24.28515625" style="70" customWidth="1"/>
    <col min="18" max="18" width="9.28515625" style="70"/>
    <col min="19" max="19" width="14.42578125" style="70" bestFit="1" customWidth="1"/>
    <col min="20" max="21" width="14.42578125" style="70" customWidth="1"/>
    <col min="22" max="22" width="14.42578125" style="70" bestFit="1" customWidth="1"/>
    <col min="23" max="23" width="14.42578125" style="70" customWidth="1"/>
    <col min="24" max="24" width="12.5703125" style="70" bestFit="1" customWidth="1"/>
    <col min="25" max="25" width="9.28515625" style="70"/>
    <col min="26" max="26" width="12.7109375" style="70" bestFit="1" customWidth="1"/>
    <col min="27" max="27" width="13.42578125" style="70" bestFit="1" customWidth="1"/>
    <col min="28" max="16384" width="9.28515625" style="70"/>
  </cols>
  <sheetData>
    <row r="1" spans="1:17" ht="18.75" thickBot="1" x14ac:dyDescent="0.25">
      <c r="A1" s="70" t="s">
        <v>151</v>
      </c>
    </row>
    <row r="2" spans="1:17" s="68" customFormat="1" ht="18.75" thickBot="1" x14ac:dyDescent="0.35">
      <c r="A2" s="613" t="s">
        <v>233</v>
      </c>
      <c r="B2" s="614"/>
      <c r="C2" s="614"/>
      <c r="D2" s="614"/>
      <c r="E2" s="614"/>
      <c r="F2" s="614"/>
      <c r="G2" s="614"/>
      <c r="H2" s="614"/>
      <c r="I2" s="614"/>
      <c r="J2" s="614"/>
      <c r="K2" s="614"/>
      <c r="L2" s="614"/>
      <c r="M2" s="614"/>
      <c r="N2" s="614"/>
      <c r="O2" s="614"/>
      <c r="P2" s="615"/>
      <c r="Q2" s="623" t="s">
        <v>113</v>
      </c>
    </row>
    <row r="3" spans="1:17" s="68" customFormat="1" ht="71.099999999999994" customHeight="1" thickBot="1" x14ac:dyDescent="0.35">
      <c r="A3" s="60"/>
      <c r="B3" s="61" t="s">
        <v>54</v>
      </c>
      <c r="C3" s="62" t="s">
        <v>184</v>
      </c>
      <c r="D3" s="62" t="s">
        <v>185</v>
      </c>
      <c r="E3" s="62" t="s">
        <v>186</v>
      </c>
      <c r="F3" s="62" t="s">
        <v>187</v>
      </c>
      <c r="G3" s="62" t="s">
        <v>188</v>
      </c>
      <c r="H3" s="62" t="s">
        <v>189</v>
      </c>
      <c r="I3" s="62" t="s">
        <v>190</v>
      </c>
      <c r="J3" s="62" t="s">
        <v>191</v>
      </c>
      <c r="K3" s="62" t="s">
        <v>192</v>
      </c>
      <c r="L3" s="62" t="s">
        <v>193</v>
      </c>
      <c r="M3" s="62" t="s">
        <v>194</v>
      </c>
      <c r="N3" s="62" t="s">
        <v>195</v>
      </c>
      <c r="O3" s="234" t="s">
        <v>214</v>
      </c>
      <c r="P3" s="63" t="s">
        <v>215</v>
      </c>
      <c r="Q3" s="623"/>
    </row>
    <row r="4" spans="1:17" s="68" customFormat="1" ht="15.75" customHeight="1" x14ac:dyDescent="0.3">
      <c r="A4" s="602" t="s">
        <v>46</v>
      </c>
      <c r="B4" s="235" t="s">
        <v>328</v>
      </c>
      <c r="C4" s="236">
        <v>8879</v>
      </c>
      <c r="D4" s="236">
        <v>8909</v>
      </c>
      <c r="E4" s="236">
        <v>8944</v>
      </c>
      <c r="F4" s="236"/>
      <c r="G4" s="236"/>
      <c r="H4" s="236"/>
      <c r="I4" s="236"/>
      <c r="J4" s="236"/>
      <c r="K4" s="236"/>
      <c r="L4" s="236"/>
      <c r="M4" s="236"/>
      <c r="N4" s="236"/>
      <c r="O4" s="237">
        <v>8910.6666666666661</v>
      </c>
      <c r="P4" s="238">
        <v>8951</v>
      </c>
      <c r="Q4" s="623"/>
    </row>
    <row r="5" spans="1:17" s="68" customFormat="1" ht="36" x14ac:dyDescent="0.3">
      <c r="A5" s="603"/>
      <c r="B5" s="64" t="s">
        <v>329</v>
      </c>
      <c r="C5" s="239">
        <v>73</v>
      </c>
      <c r="D5" s="239">
        <v>73</v>
      </c>
      <c r="E5" s="239">
        <v>75</v>
      </c>
      <c r="F5" s="239"/>
      <c r="G5" s="239"/>
      <c r="H5" s="239"/>
      <c r="I5" s="239"/>
      <c r="J5" s="239"/>
      <c r="K5" s="239"/>
      <c r="L5" s="239"/>
      <c r="M5" s="239"/>
      <c r="N5" s="239"/>
      <c r="O5" s="240">
        <v>73.666666666666671</v>
      </c>
      <c r="P5" s="241">
        <v>0</v>
      </c>
      <c r="Q5" s="623"/>
    </row>
    <row r="6" spans="1:17" s="68" customFormat="1" x14ac:dyDescent="0.3">
      <c r="A6" s="603"/>
      <c r="B6" s="64" t="s">
        <v>330</v>
      </c>
      <c r="C6" s="242">
        <v>4951</v>
      </c>
      <c r="D6" s="242">
        <v>5039</v>
      </c>
      <c r="E6" s="242">
        <v>5101</v>
      </c>
      <c r="F6" s="242"/>
      <c r="G6" s="242"/>
      <c r="H6" s="242"/>
      <c r="I6" s="242"/>
      <c r="J6" s="242"/>
      <c r="K6" s="242"/>
      <c r="L6" s="242"/>
      <c r="M6" s="242"/>
      <c r="N6" s="242"/>
      <c r="O6" s="240">
        <v>5030.333333333333</v>
      </c>
      <c r="P6" s="241">
        <v>0</v>
      </c>
      <c r="Q6" s="623"/>
    </row>
    <row r="7" spans="1:17" s="68" customFormat="1" ht="15.6" customHeight="1" x14ac:dyDescent="0.3">
      <c r="A7" s="603"/>
      <c r="B7" s="64" t="s">
        <v>331</v>
      </c>
      <c r="C7" s="242">
        <v>4633</v>
      </c>
      <c r="D7" s="242">
        <v>4824</v>
      </c>
      <c r="E7" s="242">
        <v>5010</v>
      </c>
      <c r="F7" s="242"/>
      <c r="G7" s="242"/>
      <c r="H7" s="242"/>
      <c r="I7" s="242"/>
      <c r="J7" s="242"/>
      <c r="K7" s="242"/>
      <c r="L7" s="242"/>
      <c r="M7" s="242"/>
      <c r="N7" s="242"/>
      <c r="O7" s="240">
        <v>4822.333333333333</v>
      </c>
      <c r="P7" s="241">
        <v>0</v>
      </c>
      <c r="Q7" s="623"/>
    </row>
    <row r="8" spans="1:17" s="68" customFormat="1" ht="15.6" customHeight="1" x14ac:dyDescent="0.3">
      <c r="A8" s="603"/>
      <c r="B8" s="64" t="s">
        <v>332</v>
      </c>
      <c r="C8" s="239">
        <v>502</v>
      </c>
      <c r="D8" s="239">
        <v>535</v>
      </c>
      <c r="E8" s="239">
        <v>584</v>
      </c>
      <c r="F8" s="239"/>
      <c r="G8" s="239"/>
      <c r="H8" s="239"/>
      <c r="I8" s="239"/>
      <c r="J8" s="239"/>
      <c r="K8" s="239"/>
      <c r="L8" s="239"/>
      <c r="M8" s="239"/>
      <c r="N8" s="239"/>
      <c r="O8" s="244">
        <v>540.33333333333337</v>
      </c>
      <c r="P8" s="241">
        <v>0</v>
      </c>
      <c r="Q8" s="623"/>
    </row>
    <row r="9" spans="1:17" s="68" customFormat="1" ht="18.75" thickBot="1" x14ac:dyDescent="0.35">
      <c r="A9" s="603"/>
      <c r="B9" s="64" t="s">
        <v>333</v>
      </c>
      <c r="C9" s="245">
        <v>19038</v>
      </c>
      <c r="D9" s="245">
        <v>19380</v>
      </c>
      <c r="E9" s="245">
        <v>19714</v>
      </c>
      <c r="F9" s="245"/>
      <c r="G9" s="245"/>
      <c r="H9" s="245"/>
      <c r="I9" s="245"/>
      <c r="J9" s="245"/>
      <c r="K9" s="245"/>
      <c r="L9" s="245"/>
      <c r="M9" s="245"/>
      <c r="N9" s="245"/>
      <c r="O9" s="240">
        <v>4844.333333333333</v>
      </c>
      <c r="P9" s="246">
        <v>0</v>
      </c>
      <c r="Q9" s="623"/>
    </row>
    <row r="10" spans="1:17" s="68" customFormat="1" ht="16.5" customHeight="1" thickBot="1" x14ac:dyDescent="0.35">
      <c r="A10" s="604"/>
      <c r="B10" s="71" t="s">
        <v>334</v>
      </c>
      <c r="C10" s="247">
        <v>19038</v>
      </c>
      <c r="D10" s="247">
        <v>19380</v>
      </c>
      <c r="E10" s="247">
        <v>19714</v>
      </c>
      <c r="F10" s="247"/>
      <c r="G10" s="247"/>
      <c r="H10" s="247"/>
      <c r="I10" s="247"/>
      <c r="J10" s="247"/>
      <c r="K10" s="247"/>
      <c r="L10" s="247"/>
      <c r="M10" s="247"/>
      <c r="N10" s="247"/>
      <c r="O10" s="248">
        <v>4844.333333333333</v>
      </c>
      <c r="P10" s="249">
        <v>0</v>
      </c>
      <c r="Q10" s="623"/>
    </row>
    <row r="11" spans="1:17" s="68" customFormat="1" ht="46.5" customHeight="1" x14ac:dyDescent="0.3">
      <c r="A11" s="619" t="s">
        <v>141</v>
      </c>
      <c r="B11" s="235" t="s">
        <v>335</v>
      </c>
      <c r="C11" s="250" t="s">
        <v>256</v>
      </c>
      <c r="D11" s="250" t="s">
        <v>256</v>
      </c>
      <c r="E11" s="250" t="s">
        <v>256</v>
      </c>
      <c r="F11" s="250"/>
      <c r="G11" s="250"/>
      <c r="H11" s="250"/>
      <c r="I11" s="250"/>
      <c r="J11" s="250"/>
      <c r="K11" s="250"/>
      <c r="L11" s="250"/>
      <c r="M11" s="250"/>
      <c r="N11" s="250"/>
      <c r="O11" s="313" t="s">
        <v>256</v>
      </c>
      <c r="P11" s="251">
        <v>0</v>
      </c>
      <c r="Q11" s="623"/>
    </row>
    <row r="12" spans="1:17" s="68" customFormat="1" ht="46.5" customHeight="1" thickBot="1" x14ac:dyDescent="0.35">
      <c r="A12" s="620"/>
      <c r="B12" s="64" t="s">
        <v>336</v>
      </c>
      <c r="C12" s="250" t="s">
        <v>256</v>
      </c>
      <c r="D12" s="250" t="s">
        <v>256</v>
      </c>
      <c r="E12" s="250" t="s">
        <v>256</v>
      </c>
      <c r="F12" s="250"/>
      <c r="G12" s="250"/>
      <c r="H12" s="250"/>
      <c r="I12" s="250"/>
      <c r="J12" s="250"/>
      <c r="K12" s="250"/>
      <c r="L12" s="250"/>
      <c r="M12" s="250"/>
      <c r="N12" s="250"/>
      <c r="O12" s="314" t="s">
        <v>256</v>
      </c>
      <c r="P12" s="252">
        <v>0</v>
      </c>
      <c r="Q12" s="623"/>
    </row>
    <row r="13" spans="1:17" s="68" customFormat="1" ht="16.5" hidden="1" customHeight="1" x14ac:dyDescent="0.3">
      <c r="A13" s="493" t="s">
        <v>43</v>
      </c>
      <c r="B13" s="253" t="s">
        <v>339</v>
      </c>
      <c r="C13" s="254">
        <v>0</v>
      </c>
      <c r="D13" s="254">
        <v>0</v>
      </c>
      <c r="E13" s="254">
        <v>0</v>
      </c>
      <c r="F13" s="254">
        <v>0</v>
      </c>
      <c r="G13" s="254">
        <v>0</v>
      </c>
      <c r="H13" s="254">
        <v>0</v>
      </c>
      <c r="I13" s="254">
        <v>0</v>
      </c>
      <c r="J13" s="254">
        <v>0</v>
      </c>
      <c r="K13" s="254">
        <v>0</v>
      </c>
      <c r="L13" s="254">
        <v>0</v>
      </c>
      <c r="M13" s="243">
        <v>0</v>
      </c>
      <c r="N13" s="243">
        <v>0</v>
      </c>
      <c r="O13" s="244">
        <v>0</v>
      </c>
      <c r="P13" s="255">
        <v>692</v>
      </c>
      <c r="Q13" s="256">
        <v>0</v>
      </c>
    </row>
    <row r="14" spans="1:17" s="68" customFormat="1" ht="16.5" hidden="1" customHeight="1" x14ac:dyDescent="0.3">
      <c r="A14" s="493"/>
      <c r="B14" s="257" t="s">
        <v>340</v>
      </c>
      <c r="C14" s="254">
        <v>0</v>
      </c>
      <c r="D14" s="254">
        <v>0</v>
      </c>
      <c r="E14" s="254">
        <v>0</v>
      </c>
      <c r="F14" s="254">
        <v>0</v>
      </c>
      <c r="G14" s="254">
        <v>0</v>
      </c>
      <c r="H14" s="254">
        <v>0</v>
      </c>
      <c r="I14" s="254">
        <v>0</v>
      </c>
      <c r="J14" s="254">
        <v>0</v>
      </c>
      <c r="K14" s="254">
        <v>0</v>
      </c>
      <c r="L14" s="254">
        <v>0</v>
      </c>
      <c r="M14" s="243">
        <v>0</v>
      </c>
      <c r="N14" s="243">
        <v>0</v>
      </c>
      <c r="O14" s="244">
        <v>0</v>
      </c>
      <c r="P14" s="258">
        <v>0</v>
      </c>
      <c r="Q14" s="259">
        <v>0</v>
      </c>
    </row>
    <row r="15" spans="1:17" s="68" customFormat="1" ht="16.5" hidden="1" customHeight="1" thickBot="1" x14ac:dyDescent="0.35">
      <c r="A15" s="493"/>
      <c r="B15" s="260" t="s">
        <v>411</v>
      </c>
      <c r="C15" s="243">
        <v>0</v>
      </c>
      <c r="D15" s="243">
        <v>0</v>
      </c>
      <c r="E15" s="243">
        <v>0</v>
      </c>
      <c r="F15" s="243">
        <v>0</v>
      </c>
      <c r="G15" s="243">
        <v>0</v>
      </c>
      <c r="H15" s="243">
        <v>0</v>
      </c>
      <c r="I15" s="243">
        <v>0</v>
      </c>
      <c r="J15" s="243">
        <v>0</v>
      </c>
      <c r="K15" s="243">
        <v>0</v>
      </c>
      <c r="L15" s="243">
        <v>0</v>
      </c>
      <c r="M15" s="243">
        <v>0</v>
      </c>
      <c r="N15" s="243">
        <v>0</v>
      </c>
      <c r="O15" s="244">
        <v>0</v>
      </c>
      <c r="P15" s="261">
        <v>692</v>
      </c>
      <c r="Q15" s="262">
        <v>0</v>
      </c>
    </row>
    <row r="16" spans="1:17" s="68" customFormat="1" ht="3.75" hidden="1" customHeight="1" thickBot="1" x14ac:dyDescent="0.35">
      <c r="A16" s="494"/>
      <c r="B16" s="263" t="s">
        <v>342</v>
      </c>
      <c r="C16" s="264">
        <v>0</v>
      </c>
      <c r="D16" s="264">
        <v>0</v>
      </c>
      <c r="E16" s="264">
        <v>0</v>
      </c>
      <c r="F16" s="264">
        <v>0</v>
      </c>
      <c r="G16" s="264">
        <v>0</v>
      </c>
      <c r="H16" s="264">
        <v>0</v>
      </c>
      <c r="I16" s="264">
        <v>0</v>
      </c>
      <c r="J16" s="264">
        <v>0</v>
      </c>
      <c r="K16" s="264">
        <v>0</v>
      </c>
      <c r="L16" s="264">
        <v>0</v>
      </c>
      <c r="M16" s="264">
        <v>0</v>
      </c>
      <c r="N16" s="264">
        <v>0</v>
      </c>
      <c r="O16" s="265">
        <v>0</v>
      </c>
      <c r="P16" s="266">
        <v>0</v>
      </c>
      <c r="Q16" s="267">
        <v>0</v>
      </c>
    </row>
    <row r="17" spans="1:17" s="68" customFormat="1" ht="18.75" thickBot="1" x14ac:dyDescent="0.35">
      <c r="A17" s="268"/>
      <c r="B17" s="269"/>
      <c r="C17" s="270"/>
      <c r="D17" s="271"/>
      <c r="E17" s="271"/>
      <c r="F17" s="272"/>
      <c r="G17" s="270"/>
      <c r="H17" s="271"/>
      <c r="I17" s="272"/>
      <c r="J17" s="270"/>
      <c r="K17" s="270"/>
      <c r="L17" s="270"/>
      <c r="M17" s="270"/>
      <c r="N17" s="270"/>
      <c r="O17" s="270"/>
      <c r="P17" s="621"/>
      <c r="Q17" s="622"/>
    </row>
    <row r="18" spans="1:17" s="68" customFormat="1" ht="18.75" thickBot="1" x14ac:dyDescent="0.35">
      <c r="A18" s="616" t="s">
        <v>234</v>
      </c>
      <c r="B18" s="614"/>
      <c r="C18" s="614"/>
      <c r="D18" s="614"/>
      <c r="E18" s="614"/>
      <c r="F18" s="614"/>
      <c r="G18" s="614"/>
      <c r="H18" s="614"/>
      <c r="I18" s="614"/>
      <c r="J18" s="614"/>
      <c r="K18" s="614"/>
      <c r="L18" s="614"/>
      <c r="M18" s="614"/>
      <c r="N18" s="614"/>
      <c r="O18" s="614"/>
      <c r="P18" s="617"/>
      <c r="Q18" s="618"/>
    </row>
    <row r="19" spans="1:17" s="68" customFormat="1" ht="72" customHeight="1" thickBot="1" x14ac:dyDescent="0.35">
      <c r="A19" s="273"/>
      <c r="B19" s="61" t="s">
        <v>54</v>
      </c>
      <c r="C19" s="62" t="s">
        <v>184</v>
      </c>
      <c r="D19" s="62" t="s">
        <v>185</v>
      </c>
      <c r="E19" s="62" t="s">
        <v>186</v>
      </c>
      <c r="F19" s="62" t="s">
        <v>187</v>
      </c>
      <c r="G19" s="62" t="s">
        <v>188</v>
      </c>
      <c r="H19" s="62" t="s">
        <v>189</v>
      </c>
      <c r="I19" s="62" t="s">
        <v>190</v>
      </c>
      <c r="J19" s="62" t="s">
        <v>191</v>
      </c>
      <c r="K19" s="62" t="s">
        <v>192</v>
      </c>
      <c r="L19" s="62" t="s">
        <v>193</v>
      </c>
      <c r="M19" s="62" t="s">
        <v>194</v>
      </c>
      <c r="N19" s="62" t="s">
        <v>195</v>
      </c>
      <c r="O19" s="234" t="s">
        <v>216</v>
      </c>
      <c r="P19" s="234" t="s">
        <v>182</v>
      </c>
      <c r="Q19" s="63" t="s">
        <v>217</v>
      </c>
    </row>
    <row r="20" spans="1:17" s="68" customFormat="1" ht="15.75" customHeight="1" x14ac:dyDescent="0.3">
      <c r="A20" s="602" t="s">
        <v>46</v>
      </c>
      <c r="B20" s="64" t="s">
        <v>328</v>
      </c>
      <c r="C20" s="274">
        <v>73486227.519999996</v>
      </c>
      <c r="D20" s="274">
        <v>76524750.459999993</v>
      </c>
      <c r="E20" s="274">
        <v>86216353.870000005</v>
      </c>
      <c r="F20" s="274"/>
      <c r="G20" s="274"/>
      <c r="H20" s="274"/>
      <c r="I20" s="274"/>
      <c r="J20" s="274"/>
      <c r="K20" s="274"/>
      <c r="L20" s="274"/>
      <c r="M20" s="274"/>
      <c r="N20" s="274"/>
      <c r="O20" s="275">
        <v>236227331.84999999</v>
      </c>
      <c r="P20" s="275">
        <v>943198318</v>
      </c>
      <c r="Q20" s="276">
        <v>0.25045351263020382</v>
      </c>
    </row>
    <row r="21" spans="1:17" s="68" customFormat="1" ht="31.5" customHeight="1" x14ac:dyDescent="0.3">
      <c r="A21" s="603"/>
      <c r="B21" s="64" t="s">
        <v>329</v>
      </c>
      <c r="C21" s="274">
        <v>0</v>
      </c>
      <c r="D21" s="274">
        <v>0</v>
      </c>
      <c r="E21" s="274">
        <v>0</v>
      </c>
      <c r="F21" s="274"/>
      <c r="G21" s="274"/>
      <c r="H21" s="274"/>
      <c r="I21" s="274"/>
      <c r="J21" s="274"/>
      <c r="K21" s="274"/>
      <c r="L21" s="274"/>
      <c r="M21" s="274"/>
      <c r="N21" s="274"/>
      <c r="O21" s="275">
        <v>0</v>
      </c>
      <c r="P21" s="277" t="s">
        <v>158</v>
      </c>
      <c r="Q21" s="278" t="s">
        <v>158</v>
      </c>
    </row>
    <row r="22" spans="1:17" s="68" customFormat="1" x14ac:dyDescent="0.3">
      <c r="A22" s="603"/>
      <c r="B22" s="64" t="s">
        <v>330</v>
      </c>
      <c r="C22" s="274">
        <v>9287802.6999999993</v>
      </c>
      <c r="D22" s="274">
        <v>9015892.9199999999</v>
      </c>
      <c r="E22" s="274">
        <v>9930803.2400000002</v>
      </c>
      <c r="F22" s="274"/>
      <c r="G22" s="274"/>
      <c r="H22" s="274"/>
      <c r="I22" s="274"/>
      <c r="J22" s="274"/>
      <c r="K22" s="274"/>
      <c r="L22" s="274"/>
      <c r="M22" s="274"/>
      <c r="N22" s="274"/>
      <c r="O22" s="275">
        <v>28234498.859999999</v>
      </c>
      <c r="P22" s="279">
        <v>125347265</v>
      </c>
      <c r="Q22" s="276">
        <v>0.22525021874230761</v>
      </c>
    </row>
    <row r="23" spans="1:17" s="68" customFormat="1" ht="15.6" customHeight="1" x14ac:dyDescent="0.3">
      <c r="A23" s="603"/>
      <c r="B23" s="64" t="s">
        <v>331</v>
      </c>
      <c r="C23" s="274">
        <v>13630834.890000001</v>
      </c>
      <c r="D23" s="274">
        <v>14029509.15</v>
      </c>
      <c r="E23" s="274">
        <v>15679176.439999999</v>
      </c>
      <c r="F23" s="274"/>
      <c r="G23" s="274"/>
      <c r="H23" s="274"/>
      <c r="I23" s="274"/>
      <c r="J23" s="274"/>
      <c r="K23" s="274"/>
      <c r="L23" s="274"/>
      <c r="M23" s="274"/>
      <c r="N23" s="274"/>
      <c r="O23" s="275">
        <v>43339520.479999997</v>
      </c>
      <c r="P23" s="291">
        <v>147638446</v>
      </c>
      <c r="Q23" s="276">
        <v>0.29355172486711217</v>
      </c>
    </row>
    <row r="24" spans="1:17" s="68" customFormat="1" ht="16.5" customHeight="1" x14ac:dyDescent="0.3">
      <c r="A24" s="603"/>
      <c r="B24" s="64" t="s">
        <v>332</v>
      </c>
      <c r="C24" s="274">
        <v>2127450.42</v>
      </c>
      <c r="D24" s="274">
        <v>2685708.55</v>
      </c>
      <c r="E24" s="274">
        <v>2681312.83</v>
      </c>
      <c r="F24" s="274"/>
      <c r="G24" s="274"/>
      <c r="H24" s="274"/>
      <c r="I24" s="274"/>
      <c r="J24" s="274"/>
      <c r="K24" s="274"/>
      <c r="L24" s="274"/>
      <c r="M24" s="274"/>
      <c r="N24" s="274"/>
      <c r="O24" s="275">
        <v>7494471.7999999998</v>
      </c>
      <c r="P24" s="289">
        <v>31570797</v>
      </c>
      <c r="Q24" s="276">
        <v>0.23738620852682304</v>
      </c>
    </row>
    <row r="25" spans="1:17" s="68" customFormat="1" ht="18.75" thickBot="1" x14ac:dyDescent="0.35">
      <c r="A25" s="603"/>
      <c r="B25" s="64" t="s">
        <v>333</v>
      </c>
      <c r="C25" s="274">
        <v>9960145.7699999996</v>
      </c>
      <c r="D25" s="274">
        <v>7605813.5700000003</v>
      </c>
      <c r="E25" s="274">
        <v>19288896.879999999</v>
      </c>
      <c r="F25" s="274"/>
      <c r="G25" s="274"/>
      <c r="H25" s="274"/>
      <c r="I25" s="274"/>
      <c r="J25" s="274"/>
      <c r="K25" s="274"/>
      <c r="L25" s="274"/>
      <c r="M25" s="274"/>
      <c r="N25" s="274"/>
      <c r="O25" s="275">
        <v>36854856.219999999</v>
      </c>
      <c r="P25" s="279">
        <v>149895987</v>
      </c>
      <c r="Q25" s="276">
        <v>0.24586953231776645</v>
      </c>
    </row>
    <row r="26" spans="1:17" s="68" customFormat="1" ht="32.25" customHeight="1" thickBot="1" x14ac:dyDescent="0.35">
      <c r="A26" s="603"/>
      <c r="B26" s="280" t="s">
        <v>334</v>
      </c>
      <c r="C26" s="281">
        <v>108492461.3</v>
      </c>
      <c r="D26" s="281">
        <v>109861674.65000001</v>
      </c>
      <c r="E26" s="281">
        <v>133796543.25999999</v>
      </c>
      <c r="F26" s="281"/>
      <c r="G26" s="281"/>
      <c r="H26" s="281"/>
      <c r="I26" s="281"/>
      <c r="J26" s="281"/>
      <c r="K26" s="281"/>
      <c r="L26" s="281"/>
      <c r="M26" s="281"/>
      <c r="N26" s="281"/>
      <c r="O26" s="282">
        <v>352150679.20999998</v>
      </c>
      <c r="P26" s="282">
        <v>1397650813</v>
      </c>
      <c r="Q26" s="283">
        <v>0.25195898427170305</v>
      </c>
    </row>
    <row r="27" spans="1:17" s="68" customFormat="1" ht="15.6" customHeight="1" thickBot="1" x14ac:dyDescent="0.35">
      <c r="A27" s="603"/>
      <c r="B27" s="71" t="s">
        <v>337</v>
      </c>
      <c r="C27" s="284">
        <v>4</v>
      </c>
      <c r="D27" s="284">
        <v>4</v>
      </c>
      <c r="E27" s="284">
        <v>5</v>
      </c>
      <c r="F27" s="284">
        <v>4</v>
      </c>
      <c r="G27" s="284">
        <v>4</v>
      </c>
      <c r="H27" s="284">
        <v>5</v>
      </c>
      <c r="I27" s="284">
        <v>4</v>
      </c>
      <c r="J27" s="284">
        <v>4</v>
      </c>
      <c r="K27" s="284">
        <v>5</v>
      </c>
      <c r="L27" s="284">
        <v>4</v>
      </c>
      <c r="M27" s="284">
        <v>4</v>
      </c>
      <c r="N27" s="284">
        <v>5</v>
      </c>
      <c r="O27" s="285">
        <v>52</v>
      </c>
      <c r="P27" s="286"/>
      <c r="Q27" s="315">
        <v>0</v>
      </c>
    </row>
    <row r="28" spans="1:17" s="68" customFormat="1" ht="18.75" thickBot="1" x14ac:dyDescent="0.35">
      <c r="A28" s="604"/>
      <c r="B28" s="82" t="s">
        <v>338</v>
      </c>
      <c r="C28" s="281">
        <v>27123115.324999999</v>
      </c>
      <c r="D28" s="281">
        <v>27465418.662500001</v>
      </c>
      <c r="E28" s="281">
        <v>26759308.651999999</v>
      </c>
      <c r="F28" s="281"/>
      <c r="G28" s="281"/>
      <c r="H28" s="281"/>
      <c r="I28" s="281"/>
      <c r="J28" s="281"/>
      <c r="K28" s="281"/>
      <c r="L28" s="281"/>
      <c r="M28" s="281"/>
      <c r="N28" s="281"/>
      <c r="O28" s="316">
        <v>7492568</v>
      </c>
      <c r="P28" s="316">
        <v>0</v>
      </c>
      <c r="Q28" s="359">
        <v>0</v>
      </c>
    </row>
    <row r="29" spans="1:17" s="68" customFormat="1" x14ac:dyDescent="0.3">
      <c r="A29" s="492" t="s">
        <v>43</v>
      </c>
      <c r="B29" s="235" t="s">
        <v>339</v>
      </c>
      <c r="C29" s="287">
        <v>0</v>
      </c>
      <c r="D29" s="287">
        <v>0</v>
      </c>
      <c r="E29" s="287">
        <v>0</v>
      </c>
      <c r="F29" s="287"/>
      <c r="G29" s="287"/>
      <c r="H29" s="287"/>
      <c r="I29" s="287"/>
      <c r="J29" s="287"/>
      <c r="K29" s="287"/>
      <c r="L29" s="287"/>
      <c r="M29" s="287"/>
      <c r="N29" s="287"/>
      <c r="O29" s="288">
        <v>528608.74</v>
      </c>
      <c r="P29" s="288">
        <v>5238505</v>
      </c>
      <c r="Q29" s="276">
        <v>0.10090832021731391</v>
      </c>
    </row>
    <row r="30" spans="1:17" s="68" customFormat="1" ht="18.75" customHeight="1" x14ac:dyDescent="0.3">
      <c r="A30" s="493"/>
      <c r="B30" s="64" t="s">
        <v>340</v>
      </c>
      <c r="C30" s="289">
        <v>0</v>
      </c>
      <c r="D30" s="289">
        <v>0</v>
      </c>
      <c r="E30" s="289">
        <v>0</v>
      </c>
      <c r="F30" s="289"/>
      <c r="G30" s="289"/>
      <c r="H30" s="289"/>
      <c r="I30" s="289"/>
      <c r="J30" s="289"/>
      <c r="K30" s="289"/>
      <c r="L30" s="289"/>
      <c r="M30" s="289"/>
      <c r="N30" s="289"/>
      <c r="O30" s="275">
        <v>820549.06</v>
      </c>
      <c r="P30" s="275">
        <v>11436277</v>
      </c>
      <c r="Q30" s="276">
        <v>7.174966643427752E-2</v>
      </c>
    </row>
    <row r="31" spans="1:17" s="68" customFormat="1" ht="18.75" customHeight="1" thickBot="1" x14ac:dyDescent="0.35">
      <c r="A31" s="493"/>
      <c r="B31" s="290" t="s">
        <v>341</v>
      </c>
      <c r="C31" s="289">
        <v>0</v>
      </c>
      <c r="D31" s="289">
        <v>0</v>
      </c>
      <c r="E31" s="289">
        <v>0</v>
      </c>
      <c r="F31" s="289"/>
      <c r="G31" s="289"/>
      <c r="H31" s="289"/>
      <c r="I31" s="289"/>
      <c r="J31" s="289"/>
      <c r="K31" s="289"/>
      <c r="L31" s="289"/>
      <c r="M31" s="289"/>
      <c r="N31" s="289"/>
      <c r="O31" s="275">
        <v>818447.76</v>
      </c>
      <c r="P31" s="291">
        <v>5238505</v>
      </c>
      <c r="Q31" s="276">
        <v>0.15623689583192152</v>
      </c>
    </row>
    <row r="32" spans="1:17" s="68" customFormat="1" ht="18.75" customHeight="1" thickBot="1" x14ac:dyDescent="0.35">
      <c r="A32" s="493"/>
      <c r="B32" s="292" t="s">
        <v>342</v>
      </c>
      <c r="C32" s="293">
        <v>0</v>
      </c>
      <c r="D32" s="293">
        <v>0</v>
      </c>
      <c r="E32" s="293">
        <v>0</v>
      </c>
      <c r="F32" s="293"/>
      <c r="G32" s="293"/>
      <c r="H32" s="293"/>
      <c r="I32" s="293"/>
      <c r="J32" s="293"/>
      <c r="K32" s="293"/>
      <c r="L32" s="293"/>
      <c r="M32" s="293"/>
      <c r="N32" s="293"/>
      <c r="O32" s="282">
        <v>2167605.56</v>
      </c>
      <c r="P32" s="282">
        <v>21913287</v>
      </c>
      <c r="Q32" s="283">
        <v>9.8917408419832223E-2</v>
      </c>
    </row>
    <row r="33" spans="1:18" s="68" customFormat="1" ht="16.350000000000001" customHeight="1" thickBot="1" x14ac:dyDescent="0.35">
      <c r="A33" s="494"/>
      <c r="B33" s="71" t="s">
        <v>338</v>
      </c>
      <c r="C33" s="281">
        <v>0</v>
      </c>
      <c r="D33" s="281">
        <v>0</v>
      </c>
      <c r="E33" s="281">
        <v>0</v>
      </c>
      <c r="F33" s="281"/>
      <c r="G33" s="281"/>
      <c r="H33" s="281"/>
      <c r="I33" s="281"/>
      <c r="J33" s="281"/>
      <c r="K33" s="281"/>
      <c r="L33" s="281"/>
      <c r="M33" s="281"/>
      <c r="N33" s="281"/>
      <c r="O33" s="316">
        <v>541901.39</v>
      </c>
      <c r="P33" s="316">
        <v>0</v>
      </c>
      <c r="Q33" s="359">
        <v>0</v>
      </c>
    </row>
    <row r="34" spans="1:18" s="68" customFormat="1" ht="38.25" customHeight="1" thickBot="1" x14ac:dyDescent="0.35">
      <c r="A34" s="294"/>
      <c r="B34" s="71" t="s">
        <v>155</v>
      </c>
      <c r="C34" s="357">
        <v>0</v>
      </c>
      <c r="D34" s="357">
        <v>0</v>
      </c>
      <c r="E34" s="357">
        <v>0</v>
      </c>
      <c r="F34" s="357"/>
      <c r="G34" s="357"/>
      <c r="H34" s="357"/>
      <c r="I34" s="357"/>
      <c r="J34" s="357"/>
      <c r="K34" s="357"/>
      <c r="L34" s="357"/>
      <c r="M34" s="357"/>
      <c r="N34" s="295"/>
      <c r="O34" s="296">
        <v>0</v>
      </c>
      <c r="P34" s="286" t="s">
        <v>158</v>
      </c>
      <c r="Q34" s="317">
        <v>0</v>
      </c>
    </row>
    <row r="35" spans="1:18" s="68" customFormat="1" ht="15" x14ac:dyDescent="0.3">
      <c r="A35" s="297" t="s">
        <v>108</v>
      </c>
      <c r="B35" s="298"/>
      <c r="C35" s="299"/>
      <c r="D35" s="299"/>
      <c r="E35" s="299"/>
      <c r="F35" s="299"/>
      <c r="G35" s="299"/>
      <c r="H35" s="299"/>
      <c r="I35" s="299"/>
      <c r="J35" s="299"/>
      <c r="K35" s="299"/>
      <c r="L35" s="299"/>
      <c r="M35" s="299"/>
      <c r="N35" s="299"/>
      <c r="O35" s="299"/>
      <c r="P35" s="299"/>
      <c r="Q35" s="300"/>
    </row>
    <row r="36" spans="1:18" s="68" customFormat="1" ht="16.5" customHeight="1" x14ac:dyDescent="0.3">
      <c r="A36" s="610" t="s">
        <v>109</v>
      </c>
      <c r="B36" s="611"/>
      <c r="C36" s="611"/>
      <c r="D36" s="611"/>
      <c r="E36" s="611"/>
      <c r="F36" s="611"/>
      <c r="G36" s="611"/>
      <c r="H36" s="611"/>
      <c r="I36" s="611"/>
      <c r="J36" s="611"/>
      <c r="K36" s="611"/>
      <c r="L36" s="611"/>
      <c r="M36" s="611"/>
      <c r="N36" s="611"/>
      <c r="O36" s="611"/>
      <c r="P36" s="611"/>
      <c r="Q36" s="612"/>
    </row>
    <row r="37" spans="1:18" s="68" customFormat="1" ht="16.5" customHeight="1" x14ac:dyDescent="0.3">
      <c r="A37" s="610" t="s">
        <v>110</v>
      </c>
      <c r="B37" s="611"/>
      <c r="C37" s="611"/>
      <c r="D37" s="611"/>
      <c r="E37" s="611"/>
      <c r="F37" s="611"/>
      <c r="G37" s="611"/>
      <c r="H37" s="611"/>
      <c r="I37" s="611"/>
      <c r="J37" s="611"/>
      <c r="K37" s="611"/>
      <c r="L37" s="611"/>
      <c r="M37" s="611"/>
      <c r="N37" s="611"/>
      <c r="O37" s="611"/>
      <c r="P37" s="611"/>
      <c r="Q37" s="612"/>
    </row>
    <row r="38" spans="1:18" ht="42.75" customHeight="1" thickBot="1" x14ac:dyDescent="0.25">
      <c r="A38" s="607" t="s">
        <v>123</v>
      </c>
      <c r="B38" s="608"/>
      <c r="C38" s="608"/>
      <c r="D38" s="608"/>
      <c r="E38" s="608"/>
      <c r="F38" s="608"/>
      <c r="G38" s="608"/>
      <c r="H38" s="608"/>
      <c r="I38" s="608"/>
      <c r="J38" s="608"/>
      <c r="K38" s="608"/>
      <c r="L38" s="608"/>
      <c r="M38" s="608"/>
      <c r="N38" s="608"/>
      <c r="O38" s="608"/>
      <c r="P38" s="608"/>
      <c r="Q38" s="609"/>
      <c r="R38" s="301"/>
    </row>
    <row r="39" spans="1:18" x14ac:dyDescent="0.2">
      <c r="A39" s="605"/>
      <c r="B39" s="606"/>
      <c r="C39" s="606"/>
      <c r="D39" s="606"/>
      <c r="E39" s="606"/>
      <c r="F39" s="606"/>
      <c r="G39" s="606"/>
      <c r="H39" s="606"/>
      <c r="I39" s="606"/>
      <c r="J39" s="606"/>
      <c r="K39" s="606"/>
      <c r="L39" s="606"/>
      <c r="M39" s="606"/>
      <c r="N39" s="606"/>
      <c r="O39" s="606"/>
      <c r="P39" s="606"/>
      <c r="Q39" s="606"/>
    </row>
    <row r="40" spans="1:18" x14ac:dyDescent="0.2">
      <c r="A40" s="605"/>
      <c r="B40" s="606"/>
      <c r="C40" s="606"/>
      <c r="D40" s="606"/>
      <c r="E40" s="606"/>
      <c r="F40" s="606"/>
      <c r="G40" s="606"/>
      <c r="H40" s="606"/>
      <c r="I40" s="606"/>
      <c r="J40" s="606"/>
      <c r="K40" s="606"/>
      <c r="L40" s="606"/>
      <c r="M40" s="606"/>
      <c r="N40" s="606"/>
      <c r="O40" s="606"/>
      <c r="P40" s="606"/>
      <c r="Q40" s="606"/>
    </row>
    <row r="41" spans="1:18" x14ac:dyDescent="0.2">
      <c r="A41" s="605"/>
      <c r="B41" s="606"/>
      <c r="C41" s="606"/>
      <c r="D41" s="606"/>
      <c r="E41" s="606"/>
      <c r="F41" s="606"/>
      <c r="G41" s="606"/>
      <c r="H41" s="606"/>
      <c r="I41" s="606"/>
      <c r="J41" s="606"/>
      <c r="K41" s="606"/>
      <c r="L41" s="606"/>
      <c r="M41" s="606"/>
      <c r="N41" s="606"/>
      <c r="O41" s="606"/>
      <c r="P41" s="606"/>
      <c r="Q41" s="606"/>
    </row>
    <row r="59" ht="37.5" customHeight="1" x14ac:dyDescent="0.2"/>
  </sheetData>
  <mergeCells count="15">
    <mergeCell ref="A4:A10"/>
    <mergeCell ref="A2:P2"/>
    <mergeCell ref="A13:A16"/>
    <mergeCell ref="A18:Q18"/>
    <mergeCell ref="A11:A12"/>
    <mergeCell ref="P17:Q17"/>
    <mergeCell ref="Q2:Q12"/>
    <mergeCell ref="A20:A28"/>
    <mergeCell ref="A29:A33"/>
    <mergeCell ref="A41:Q41"/>
    <mergeCell ref="A39:Q39"/>
    <mergeCell ref="A38:Q38"/>
    <mergeCell ref="A36:Q36"/>
    <mergeCell ref="A37:Q37"/>
    <mergeCell ref="A40:Q40"/>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F53" sqref="F53"/>
    </sheetView>
  </sheetViews>
  <sheetFormatPr defaultColWidth="9.28515625" defaultRowHeight="15" x14ac:dyDescent="0.3"/>
  <cols>
    <col min="1" max="1" width="31.5703125" style="68" customWidth="1"/>
    <col min="2" max="3" width="42" style="68" customWidth="1"/>
    <col min="4" max="4" width="15.28515625" style="68" bestFit="1" customWidth="1"/>
    <col min="5" max="5" width="12.5703125" style="68" customWidth="1"/>
    <col min="6" max="6" width="9.28515625" style="68"/>
    <col min="7" max="7" width="41.42578125" style="68" customWidth="1"/>
    <col min="8" max="10" width="9.28515625" style="68"/>
    <col min="11" max="11" width="13.5703125" style="68" bestFit="1" customWidth="1"/>
    <col min="12" max="12" width="9.28515625" style="68"/>
    <col min="13" max="13" width="9.42578125" style="68" bestFit="1" customWidth="1"/>
    <col min="14" max="16384" width="9.28515625" style="68"/>
  </cols>
  <sheetData>
    <row r="1" spans="1:3" ht="15.75" thickBot="1" x14ac:dyDescent="0.35">
      <c r="A1" s="68" t="s">
        <v>152</v>
      </c>
    </row>
    <row r="2" spans="1:3" ht="18" x14ac:dyDescent="0.3">
      <c r="A2" s="584" t="s">
        <v>218</v>
      </c>
      <c r="B2" s="630"/>
      <c r="C2" s="631"/>
    </row>
    <row r="3" spans="1:3" ht="36" x14ac:dyDescent="0.3">
      <c r="A3" s="446" t="s">
        <v>154</v>
      </c>
      <c r="B3" s="302" t="s">
        <v>16</v>
      </c>
      <c r="C3" s="478" t="s">
        <v>10</v>
      </c>
    </row>
    <row r="4" spans="1:3" ht="18" x14ac:dyDescent="0.35">
      <c r="A4" s="389" t="s">
        <v>162</v>
      </c>
      <c r="B4" s="185">
        <v>21633217.82</v>
      </c>
      <c r="C4" s="479">
        <v>91225</v>
      </c>
    </row>
    <row r="5" spans="1:3" ht="18" x14ac:dyDescent="0.35">
      <c r="A5" s="389" t="s">
        <v>163</v>
      </c>
      <c r="B5" s="185">
        <v>21396053.329999998</v>
      </c>
      <c r="C5" s="479">
        <v>91568</v>
      </c>
    </row>
    <row r="6" spans="1:3" ht="18" x14ac:dyDescent="0.35">
      <c r="A6" s="389" t="s">
        <v>164</v>
      </c>
      <c r="B6" s="185">
        <v>21366366.050000001</v>
      </c>
      <c r="C6" s="479"/>
    </row>
    <row r="7" spans="1:3" ht="18" x14ac:dyDescent="0.35">
      <c r="A7" s="389" t="s">
        <v>165</v>
      </c>
      <c r="B7" s="185"/>
      <c r="C7" s="480"/>
    </row>
    <row r="8" spans="1:3" ht="18" x14ac:dyDescent="0.35">
      <c r="A8" s="389" t="s">
        <v>166</v>
      </c>
      <c r="B8" s="185"/>
      <c r="C8" s="480"/>
    </row>
    <row r="9" spans="1:3" ht="18" x14ac:dyDescent="0.35">
      <c r="A9" s="389" t="s">
        <v>167</v>
      </c>
      <c r="B9" s="185"/>
      <c r="C9" s="480"/>
    </row>
    <row r="10" spans="1:3" ht="18" x14ac:dyDescent="0.35">
      <c r="A10" s="389" t="s">
        <v>176</v>
      </c>
      <c r="B10" s="185"/>
      <c r="C10" s="480"/>
    </row>
    <row r="11" spans="1:3" ht="18" x14ac:dyDescent="0.35">
      <c r="A11" s="389" t="s">
        <v>168</v>
      </c>
      <c r="B11" s="185"/>
      <c r="C11" s="480"/>
    </row>
    <row r="12" spans="1:3" ht="18" x14ac:dyDescent="0.35">
      <c r="A12" s="389" t="s">
        <v>169</v>
      </c>
      <c r="B12" s="185"/>
      <c r="C12" s="480"/>
    </row>
    <row r="13" spans="1:3" ht="18" x14ac:dyDescent="0.35">
      <c r="A13" s="389" t="s">
        <v>170</v>
      </c>
      <c r="B13" s="185"/>
      <c r="C13" s="480"/>
    </row>
    <row r="14" spans="1:3" ht="18" x14ac:dyDescent="0.35">
      <c r="A14" s="389" t="s">
        <v>171</v>
      </c>
      <c r="B14" s="185"/>
      <c r="C14" s="480"/>
    </row>
    <row r="15" spans="1:3" ht="18" x14ac:dyDescent="0.35">
      <c r="A15" s="390" t="s">
        <v>172</v>
      </c>
      <c r="B15" s="332"/>
      <c r="C15" s="481"/>
    </row>
    <row r="16" spans="1:3" ht="18" x14ac:dyDescent="0.35">
      <c r="A16" s="392" t="s">
        <v>173</v>
      </c>
      <c r="B16" s="196">
        <v>64395637.200000003</v>
      </c>
      <c r="C16" s="482">
        <v>91397</v>
      </c>
    </row>
    <row r="17" spans="1:5" ht="36" x14ac:dyDescent="0.35">
      <c r="A17" s="394" t="s">
        <v>174</v>
      </c>
      <c r="B17" s="349">
        <v>272802633</v>
      </c>
      <c r="C17" s="483" t="s">
        <v>142</v>
      </c>
    </row>
    <row r="18" spans="1:5" ht="36.75" thickBot="1" x14ac:dyDescent="0.4">
      <c r="A18" s="397" t="s">
        <v>175</v>
      </c>
      <c r="B18" s="186">
        <v>208406995.80000001</v>
      </c>
      <c r="C18" s="484" t="s">
        <v>142</v>
      </c>
    </row>
    <row r="19" spans="1:5" x14ac:dyDescent="0.3">
      <c r="A19" s="581" t="s">
        <v>4</v>
      </c>
      <c r="B19" s="582"/>
      <c r="C19" s="583"/>
    </row>
    <row r="20" spans="1:5" ht="45" x14ac:dyDescent="0.3">
      <c r="A20" s="632" t="s">
        <v>128</v>
      </c>
      <c r="B20" s="633"/>
      <c r="C20" s="634"/>
      <c r="D20" s="170" t="s">
        <v>82</v>
      </c>
    </row>
    <row r="21" spans="1:5" ht="30" x14ac:dyDescent="0.3">
      <c r="A21" s="627" t="s">
        <v>129</v>
      </c>
      <c r="B21" s="628"/>
      <c r="C21" s="629"/>
      <c r="D21" s="170" t="s">
        <v>81</v>
      </c>
    </row>
    <row r="22" spans="1:5" x14ac:dyDescent="0.3">
      <c r="A22" s="627" t="s">
        <v>127</v>
      </c>
      <c r="B22" s="628"/>
      <c r="C22" s="629"/>
      <c r="D22" s="68" t="s">
        <v>83</v>
      </c>
    </row>
    <row r="23" spans="1:5" s="92" customFormat="1" ht="18.75" thickBot="1" x14ac:dyDescent="0.4">
      <c r="A23" s="624" t="s">
        <v>221</v>
      </c>
      <c r="B23" s="625"/>
      <c r="C23" s="626"/>
      <c r="D23" s="170" t="s">
        <v>83</v>
      </c>
      <c r="E23" s="304"/>
    </row>
    <row r="61" ht="37.5" customHeight="1" x14ac:dyDescent="0.3"/>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25"/>
  <sheetViews>
    <sheetView view="pageBreakPreview" topLeftCell="A3" zoomScaleNormal="100" zoomScaleSheetLayoutView="100" workbookViewId="0">
      <selection activeCell="F53" sqref="F53"/>
    </sheetView>
  </sheetViews>
  <sheetFormatPr defaultColWidth="9.28515625" defaultRowHeight="18" x14ac:dyDescent="0.35"/>
  <cols>
    <col min="1" max="1" width="32.7109375" style="68" customWidth="1"/>
    <col min="2" max="2" width="40.42578125" style="68" customWidth="1"/>
    <col min="3" max="3" width="34.5703125" style="68" customWidth="1"/>
    <col min="4" max="4" width="12.28515625" style="92" bestFit="1" customWidth="1"/>
    <col min="5" max="5" width="13.5703125" style="92" bestFit="1" customWidth="1"/>
    <col min="6" max="10" width="9.28515625" style="92"/>
    <col min="11" max="11" width="13.5703125" style="92" bestFit="1" customWidth="1"/>
    <col min="12" max="12" width="9.28515625" style="92"/>
    <col min="13" max="13" width="9.42578125" style="92" bestFit="1" customWidth="1"/>
    <col min="14" max="16384" width="9.28515625" style="92"/>
  </cols>
  <sheetData>
    <row r="1" spans="1:3" ht="18.75" thickBot="1" x14ac:dyDescent="0.4">
      <c r="A1" s="68" t="s">
        <v>153</v>
      </c>
    </row>
    <row r="2" spans="1:3" s="68" customFormat="1" x14ac:dyDescent="0.3">
      <c r="A2" s="584" t="s">
        <v>219</v>
      </c>
      <c r="B2" s="630"/>
      <c r="C2" s="631"/>
    </row>
    <row r="3" spans="1:3" s="68" customFormat="1" ht="36" x14ac:dyDescent="0.3">
      <c r="A3" s="347" t="s">
        <v>154</v>
      </c>
      <c r="B3" s="302" t="s">
        <v>16</v>
      </c>
      <c r="C3" s="303" t="s">
        <v>9</v>
      </c>
    </row>
    <row r="4" spans="1:3" s="68" customFormat="1" x14ac:dyDescent="0.35">
      <c r="A4" s="193" t="s">
        <v>162</v>
      </c>
      <c r="B4" s="305">
        <v>84126.83</v>
      </c>
      <c r="C4" s="408">
        <v>132</v>
      </c>
    </row>
    <row r="5" spans="1:3" s="68" customFormat="1" x14ac:dyDescent="0.35">
      <c r="A5" s="193" t="s">
        <v>163</v>
      </c>
      <c r="B5" s="305">
        <v>81448.13</v>
      </c>
      <c r="C5" s="408">
        <v>114</v>
      </c>
    </row>
    <row r="6" spans="1:3" s="68" customFormat="1" x14ac:dyDescent="0.35">
      <c r="A6" s="193" t="s">
        <v>164</v>
      </c>
      <c r="B6" s="305">
        <v>95752.05</v>
      </c>
      <c r="C6" s="408">
        <v>121</v>
      </c>
    </row>
    <row r="7" spans="1:3" s="68" customFormat="1" x14ac:dyDescent="0.35">
      <c r="A7" s="193" t="s">
        <v>165</v>
      </c>
      <c r="B7" s="305"/>
      <c r="C7" s="408"/>
    </row>
    <row r="8" spans="1:3" s="68" customFormat="1" x14ac:dyDescent="0.35">
      <c r="A8" s="193" t="s">
        <v>166</v>
      </c>
      <c r="B8" s="305"/>
      <c r="C8" s="408"/>
    </row>
    <row r="9" spans="1:3" s="68" customFormat="1" x14ac:dyDescent="0.35">
      <c r="A9" s="193" t="s">
        <v>167</v>
      </c>
      <c r="B9" s="305"/>
      <c r="C9" s="408"/>
    </row>
    <row r="10" spans="1:3" s="68" customFormat="1" x14ac:dyDescent="0.35">
      <c r="A10" s="193" t="s">
        <v>176</v>
      </c>
      <c r="B10" s="305"/>
      <c r="C10" s="408"/>
    </row>
    <row r="11" spans="1:3" s="68" customFormat="1" x14ac:dyDescent="0.35">
      <c r="A11" s="193" t="s">
        <v>168</v>
      </c>
      <c r="B11" s="305"/>
      <c r="C11" s="408"/>
    </row>
    <row r="12" spans="1:3" s="68" customFormat="1" x14ac:dyDescent="0.35">
      <c r="A12" s="193" t="s">
        <v>169</v>
      </c>
      <c r="B12" s="305"/>
      <c r="C12" s="408"/>
    </row>
    <row r="13" spans="1:3" s="68" customFormat="1" x14ac:dyDescent="0.35">
      <c r="A13" s="193" t="s">
        <v>170</v>
      </c>
      <c r="B13" s="305"/>
      <c r="C13" s="408"/>
    </row>
    <row r="14" spans="1:3" s="68" customFormat="1" x14ac:dyDescent="0.35">
      <c r="A14" s="193" t="s">
        <v>171</v>
      </c>
      <c r="B14" s="305"/>
      <c r="C14" s="408"/>
    </row>
    <row r="15" spans="1:3" s="68" customFormat="1" x14ac:dyDescent="0.35">
      <c r="A15" s="194" t="s">
        <v>172</v>
      </c>
      <c r="B15" s="333"/>
      <c r="C15" s="408"/>
    </row>
    <row r="16" spans="1:3" s="68" customFormat="1" x14ac:dyDescent="0.35">
      <c r="A16" s="203" t="s">
        <v>173</v>
      </c>
      <c r="B16" s="306">
        <v>261327.01</v>
      </c>
      <c r="C16" s="409">
        <v>122</v>
      </c>
    </row>
    <row r="17" spans="1:4" s="68" customFormat="1" ht="36" x14ac:dyDescent="0.35">
      <c r="A17" s="187" t="s">
        <v>174</v>
      </c>
      <c r="B17" s="375">
        <v>10000000</v>
      </c>
      <c r="C17" s="318">
        <v>0</v>
      </c>
    </row>
    <row r="18" spans="1:4" s="68" customFormat="1" ht="18.75" thickBot="1" x14ac:dyDescent="0.4">
      <c r="A18" s="188" t="s">
        <v>175</v>
      </c>
      <c r="B18" s="306">
        <v>9738672.9900000002</v>
      </c>
      <c r="C18" s="319">
        <v>0</v>
      </c>
    </row>
    <row r="19" spans="1:4" s="68" customFormat="1" ht="15" x14ac:dyDescent="0.3">
      <c r="A19" s="552" t="s">
        <v>4</v>
      </c>
      <c r="B19" s="551"/>
      <c r="C19" s="562"/>
    </row>
    <row r="20" spans="1:4" s="68" customFormat="1" ht="30" x14ac:dyDescent="0.3">
      <c r="A20" s="563" t="s">
        <v>101</v>
      </c>
      <c r="B20" s="564"/>
      <c r="C20" s="565"/>
      <c r="D20" s="170" t="s">
        <v>81</v>
      </c>
    </row>
    <row r="21" spans="1:4" s="68" customFormat="1" ht="15" customHeight="1" x14ac:dyDescent="0.3">
      <c r="A21" s="641" t="s">
        <v>111</v>
      </c>
      <c r="B21" s="642"/>
      <c r="C21" s="643"/>
    </row>
    <row r="22" spans="1:4" s="68" customFormat="1" ht="30" x14ac:dyDescent="0.3">
      <c r="A22" s="596" t="s">
        <v>112</v>
      </c>
      <c r="B22" s="597"/>
      <c r="C22" s="598"/>
      <c r="D22" s="170" t="s">
        <v>81</v>
      </c>
    </row>
    <row r="23" spans="1:4" s="68" customFormat="1" ht="15" x14ac:dyDescent="0.3">
      <c r="A23" s="638" t="s">
        <v>221</v>
      </c>
      <c r="B23" s="639"/>
      <c r="C23" s="640"/>
      <c r="D23" s="170" t="s">
        <v>83</v>
      </c>
    </row>
    <row r="24" spans="1:4" ht="31.5" thickBot="1" x14ac:dyDescent="0.4">
      <c r="A24" s="635" t="s">
        <v>119</v>
      </c>
      <c r="B24" s="636"/>
      <c r="C24" s="637"/>
      <c r="D24" s="170" t="s">
        <v>81</v>
      </c>
    </row>
    <row r="25" spans="1:4" x14ac:dyDescent="0.35">
      <c r="D25" s="170"/>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G18"/>
  <sheetViews>
    <sheetView tabSelected="1" view="pageBreakPreview" zoomScale="94" zoomScaleNormal="100" zoomScaleSheetLayoutView="160" workbookViewId="0">
      <selection activeCell="B21" sqref="B21"/>
    </sheetView>
  </sheetViews>
  <sheetFormatPr defaultColWidth="9.42578125" defaultRowHeight="15.75" x14ac:dyDescent="0.25"/>
  <cols>
    <col min="1" max="1" width="33.42578125" style="376" bestFit="1" customWidth="1"/>
    <col min="2" max="3" width="42" style="376" customWidth="1"/>
    <col min="4" max="4" width="15.42578125" style="376" bestFit="1" customWidth="1"/>
    <col min="5" max="5" width="12.5703125" style="377" customWidth="1"/>
    <col min="6" max="6" width="9.42578125" style="376"/>
    <col min="7" max="7" width="41.42578125" style="376" customWidth="1"/>
    <col min="8" max="10" width="9.42578125" style="376"/>
    <col min="11" max="11" width="13.5703125" style="376" bestFit="1" customWidth="1"/>
    <col min="12" max="12" width="9.42578125" style="376"/>
    <col min="13" max="13" width="9.42578125" style="376" bestFit="1" customWidth="1"/>
    <col min="14" max="16384" width="9.42578125" style="376"/>
  </cols>
  <sheetData>
    <row r="1" spans="1:7" ht="15.75" customHeight="1" thickBot="1" x14ac:dyDescent="0.3">
      <c r="A1" s="572" t="s">
        <v>181</v>
      </c>
      <c r="B1" s="573"/>
      <c r="C1" s="574"/>
    </row>
    <row r="2" spans="1:7" ht="30.75" customHeight="1" x14ac:dyDescent="0.25">
      <c r="A2" s="387"/>
      <c r="B2" s="388" t="s">
        <v>16</v>
      </c>
      <c r="C2" s="410" t="s">
        <v>161</v>
      </c>
    </row>
    <row r="3" spans="1:7" ht="18" x14ac:dyDescent="0.35">
      <c r="A3" s="389" t="s">
        <v>162</v>
      </c>
      <c r="B3" s="385">
        <v>7619321.0599999996</v>
      </c>
      <c r="C3" s="411">
        <v>17363</v>
      </c>
      <c r="E3" s="376"/>
    </row>
    <row r="4" spans="1:7" ht="18" x14ac:dyDescent="0.35">
      <c r="A4" s="389" t="s">
        <v>163</v>
      </c>
      <c r="B4" s="385">
        <v>5056808.16</v>
      </c>
      <c r="C4" s="411">
        <v>16008</v>
      </c>
      <c r="E4" s="378"/>
    </row>
    <row r="5" spans="1:7" ht="18" x14ac:dyDescent="0.35">
      <c r="A5" s="389" t="s">
        <v>164</v>
      </c>
      <c r="B5" s="385">
        <v>7657320.8499999996</v>
      </c>
      <c r="C5" s="411">
        <v>16355</v>
      </c>
      <c r="E5" s="378"/>
    </row>
    <row r="6" spans="1:7" ht="18" x14ac:dyDescent="0.35">
      <c r="A6" s="389" t="s">
        <v>165</v>
      </c>
      <c r="B6" s="385"/>
      <c r="C6" s="411"/>
      <c r="E6" s="378"/>
    </row>
    <row r="7" spans="1:7" ht="18" x14ac:dyDescent="0.35">
      <c r="A7" s="389" t="s">
        <v>166</v>
      </c>
      <c r="B7" s="385"/>
      <c r="C7" s="411"/>
      <c r="E7" s="378"/>
    </row>
    <row r="8" spans="1:7" ht="18" x14ac:dyDescent="0.35">
      <c r="A8" s="389" t="s">
        <v>167</v>
      </c>
      <c r="B8" s="385"/>
      <c r="C8" s="411"/>
      <c r="E8" s="378"/>
    </row>
    <row r="9" spans="1:7" ht="18" x14ac:dyDescent="0.35">
      <c r="A9" s="389" t="s">
        <v>232</v>
      </c>
      <c r="B9" s="385"/>
      <c r="C9" s="411"/>
      <c r="E9" s="378"/>
      <c r="G9" s="379"/>
    </row>
    <row r="10" spans="1:7" ht="18" x14ac:dyDescent="0.35">
      <c r="A10" s="389" t="s">
        <v>168</v>
      </c>
      <c r="B10" s="385"/>
      <c r="C10" s="411"/>
      <c r="E10" s="378"/>
    </row>
    <row r="11" spans="1:7" ht="18" x14ac:dyDescent="0.35">
      <c r="A11" s="389" t="s">
        <v>169</v>
      </c>
      <c r="B11" s="385"/>
      <c r="C11" s="411"/>
      <c r="E11" s="378"/>
      <c r="F11" s="378"/>
    </row>
    <row r="12" spans="1:7" ht="18" x14ac:dyDescent="0.35">
      <c r="A12" s="389" t="s">
        <v>170</v>
      </c>
      <c r="B12" s="385"/>
      <c r="C12" s="411"/>
      <c r="E12" s="378"/>
      <c r="F12" s="378"/>
    </row>
    <row r="13" spans="1:7" ht="18" x14ac:dyDescent="0.35">
      <c r="A13" s="389" t="s">
        <v>171</v>
      </c>
      <c r="B13" s="385"/>
      <c r="C13" s="411"/>
      <c r="E13" s="378"/>
    </row>
    <row r="14" spans="1:7" ht="18" x14ac:dyDescent="0.35">
      <c r="A14" s="390" t="s">
        <v>172</v>
      </c>
      <c r="B14" s="391"/>
      <c r="C14" s="412"/>
      <c r="E14" s="378"/>
    </row>
    <row r="15" spans="1:7" ht="18" x14ac:dyDescent="0.35">
      <c r="A15" s="392" t="s">
        <v>173</v>
      </c>
      <c r="B15" s="393">
        <v>20333450.07</v>
      </c>
      <c r="C15" s="413">
        <v>16575</v>
      </c>
      <c r="D15" s="380"/>
    </row>
    <row r="16" spans="1:7" ht="36" x14ac:dyDescent="0.35">
      <c r="A16" s="394" t="s">
        <v>174</v>
      </c>
      <c r="B16" s="349">
        <v>32075606</v>
      </c>
      <c r="C16" s="414"/>
      <c r="D16" s="381"/>
      <c r="E16" s="382"/>
    </row>
    <row r="17" spans="1:3" ht="18.75" thickBot="1" x14ac:dyDescent="0.4">
      <c r="A17" s="397" t="s">
        <v>175</v>
      </c>
      <c r="B17" s="393">
        <v>11742155.93</v>
      </c>
      <c r="C17" s="485"/>
    </row>
    <row r="18" spans="1:3" ht="32.25" customHeight="1" thickBot="1" x14ac:dyDescent="0.35">
      <c r="A18" s="644" t="s">
        <v>412</v>
      </c>
      <c r="B18" s="645"/>
      <c r="C18" s="646"/>
    </row>
  </sheetData>
  <mergeCells count="2">
    <mergeCell ref="A1:C1"/>
    <mergeCell ref="A18:C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G18"/>
  <sheetViews>
    <sheetView view="pageBreakPreview" zoomScale="94" zoomScaleNormal="100" zoomScaleSheetLayoutView="160" workbookViewId="0">
      <selection activeCell="F53" sqref="F53"/>
    </sheetView>
  </sheetViews>
  <sheetFormatPr defaultColWidth="9.42578125" defaultRowHeight="15.75" x14ac:dyDescent="0.25"/>
  <cols>
    <col min="1" max="1" width="33.42578125" style="376" bestFit="1" customWidth="1"/>
    <col min="2" max="2" width="42" style="376" customWidth="1"/>
    <col min="3" max="3" width="15.42578125" style="376" bestFit="1" customWidth="1"/>
    <col min="4" max="4" width="12.5703125" style="377" customWidth="1"/>
    <col min="5" max="5" width="9.42578125" style="376"/>
    <col min="6" max="6" width="41.42578125" style="376" customWidth="1"/>
    <col min="7" max="7" width="10.28515625" style="376" bestFit="1" customWidth="1"/>
    <col min="8" max="9" width="9.42578125" style="376"/>
    <col min="10" max="10" width="13.5703125" style="376" bestFit="1" customWidth="1"/>
    <col min="11" max="11" width="9.42578125" style="376"/>
    <col min="12" max="12" width="9.42578125" style="376" bestFit="1" customWidth="1"/>
    <col min="13" max="16384" width="9.42578125" style="376"/>
  </cols>
  <sheetData>
    <row r="1" spans="1:7" ht="18" x14ac:dyDescent="0.25">
      <c r="A1" s="559" t="s">
        <v>180</v>
      </c>
      <c r="B1" s="647"/>
    </row>
    <row r="2" spans="1:7" ht="18" x14ac:dyDescent="0.25">
      <c r="A2" s="395"/>
      <c r="B2" s="302" t="s">
        <v>16</v>
      </c>
    </row>
    <row r="3" spans="1:7" ht="18" x14ac:dyDescent="0.35">
      <c r="A3" s="389" t="s">
        <v>162</v>
      </c>
      <c r="B3" s="386">
        <v>176580.16</v>
      </c>
      <c r="D3" s="376"/>
    </row>
    <row r="4" spans="1:7" ht="18" x14ac:dyDescent="0.35">
      <c r="A4" s="389" t="s">
        <v>163</v>
      </c>
      <c r="B4" s="386">
        <v>173768.4</v>
      </c>
      <c r="D4" s="378"/>
      <c r="G4" s="383"/>
    </row>
    <row r="5" spans="1:7" ht="18" x14ac:dyDescent="0.35">
      <c r="A5" s="389" t="s">
        <v>164</v>
      </c>
      <c r="B5" s="386">
        <v>110046.43</v>
      </c>
      <c r="D5" s="378"/>
      <c r="G5" s="383"/>
    </row>
    <row r="6" spans="1:7" ht="18" x14ac:dyDescent="0.35">
      <c r="A6" s="389" t="s">
        <v>165</v>
      </c>
      <c r="B6" s="386"/>
      <c r="D6" s="378"/>
      <c r="G6" s="383"/>
    </row>
    <row r="7" spans="1:7" ht="18" x14ac:dyDescent="0.35">
      <c r="A7" s="389" t="s">
        <v>166</v>
      </c>
      <c r="B7" s="386"/>
      <c r="D7" s="378"/>
      <c r="G7" s="383"/>
    </row>
    <row r="8" spans="1:7" ht="18" x14ac:dyDescent="0.35">
      <c r="A8" s="389" t="s">
        <v>167</v>
      </c>
      <c r="B8" s="386"/>
      <c r="D8" s="378"/>
      <c r="G8" s="383"/>
    </row>
    <row r="9" spans="1:7" ht="18" x14ac:dyDescent="0.35">
      <c r="A9" s="389" t="s">
        <v>176</v>
      </c>
      <c r="B9" s="386"/>
      <c r="D9" s="378"/>
      <c r="F9" s="384"/>
      <c r="G9" s="383"/>
    </row>
    <row r="10" spans="1:7" ht="18" x14ac:dyDescent="0.35">
      <c r="A10" s="389" t="s">
        <v>168</v>
      </c>
      <c r="B10" s="386"/>
      <c r="D10" s="378"/>
      <c r="G10" s="383"/>
    </row>
    <row r="11" spans="1:7" ht="18" x14ac:dyDescent="0.35">
      <c r="A11" s="389" t="s">
        <v>169</v>
      </c>
      <c r="B11" s="386"/>
      <c r="D11" s="378"/>
      <c r="E11" s="378"/>
    </row>
    <row r="12" spans="1:7" ht="18" x14ac:dyDescent="0.35">
      <c r="A12" s="389" t="s">
        <v>170</v>
      </c>
      <c r="B12" s="386"/>
      <c r="D12" s="378"/>
      <c r="E12" s="378"/>
    </row>
    <row r="13" spans="1:7" ht="18" x14ac:dyDescent="0.35">
      <c r="A13" s="389" t="s">
        <v>171</v>
      </c>
      <c r="B13" s="386"/>
      <c r="D13" s="378"/>
    </row>
    <row r="14" spans="1:7" ht="18" x14ac:dyDescent="0.35">
      <c r="A14" s="390" t="s">
        <v>172</v>
      </c>
      <c r="B14" s="396"/>
      <c r="D14" s="378"/>
    </row>
    <row r="15" spans="1:7" ht="18" x14ac:dyDescent="0.35">
      <c r="A15" s="392" t="s">
        <v>173</v>
      </c>
      <c r="B15" s="393">
        <v>460394.99</v>
      </c>
      <c r="C15" s="380"/>
    </row>
    <row r="16" spans="1:7" ht="36" x14ac:dyDescent="0.25">
      <c r="A16" s="394" t="s">
        <v>174</v>
      </c>
      <c r="B16" s="349">
        <v>2614490</v>
      </c>
      <c r="C16" s="381"/>
      <c r="D16" s="382"/>
    </row>
    <row r="17" spans="1:2" ht="18.75" thickBot="1" x14ac:dyDescent="0.4">
      <c r="A17" s="397" t="s">
        <v>175</v>
      </c>
      <c r="B17" s="393">
        <v>2154095.0099999998</v>
      </c>
    </row>
    <row r="18" spans="1:2" ht="16.5" x14ac:dyDescent="0.3">
      <c r="A18" s="648" t="s">
        <v>4</v>
      </c>
      <c r="B18" s="649"/>
    </row>
  </sheetData>
  <mergeCells count="2">
    <mergeCell ref="A1:B1"/>
    <mergeCell ref="A18:B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703125" defaultRowHeight="15.75" x14ac:dyDescent="0.2"/>
  <cols>
    <col min="1" max="1" width="16.5703125" style="4" customWidth="1"/>
    <col min="2" max="2" width="19.28515625" style="4" customWidth="1"/>
    <col min="3" max="3" width="13" style="4" customWidth="1"/>
    <col min="4" max="4" width="36.5703125" style="4"/>
    <col min="5" max="5" width="14.42578125" style="37" bestFit="1" customWidth="1"/>
    <col min="6" max="8" width="15.5703125" style="37" bestFit="1" customWidth="1"/>
    <col min="9" max="9" width="14.42578125" style="37" bestFit="1" customWidth="1"/>
    <col min="10" max="10" width="15.5703125" style="37" bestFit="1" customWidth="1"/>
    <col min="11" max="11" width="14.42578125" style="37" bestFit="1" customWidth="1"/>
    <col min="12" max="16" width="15.5703125" style="37" bestFit="1" customWidth="1"/>
    <col min="17" max="17" width="18.5703125" style="37" customWidth="1"/>
    <col min="18" max="16384" width="36.5703125" style="4"/>
  </cols>
  <sheetData>
    <row r="2" spans="2:18" ht="16.5" thickBot="1" x14ac:dyDescent="0.25">
      <c r="B2" s="650" t="s">
        <v>60</v>
      </c>
      <c r="C2" s="650"/>
      <c r="D2" s="650"/>
      <c r="E2" s="650"/>
      <c r="F2" s="650"/>
      <c r="G2" s="650"/>
      <c r="H2" s="650"/>
      <c r="I2" s="650"/>
      <c r="J2" s="650"/>
      <c r="K2" s="650"/>
      <c r="L2" s="650"/>
      <c r="M2" s="650"/>
      <c r="N2" s="650"/>
      <c r="O2" s="650"/>
      <c r="P2" s="650"/>
      <c r="Q2" s="650"/>
    </row>
    <row r="3" spans="2:18" ht="16.5" thickBot="1" x14ac:dyDescent="0.25">
      <c r="B3" s="5" t="s">
        <v>61</v>
      </c>
      <c r="C3" s="651" t="s">
        <v>11</v>
      </c>
      <c r="D3" s="652"/>
      <c r="E3" s="6">
        <v>41456</v>
      </c>
      <c r="F3" s="7">
        <v>41487</v>
      </c>
      <c r="G3" s="7">
        <v>41518</v>
      </c>
      <c r="H3" s="7">
        <v>41548</v>
      </c>
      <c r="I3" s="7">
        <v>41579</v>
      </c>
      <c r="J3" s="7">
        <v>41609</v>
      </c>
      <c r="K3" s="7">
        <v>41640</v>
      </c>
      <c r="L3" s="7">
        <v>41671</v>
      </c>
      <c r="M3" s="7">
        <v>41699</v>
      </c>
      <c r="N3" s="7">
        <v>41730</v>
      </c>
      <c r="O3" s="7">
        <v>41760</v>
      </c>
      <c r="P3" s="47">
        <v>41791</v>
      </c>
      <c r="Q3" s="38" t="s">
        <v>62</v>
      </c>
      <c r="R3" s="9"/>
    </row>
    <row r="4" spans="2:18" x14ac:dyDescent="0.2">
      <c r="B4" s="653" t="s">
        <v>63</v>
      </c>
      <c r="C4" s="656" t="s">
        <v>64</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
      <c r="B5" s="654"/>
      <c r="C5" s="657"/>
      <c r="D5" s="13" t="s">
        <v>65</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
      <c r="B6" s="654"/>
      <c r="C6" s="657"/>
      <c r="D6" s="13" t="s">
        <v>14</v>
      </c>
      <c r="E6" s="14"/>
      <c r="F6" s="14"/>
      <c r="G6" s="14"/>
      <c r="H6" s="14"/>
      <c r="I6" s="14"/>
      <c r="J6" s="14"/>
      <c r="K6" s="14">
        <v>0</v>
      </c>
      <c r="L6" s="14">
        <v>0</v>
      </c>
      <c r="M6" s="14">
        <v>0</v>
      </c>
      <c r="N6" s="14">
        <v>0</v>
      </c>
      <c r="O6" s="14">
        <v>0</v>
      </c>
      <c r="P6" s="49">
        <v>0</v>
      </c>
      <c r="Q6" s="40">
        <f t="shared" si="0"/>
        <v>0</v>
      </c>
      <c r="R6" s="9" t="b">
        <v>1</v>
      </c>
    </row>
    <row r="7" spans="2:18" ht="16.5" thickBot="1" x14ac:dyDescent="0.25">
      <c r="B7" s="654"/>
      <c r="C7" s="657"/>
      <c r="D7" s="16" t="s">
        <v>66</v>
      </c>
      <c r="E7" s="17"/>
      <c r="F7" s="17"/>
      <c r="G7" s="17"/>
      <c r="H7" s="17"/>
      <c r="I7" s="17"/>
      <c r="J7" s="17"/>
      <c r="K7" s="17">
        <v>323992.44</v>
      </c>
      <c r="L7" s="17">
        <v>310333.81</v>
      </c>
      <c r="M7" s="17">
        <v>334712.8</v>
      </c>
      <c r="N7" s="17">
        <v>361267.98</v>
      </c>
      <c r="O7" s="17">
        <v>361084.46</v>
      </c>
      <c r="P7" s="50">
        <v>409296.9</v>
      </c>
      <c r="Q7" s="41">
        <f t="shared" si="0"/>
        <v>2100688.39</v>
      </c>
      <c r="R7" s="9" t="b">
        <v>1</v>
      </c>
    </row>
    <row r="8" spans="2:18" ht="17.25" hidden="1" thickTop="1" thickBot="1" x14ac:dyDescent="0.25">
      <c r="B8" s="654"/>
      <c r="C8" s="657"/>
      <c r="D8" s="19" t="s">
        <v>15</v>
      </c>
      <c r="E8" s="20"/>
      <c r="F8" s="20"/>
      <c r="G8" s="20"/>
      <c r="H8" s="20"/>
      <c r="I8" s="20"/>
      <c r="J8" s="20"/>
      <c r="K8" s="20">
        <v>0</v>
      </c>
      <c r="L8" s="20">
        <v>0</v>
      </c>
      <c r="M8" s="20">
        <v>0</v>
      </c>
      <c r="N8" s="20">
        <v>0</v>
      </c>
      <c r="O8" s="20">
        <v>0</v>
      </c>
      <c r="P8" s="51">
        <v>0</v>
      </c>
      <c r="Q8" s="42">
        <f t="shared" si="0"/>
        <v>0</v>
      </c>
      <c r="R8" s="9" t="b">
        <v>1</v>
      </c>
    </row>
    <row r="9" spans="2:18" ht="17.25" thickTop="1" thickBot="1" x14ac:dyDescent="0.25">
      <c r="B9" s="654"/>
      <c r="C9" s="658"/>
      <c r="D9" s="21" t="s">
        <v>67</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
      <c r="B10" s="654"/>
      <c r="C10" s="659" t="s">
        <v>68</v>
      </c>
      <c r="D10" s="660"/>
      <c r="E10" s="23"/>
      <c r="F10" s="23"/>
      <c r="G10" s="23"/>
      <c r="H10" s="23"/>
      <c r="I10" s="23"/>
      <c r="J10" s="23"/>
      <c r="K10" s="14">
        <v>0</v>
      </c>
      <c r="L10" s="23">
        <v>0</v>
      </c>
      <c r="M10" s="23">
        <v>0</v>
      </c>
      <c r="N10" s="23">
        <v>0</v>
      </c>
      <c r="O10" s="23">
        <v>0</v>
      </c>
      <c r="P10" s="53">
        <v>0</v>
      </c>
      <c r="Q10" s="44">
        <f t="shared" si="0"/>
        <v>0</v>
      </c>
      <c r="R10" s="9" t="b">
        <v>1</v>
      </c>
    </row>
    <row r="11" spans="2:18" ht="16.5" thickBot="1" x14ac:dyDescent="0.25">
      <c r="B11" s="654"/>
      <c r="C11" s="661" t="s">
        <v>69</v>
      </c>
      <c r="D11" s="662"/>
      <c r="E11" s="17"/>
      <c r="F11" s="17"/>
      <c r="G11" s="17"/>
      <c r="H11" s="17"/>
      <c r="I11" s="17"/>
      <c r="J11" s="17"/>
      <c r="K11" s="17">
        <v>0</v>
      </c>
      <c r="L11" s="17">
        <v>0</v>
      </c>
      <c r="M11" s="17">
        <v>394.5</v>
      </c>
      <c r="N11" s="17">
        <v>0</v>
      </c>
      <c r="O11" s="17">
        <v>0</v>
      </c>
      <c r="P11" s="50">
        <v>52.28</v>
      </c>
      <c r="Q11" s="41">
        <f t="shared" si="0"/>
        <v>446.78</v>
      </c>
      <c r="R11" s="9" t="b">
        <v>1</v>
      </c>
    </row>
    <row r="12" spans="2:18" ht="16.5" thickTop="1" x14ac:dyDescent="0.2">
      <c r="B12" s="654"/>
      <c r="C12" s="659" t="s">
        <v>30</v>
      </c>
      <c r="D12" s="660"/>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
      <c r="B13" s="654"/>
      <c r="C13" s="663" t="s">
        <v>25</v>
      </c>
      <c r="D13" s="664"/>
      <c r="E13" s="26"/>
      <c r="F13" s="26"/>
      <c r="G13" s="26"/>
      <c r="H13" s="26"/>
      <c r="I13" s="26"/>
      <c r="J13" s="26"/>
      <c r="K13" s="26">
        <v>38413</v>
      </c>
      <c r="L13" s="26">
        <v>40465</v>
      </c>
      <c r="M13" s="26">
        <v>44348</v>
      </c>
      <c r="N13" s="26">
        <v>47215</v>
      </c>
      <c r="O13" s="26">
        <v>48526</v>
      </c>
      <c r="P13" s="55">
        <v>51279</v>
      </c>
      <c r="Q13" s="45">
        <f>AVERAGE(E13:P13)</f>
        <v>45041</v>
      </c>
      <c r="R13" s="9" t="b">
        <v>1</v>
      </c>
    </row>
    <row r="14" spans="2:18" ht="16.5" thickBot="1" x14ac:dyDescent="0.25">
      <c r="B14" s="655"/>
      <c r="C14" s="665" t="s">
        <v>70</v>
      </c>
      <c r="D14" s="666"/>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
      <c r="B15" s="653" t="s">
        <v>37</v>
      </c>
      <c r="C15" s="656" t="s">
        <v>64</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
      <c r="B16" s="654"/>
      <c r="C16" s="657"/>
      <c r="D16" s="13" t="s">
        <v>65</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
      <c r="B17" s="654"/>
      <c r="C17" s="657"/>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5" thickBot="1" x14ac:dyDescent="0.25">
      <c r="B18" s="654"/>
      <c r="C18" s="657"/>
      <c r="D18" s="16" t="s">
        <v>66</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7.25" hidden="1" thickTop="1" thickBot="1" x14ac:dyDescent="0.25">
      <c r="B19" s="654"/>
      <c r="C19" s="657"/>
      <c r="D19" s="19" t="s">
        <v>15</v>
      </c>
      <c r="E19" s="20"/>
      <c r="F19" s="20"/>
      <c r="G19" s="20"/>
      <c r="H19" s="20"/>
      <c r="I19" s="20"/>
      <c r="J19" s="20"/>
      <c r="K19" s="20">
        <v>0</v>
      </c>
      <c r="L19" s="20">
        <v>0</v>
      </c>
      <c r="M19" s="20">
        <v>0</v>
      </c>
      <c r="N19" s="20">
        <v>0</v>
      </c>
      <c r="O19" s="20">
        <v>0</v>
      </c>
      <c r="P19" s="51">
        <v>0</v>
      </c>
      <c r="Q19" s="42">
        <f t="shared" si="3"/>
        <v>0</v>
      </c>
      <c r="R19" s="9" t="b">
        <v>1</v>
      </c>
    </row>
    <row r="20" spans="2:18" ht="17.25" thickTop="1" thickBot="1" x14ac:dyDescent="0.25">
      <c r="B20" s="654"/>
      <c r="C20" s="658"/>
      <c r="D20" s="31" t="s">
        <v>67</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
      <c r="B21" s="654"/>
      <c r="C21" s="659" t="s">
        <v>68</v>
      </c>
      <c r="D21" s="660"/>
      <c r="E21" s="23"/>
      <c r="F21" s="23"/>
      <c r="G21" s="23"/>
      <c r="H21" s="23"/>
      <c r="I21" s="23"/>
      <c r="J21" s="23"/>
      <c r="K21" s="14">
        <v>0</v>
      </c>
      <c r="L21" s="23">
        <v>0</v>
      </c>
      <c r="M21" s="23">
        <v>0</v>
      </c>
      <c r="N21" s="23">
        <v>0</v>
      </c>
      <c r="O21" s="23">
        <v>0</v>
      </c>
      <c r="P21" s="53">
        <v>0</v>
      </c>
      <c r="Q21" s="44">
        <f t="shared" si="3"/>
        <v>0</v>
      </c>
      <c r="R21" s="9" t="b">
        <v>1</v>
      </c>
    </row>
    <row r="22" spans="2:18" ht="16.5" thickBot="1" x14ac:dyDescent="0.25">
      <c r="B22" s="654"/>
      <c r="C22" s="661" t="s">
        <v>69</v>
      </c>
      <c r="D22" s="662"/>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5" thickTop="1" x14ac:dyDescent="0.2">
      <c r="B23" s="654"/>
      <c r="C23" s="659" t="s">
        <v>30</v>
      </c>
      <c r="D23" s="660"/>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
      <c r="B24" s="654"/>
      <c r="C24" s="663" t="s">
        <v>25</v>
      </c>
      <c r="D24" s="664"/>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5" thickBot="1" x14ac:dyDescent="0.25">
      <c r="B25" s="655"/>
      <c r="C25" s="665" t="s">
        <v>70</v>
      </c>
      <c r="D25" s="666"/>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
      <c r="B26" s="654" t="s">
        <v>71</v>
      </c>
      <c r="C26" s="656" t="s">
        <v>64</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
      <c r="B27" s="654"/>
      <c r="C27" s="657"/>
      <c r="D27" s="13" t="s">
        <v>65</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
      <c r="B28" s="654"/>
      <c r="C28" s="657"/>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5" thickBot="1" x14ac:dyDescent="0.25">
      <c r="B29" s="654"/>
      <c r="C29" s="657"/>
      <c r="D29" s="16" t="s">
        <v>66</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7.25" hidden="1" thickTop="1" thickBot="1" x14ac:dyDescent="0.25">
      <c r="B30" s="654"/>
      <c r="C30" s="657"/>
      <c r="D30" s="19" t="s">
        <v>15</v>
      </c>
      <c r="E30" s="20"/>
      <c r="F30" s="20"/>
      <c r="G30" s="20"/>
      <c r="H30" s="20"/>
      <c r="I30" s="20"/>
      <c r="J30" s="20"/>
      <c r="K30" s="20">
        <v>0</v>
      </c>
      <c r="L30" s="20">
        <v>0</v>
      </c>
      <c r="M30" s="20">
        <v>0</v>
      </c>
      <c r="N30" s="20">
        <v>0</v>
      </c>
      <c r="O30" s="20">
        <v>0</v>
      </c>
      <c r="P30" s="51">
        <v>0</v>
      </c>
      <c r="Q30" s="42">
        <f t="shared" si="6"/>
        <v>0</v>
      </c>
      <c r="R30" s="9" t="b">
        <v>1</v>
      </c>
    </row>
    <row r="31" spans="2:18" ht="17.25" thickTop="1" thickBot="1" x14ac:dyDescent="0.25">
      <c r="B31" s="654"/>
      <c r="C31" s="658"/>
      <c r="D31" s="31" t="s">
        <v>67</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
      <c r="B32" s="654"/>
      <c r="C32" s="659" t="s">
        <v>68</v>
      </c>
      <c r="D32" s="660"/>
      <c r="E32" s="23"/>
      <c r="F32" s="23"/>
      <c r="G32" s="23"/>
      <c r="H32" s="23"/>
      <c r="I32" s="23"/>
      <c r="J32" s="23"/>
      <c r="K32" s="14">
        <v>0</v>
      </c>
      <c r="L32" s="23">
        <v>0</v>
      </c>
      <c r="M32" s="23">
        <v>0</v>
      </c>
      <c r="N32" s="23">
        <v>0</v>
      </c>
      <c r="O32" s="23">
        <v>0</v>
      </c>
      <c r="P32" s="53">
        <v>0</v>
      </c>
      <c r="Q32" s="44">
        <f t="shared" si="6"/>
        <v>0</v>
      </c>
      <c r="R32" s="9" t="b">
        <v>1</v>
      </c>
    </row>
    <row r="33" spans="2:18" ht="16.5" thickBot="1" x14ac:dyDescent="0.25">
      <c r="B33" s="654"/>
      <c r="C33" s="661" t="s">
        <v>69</v>
      </c>
      <c r="D33" s="662"/>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5" thickTop="1" x14ac:dyDescent="0.2">
      <c r="B34" s="654"/>
      <c r="C34" s="659" t="s">
        <v>30</v>
      </c>
      <c r="D34" s="660"/>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
      <c r="B35" s="654"/>
      <c r="C35" s="663" t="s">
        <v>25</v>
      </c>
      <c r="D35" s="664"/>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5" thickBot="1" x14ac:dyDescent="0.25">
      <c r="B36" s="655"/>
      <c r="C36" s="665" t="s">
        <v>70</v>
      </c>
      <c r="D36" s="666"/>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
      <c r="B37" s="667" t="s">
        <v>4</v>
      </c>
      <c r="C37" s="667"/>
      <c r="D37" s="667"/>
      <c r="E37" s="667"/>
      <c r="F37" s="667"/>
      <c r="G37" s="667"/>
      <c r="H37" s="667"/>
      <c r="I37" s="667"/>
      <c r="J37" s="667"/>
      <c r="K37" s="667"/>
      <c r="L37" s="667"/>
      <c r="M37" s="667"/>
      <c r="N37" s="667"/>
      <c r="O37" s="667"/>
      <c r="P37" s="667"/>
      <c r="Q37" s="667"/>
    </row>
    <row r="38" spans="2:18" x14ac:dyDescent="0.2">
      <c r="B38" s="668" t="s">
        <v>72</v>
      </c>
      <c r="C38" s="668"/>
      <c r="D38" s="668"/>
      <c r="E38" s="668"/>
      <c r="F38" s="668"/>
      <c r="G38" s="668"/>
      <c r="H38" s="668"/>
      <c r="I38" s="668"/>
      <c r="J38" s="668"/>
      <c r="K38" s="668"/>
      <c r="L38" s="668"/>
      <c r="M38" s="668"/>
      <c r="N38" s="668"/>
      <c r="O38" s="668"/>
      <c r="P38" s="668"/>
      <c r="Q38" s="668"/>
    </row>
    <row r="39" spans="2:18" x14ac:dyDescent="0.2">
      <c r="B39" s="668" t="s">
        <v>77</v>
      </c>
      <c r="C39" s="668"/>
      <c r="D39" s="668"/>
      <c r="E39" s="668"/>
      <c r="F39" s="668"/>
      <c r="G39" s="668"/>
      <c r="H39" s="668"/>
      <c r="I39" s="668"/>
      <c r="J39" s="668"/>
      <c r="K39" s="668"/>
      <c r="L39" s="668"/>
      <c r="M39" s="668"/>
      <c r="N39" s="668"/>
      <c r="O39" s="668"/>
      <c r="P39" s="668"/>
      <c r="Q39" s="668"/>
    </row>
    <row r="41" spans="2:18" ht="16.5" thickBot="1" x14ac:dyDescent="0.25">
      <c r="B41" s="650" t="s">
        <v>74</v>
      </c>
      <c r="C41" s="650"/>
      <c r="D41" s="650"/>
      <c r="E41" s="650"/>
      <c r="F41" s="650"/>
      <c r="G41" s="650"/>
      <c r="H41" s="650"/>
      <c r="I41" s="650"/>
      <c r="J41" s="650"/>
      <c r="K41" s="650"/>
      <c r="L41" s="650"/>
      <c r="M41" s="650"/>
      <c r="N41" s="650"/>
      <c r="O41" s="650"/>
      <c r="P41" s="650"/>
      <c r="Q41" s="650"/>
    </row>
    <row r="42" spans="2:18" ht="16.5" thickBot="1" x14ac:dyDescent="0.25">
      <c r="B42" s="5" t="s">
        <v>61</v>
      </c>
      <c r="C42" s="651" t="s">
        <v>11</v>
      </c>
      <c r="D42" s="652"/>
      <c r="E42" s="6">
        <v>41821</v>
      </c>
      <c r="F42" s="7">
        <v>41852</v>
      </c>
      <c r="G42" s="7">
        <v>41883</v>
      </c>
      <c r="H42" s="7">
        <v>41913</v>
      </c>
      <c r="I42" s="7">
        <v>41944</v>
      </c>
      <c r="J42" s="7">
        <v>41974</v>
      </c>
      <c r="K42" s="7">
        <v>42005</v>
      </c>
      <c r="L42" s="7">
        <v>42036</v>
      </c>
      <c r="M42" s="7">
        <v>42064</v>
      </c>
      <c r="N42" s="7">
        <v>42095</v>
      </c>
      <c r="O42" s="7">
        <v>42125</v>
      </c>
      <c r="P42" s="47">
        <v>42156</v>
      </c>
      <c r="Q42" s="38" t="s">
        <v>75</v>
      </c>
    </row>
    <row r="43" spans="2:18" x14ac:dyDescent="0.2">
      <c r="B43" s="653" t="s">
        <v>63</v>
      </c>
      <c r="C43" s="656" t="s">
        <v>64</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
      <c r="B44" s="654"/>
      <c r="C44" s="657"/>
      <c r="D44" s="13" t="s">
        <v>65</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
      <c r="B45" s="654"/>
      <c r="C45" s="657"/>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5" thickBot="1" x14ac:dyDescent="0.25">
      <c r="B46" s="654"/>
      <c r="C46" s="657"/>
      <c r="D46" s="16" t="s">
        <v>66</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25">
      <c r="B47" s="654"/>
      <c r="C47" s="657"/>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7.25" thickTop="1" thickBot="1" x14ac:dyDescent="0.25">
      <c r="B48" s="654"/>
      <c r="C48" s="658"/>
      <c r="D48" s="31" t="s">
        <v>67</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
      <c r="B49" s="654"/>
      <c r="C49" s="659" t="s">
        <v>68</v>
      </c>
      <c r="D49" s="660"/>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5" thickBot="1" x14ac:dyDescent="0.25">
      <c r="B50" s="654"/>
      <c r="C50" s="661" t="s">
        <v>69</v>
      </c>
      <c r="D50" s="662"/>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5" thickTop="1" x14ac:dyDescent="0.2">
      <c r="B51" s="654"/>
      <c r="C51" s="659" t="s">
        <v>30</v>
      </c>
      <c r="D51" s="660"/>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
      <c r="B52" s="654"/>
      <c r="C52" s="663" t="s">
        <v>25</v>
      </c>
      <c r="D52" s="664"/>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5" thickBot="1" x14ac:dyDescent="0.25">
      <c r="B53" s="655"/>
      <c r="C53" s="665" t="s">
        <v>70</v>
      </c>
      <c r="D53" s="666"/>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
      <c r="B54" s="653" t="s">
        <v>37</v>
      </c>
      <c r="C54" s="656" t="s">
        <v>64</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
      <c r="B55" s="654"/>
      <c r="C55" s="657"/>
      <c r="D55" s="13" t="s">
        <v>65</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
      <c r="B56" s="654"/>
      <c r="C56" s="657"/>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5" thickBot="1" x14ac:dyDescent="0.25">
      <c r="B57" s="654"/>
      <c r="C57" s="657"/>
      <c r="D57" s="16" t="s">
        <v>66</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7.25" hidden="1" thickTop="1" thickBot="1" x14ac:dyDescent="0.25">
      <c r="B58" s="654"/>
      <c r="C58" s="657"/>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7.25" thickTop="1" thickBot="1" x14ac:dyDescent="0.25">
      <c r="B59" s="654"/>
      <c r="C59" s="658"/>
      <c r="D59" s="31" t="s">
        <v>67</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
      <c r="B60" s="654"/>
      <c r="C60" s="659" t="s">
        <v>68</v>
      </c>
      <c r="D60" s="660"/>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5" thickBot="1" x14ac:dyDescent="0.25">
      <c r="B61" s="654"/>
      <c r="C61" s="661" t="s">
        <v>69</v>
      </c>
      <c r="D61" s="662"/>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5" thickTop="1" x14ac:dyDescent="0.2">
      <c r="B62" s="654"/>
      <c r="C62" s="659" t="s">
        <v>30</v>
      </c>
      <c r="D62" s="660"/>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
      <c r="B63" s="654"/>
      <c r="C63" s="663" t="s">
        <v>25</v>
      </c>
      <c r="D63" s="664"/>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5" thickBot="1" x14ac:dyDescent="0.25">
      <c r="B64" s="655"/>
      <c r="C64" s="665" t="s">
        <v>70</v>
      </c>
      <c r="D64" s="666"/>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
      <c r="B65" s="654" t="s">
        <v>71</v>
      </c>
      <c r="C65" s="656" t="s">
        <v>64</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
      <c r="B66" s="654"/>
      <c r="C66" s="657"/>
      <c r="D66" s="13" t="s">
        <v>65</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
      <c r="B67" s="654"/>
      <c r="C67" s="657"/>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5" thickBot="1" x14ac:dyDescent="0.25">
      <c r="B68" s="654"/>
      <c r="C68" s="657"/>
      <c r="D68" s="16" t="s">
        <v>66</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7.25" hidden="1" thickTop="1" thickBot="1" x14ac:dyDescent="0.25">
      <c r="B69" s="654"/>
      <c r="C69" s="657"/>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7.25" thickTop="1" thickBot="1" x14ac:dyDescent="0.25">
      <c r="B70" s="654"/>
      <c r="C70" s="658"/>
      <c r="D70" s="31" t="s">
        <v>67</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
      <c r="B71" s="654"/>
      <c r="C71" s="659" t="s">
        <v>68</v>
      </c>
      <c r="D71" s="660"/>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5" thickBot="1" x14ac:dyDescent="0.25">
      <c r="B72" s="654"/>
      <c r="C72" s="661" t="s">
        <v>69</v>
      </c>
      <c r="D72" s="662"/>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5" thickTop="1" x14ac:dyDescent="0.2">
      <c r="B73" s="654"/>
      <c r="C73" s="659" t="s">
        <v>30</v>
      </c>
      <c r="D73" s="660"/>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
      <c r="B74" s="654"/>
      <c r="C74" s="663" t="s">
        <v>25</v>
      </c>
      <c r="D74" s="664"/>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5" thickBot="1" x14ac:dyDescent="0.25">
      <c r="B75" s="655"/>
      <c r="C75" s="665" t="s">
        <v>70</v>
      </c>
      <c r="D75" s="666"/>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
      <c r="B76" s="667" t="s">
        <v>4</v>
      </c>
      <c r="C76" s="667"/>
      <c r="D76" s="667"/>
      <c r="E76" s="667"/>
      <c r="F76" s="667"/>
      <c r="G76" s="667"/>
      <c r="H76" s="667"/>
      <c r="I76" s="667"/>
      <c r="J76" s="667"/>
      <c r="K76" s="667"/>
      <c r="L76" s="667"/>
      <c r="M76" s="667"/>
      <c r="N76" s="667"/>
      <c r="O76" s="667"/>
      <c r="P76" s="667"/>
      <c r="Q76" s="667"/>
    </row>
    <row r="77" spans="2:18" ht="15.75" customHeight="1" x14ac:dyDescent="0.2">
      <c r="B77" s="668" t="s">
        <v>72</v>
      </c>
      <c r="C77" s="668"/>
      <c r="D77" s="668"/>
      <c r="E77" s="668"/>
      <c r="F77" s="668"/>
      <c r="G77" s="668"/>
      <c r="H77" s="668"/>
      <c r="I77" s="668"/>
      <c r="J77" s="668"/>
      <c r="K77" s="668"/>
      <c r="L77" s="668"/>
      <c r="M77" s="668"/>
      <c r="N77" s="668"/>
      <c r="O77" s="668"/>
      <c r="P77" s="668"/>
      <c r="Q77" s="668"/>
    </row>
    <row r="78" spans="2:18" ht="15.75" customHeight="1" x14ac:dyDescent="0.2">
      <c r="B78" s="668" t="s">
        <v>77</v>
      </c>
      <c r="C78" s="668"/>
      <c r="D78" s="668"/>
      <c r="E78" s="668"/>
      <c r="F78" s="668"/>
      <c r="G78" s="668"/>
      <c r="H78" s="668"/>
      <c r="I78" s="668"/>
      <c r="J78" s="668"/>
      <c r="K78" s="668"/>
      <c r="L78" s="668"/>
      <c r="M78" s="668"/>
      <c r="N78" s="668"/>
      <c r="O78" s="668"/>
      <c r="P78" s="668"/>
      <c r="Q78" s="668"/>
    </row>
    <row r="80" spans="2:18" ht="16.5" thickBot="1" x14ac:dyDescent="0.25">
      <c r="B80" s="650" t="s">
        <v>76</v>
      </c>
      <c r="C80" s="650"/>
      <c r="D80" s="650"/>
      <c r="E80" s="650"/>
      <c r="F80" s="650"/>
      <c r="G80" s="650"/>
      <c r="H80" s="650"/>
      <c r="I80" s="650"/>
      <c r="J80" s="650"/>
      <c r="K80" s="650"/>
      <c r="L80" s="650"/>
      <c r="M80" s="650"/>
      <c r="N80" s="650"/>
      <c r="O80" s="650"/>
      <c r="P80" s="650"/>
      <c r="Q80" s="650"/>
    </row>
    <row r="81" spans="2:17" ht="16.5" thickBot="1" x14ac:dyDescent="0.25">
      <c r="B81" s="5" t="s">
        <v>61</v>
      </c>
      <c r="C81" s="651" t="s">
        <v>11</v>
      </c>
      <c r="D81" s="652"/>
      <c r="E81" s="6">
        <v>42186</v>
      </c>
      <c r="F81" s="7">
        <v>42217</v>
      </c>
      <c r="G81" s="7">
        <v>42248</v>
      </c>
      <c r="H81" s="7">
        <v>42278</v>
      </c>
      <c r="I81" s="7">
        <v>42309</v>
      </c>
      <c r="J81" s="7">
        <v>42339</v>
      </c>
      <c r="K81" s="7">
        <v>42370</v>
      </c>
      <c r="L81" s="7">
        <v>42401</v>
      </c>
      <c r="M81" s="7">
        <v>42430</v>
      </c>
      <c r="N81" s="7">
        <v>42461</v>
      </c>
      <c r="O81" s="7">
        <v>42491</v>
      </c>
      <c r="P81" s="7">
        <v>42522</v>
      </c>
      <c r="Q81" s="8" t="s">
        <v>52</v>
      </c>
    </row>
    <row r="82" spans="2:17" x14ac:dyDescent="0.2">
      <c r="B82" s="653" t="s">
        <v>63</v>
      </c>
      <c r="C82" s="656" t="s">
        <v>64</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
      <c r="B83" s="654"/>
      <c r="C83" s="657"/>
      <c r="D83" s="34" t="s">
        <v>65</v>
      </c>
      <c r="E83" s="14"/>
      <c r="F83" s="14">
        <v>359.25</v>
      </c>
      <c r="G83" s="14">
        <v>491.29</v>
      </c>
      <c r="H83" s="14">
        <v>2271</v>
      </c>
      <c r="I83" s="14"/>
      <c r="J83" s="14"/>
      <c r="K83" s="14"/>
      <c r="L83" s="14"/>
      <c r="M83" s="14"/>
      <c r="N83" s="14"/>
      <c r="O83" s="14"/>
      <c r="P83" s="14"/>
      <c r="Q83" s="15">
        <f t="shared" ref="Q83:Q90" si="18">SUM(E83:P83)</f>
        <v>3121.54</v>
      </c>
    </row>
    <row r="84" spans="2:17" x14ac:dyDescent="0.2">
      <c r="B84" s="654"/>
      <c r="C84" s="657"/>
      <c r="D84" s="34" t="s">
        <v>14</v>
      </c>
      <c r="E84" s="14"/>
      <c r="F84" s="14">
        <v>0</v>
      </c>
      <c r="G84" s="14">
        <v>0</v>
      </c>
      <c r="H84" s="14">
        <v>0</v>
      </c>
      <c r="I84" s="14"/>
      <c r="J84" s="14"/>
      <c r="K84" s="14"/>
      <c r="L84" s="14"/>
      <c r="M84" s="14"/>
      <c r="N84" s="14"/>
      <c r="O84" s="14"/>
      <c r="P84" s="14"/>
      <c r="Q84" s="15">
        <f t="shared" si="18"/>
        <v>0</v>
      </c>
    </row>
    <row r="85" spans="2:17" x14ac:dyDescent="0.2">
      <c r="B85" s="654"/>
      <c r="C85" s="657"/>
      <c r="D85" s="34" t="s">
        <v>66</v>
      </c>
      <c r="E85" s="14"/>
      <c r="F85" s="14">
        <v>247224.83</v>
      </c>
      <c r="G85" s="14">
        <v>265894.2</v>
      </c>
      <c r="H85" s="14">
        <v>277106.90999999997</v>
      </c>
      <c r="I85" s="14"/>
      <c r="J85" s="14"/>
      <c r="K85" s="14"/>
      <c r="L85" s="14"/>
      <c r="M85" s="14"/>
      <c r="N85" s="14"/>
      <c r="O85" s="14"/>
      <c r="P85" s="14"/>
      <c r="Q85" s="15">
        <f t="shared" si="18"/>
        <v>790225.94</v>
      </c>
    </row>
    <row r="86" spans="2:17" ht="16.5" thickBot="1" x14ac:dyDescent="0.25">
      <c r="B86" s="654"/>
      <c r="C86" s="657"/>
      <c r="D86" s="35" t="s">
        <v>15</v>
      </c>
      <c r="E86" s="17"/>
      <c r="F86" s="17">
        <v>0</v>
      </c>
      <c r="G86" s="17">
        <v>0</v>
      </c>
      <c r="H86" s="17">
        <v>0</v>
      </c>
      <c r="I86" s="17"/>
      <c r="J86" s="17"/>
      <c r="K86" s="17"/>
      <c r="L86" s="17"/>
      <c r="M86" s="17"/>
      <c r="N86" s="17"/>
      <c r="O86" s="17"/>
      <c r="P86" s="17"/>
      <c r="Q86" s="18">
        <f t="shared" si="18"/>
        <v>0</v>
      </c>
    </row>
    <row r="87" spans="2:17" ht="16.5" thickTop="1" x14ac:dyDescent="0.2">
      <c r="B87" s="654"/>
      <c r="C87" s="671"/>
      <c r="D87" s="36" t="s">
        <v>67</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
      <c r="B88" s="654"/>
      <c r="C88" s="669" t="s">
        <v>68</v>
      </c>
      <c r="D88" s="670"/>
      <c r="E88" s="14"/>
      <c r="F88" s="14">
        <v>2054738.57</v>
      </c>
      <c r="G88" s="14">
        <v>2097869.7599999998</v>
      </c>
      <c r="H88" s="14">
        <v>2139782.15</v>
      </c>
      <c r="I88" s="14"/>
      <c r="J88" s="14"/>
      <c r="K88" s="14"/>
      <c r="L88" s="14"/>
      <c r="M88" s="14"/>
      <c r="N88" s="14"/>
      <c r="O88" s="14"/>
      <c r="P88" s="14"/>
      <c r="Q88" s="15">
        <f t="shared" si="18"/>
        <v>6292390.4800000004</v>
      </c>
    </row>
    <row r="89" spans="2:17" ht="16.5" thickBot="1" x14ac:dyDescent="0.25">
      <c r="B89" s="654"/>
      <c r="C89" s="661" t="s">
        <v>69</v>
      </c>
      <c r="D89" s="662"/>
      <c r="E89" s="17"/>
      <c r="F89" s="17">
        <v>8299.52</v>
      </c>
      <c r="G89" s="17">
        <v>2138.1</v>
      </c>
      <c r="H89" s="17">
        <v>6520.7</v>
      </c>
      <c r="I89" s="17"/>
      <c r="J89" s="17"/>
      <c r="K89" s="17"/>
      <c r="L89" s="17"/>
      <c r="M89" s="17"/>
      <c r="N89" s="17"/>
      <c r="O89" s="17"/>
      <c r="P89" s="17"/>
      <c r="Q89" s="18">
        <f t="shared" si="18"/>
        <v>16958.32</v>
      </c>
    </row>
    <row r="90" spans="2:17" ht="16.5" thickTop="1" x14ac:dyDescent="0.2">
      <c r="B90" s="654"/>
      <c r="C90" s="659" t="s">
        <v>30</v>
      </c>
      <c r="D90" s="660"/>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
      <c r="B91" s="654"/>
      <c r="C91" s="669" t="s">
        <v>25</v>
      </c>
      <c r="D91" s="670"/>
      <c r="E91" s="26"/>
      <c r="F91" s="26"/>
      <c r="G91" s="26"/>
      <c r="H91" s="26"/>
      <c r="I91" s="26"/>
      <c r="J91" s="26"/>
      <c r="K91" s="26"/>
      <c r="L91" s="26"/>
      <c r="M91" s="26"/>
      <c r="N91" s="26"/>
      <c r="O91" s="26"/>
      <c r="P91" s="26"/>
      <c r="Q91" s="27" t="e">
        <f>AVERAGE(E91:P91)</f>
        <v>#DIV/0!</v>
      </c>
    </row>
    <row r="92" spans="2:17" ht="16.5" thickBot="1" x14ac:dyDescent="0.25">
      <c r="B92" s="655"/>
      <c r="C92" s="665" t="s">
        <v>70</v>
      </c>
      <c r="D92" s="666"/>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
      <c r="B93" s="653" t="s">
        <v>37</v>
      </c>
      <c r="C93" s="656" t="s">
        <v>64</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
      <c r="B94" s="654"/>
      <c r="C94" s="657"/>
      <c r="D94" s="34" t="s">
        <v>65</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
      <c r="B95" s="654"/>
      <c r="C95" s="657"/>
      <c r="D95" s="34" t="s">
        <v>14</v>
      </c>
      <c r="E95" s="14"/>
      <c r="F95" s="14">
        <v>418115.25</v>
      </c>
      <c r="G95" s="14">
        <v>151718.98000000001</v>
      </c>
      <c r="H95" s="14">
        <v>284390.23</v>
      </c>
      <c r="I95" s="14"/>
      <c r="J95" s="14"/>
      <c r="K95" s="14"/>
      <c r="L95" s="14"/>
      <c r="M95" s="14"/>
      <c r="N95" s="14"/>
      <c r="O95" s="14"/>
      <c r="P95" s="14"/>
      <c r="Q95" s="15">
        <f t="shared" si="22"/>
        <v>854224.46</v>
      </c>
    </row>
    <row r="96" spans="2:17" x14ac:dyDescent="0.2">
      <c r="B96" s="654"/>
      <c r="C96" s="657"/>
      <c r="D96" s="34" t="s">
        <v>66</v>
      </c>
      <c r="E96" s="14"/>
      <c r="F96" s="14">
        <v>2407902.4500000002</v>
      </c>
      <c r="G96" s="14">
        <v>2653267.9500000002</v>
      </c>
      <c r="H96" s="14">
        <v>2718511.28</v>
      </c>
      <c r="I96" s="14"/>
      <c r="J96" s="14"/>
      <c r="K96" s="14"/>
      <c r="L96" s="14"/>
      <c r="M96" s="14"/>
      <c r="N96" s="14"/>
      <c r="O96" s="14"/>
      <c r="P96" s="14"/>
      <c r="Q96" s="15">
        <f t="shared" si="22"/>
        <v>7779681.6799999997</v>
      </c>
    </row>
    <row r="97" spans="2:17" ht="16.5" thickBot="1" x14ac:dyDescent="0.25">
      <c r="B97" s="654"/>
      <c r="C97" s="657"/>
      <c r="D97" s="35" t="s">
        <v>15</v>
      </c>
      <c r="E97" s="17"/>
      <c r="F97" s="17">
        <v>0</v>
      </c>
      <c r="G97" s="17">
        <v>0</v>
      </c>
      <c r="H97" s="17">
        <v>0</v>
      </c>
      <c r="I97" s="17"/>
      <c r="J97" s="17"/>
      <c r="K97" s="17"/>
      <c r="L97" s="17"/>
      <c r="M97" s="17"/>
      <c r="N97" s="17"/>
      <c r="O97" s="17"/>
      <c r="P97" s="17"/>
      <c r="Q97" s="18">
        <f t="shared" si="22"/>
        <v>0</v>
      </c>
    </row>
    <row r="98" spans="2:17" ht="16.5" thickTop="1" x14ac:dyDescent="0.2">
      <c r="B98" s="654"/>
      <c r="C98" s="671"/>
      <c r="D98" s="36" t="s">
        <v>67</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
      <c r="B99" s="654"/>
      <c r="C99" s="669" t="s">
        <v>68</v>
      </c>
      <c r="D99" s="670"/>
      <c r="E99" s="14"/>
      <c r="F99" s="14">
        <v>19674016.100000001</v>
      </c>
      <c r="G99" s="14">
        <v>20238774.77</v>
      </c>
      <c r="H99" s="14">
        <v>20313196.379999999</v>
      </c>
      <c r="I99" s="14"/>
      <c r="J99" s="14"/>
      <c r="K99" s="14"/>
      <c r="L99" s="14"/>
      <c r="M99" s="14"/>
      <c r="N99" s="14"/>
      <c r="O99" s="14"/>
      <c r="P99" s="14"/>
      <c r="Q99" s="15">
        <f t="shared" si="22"/>
        <v>60225987.25</v>
      </c>
    </row>
    <row r="100" spans="2:17" ht="16.5" thickBot="1" x14ac:dyDescent="0.25">
      <c r="B100" s="654"/>
      <c r="C100" s="661" t="s">
        <v>69</v>
      </c>
      <c r="D100" s="662"/>
      <c r="E100" s="17"/>
      <c r="F100" s="17">
        <v>179155.64</v>
      </c>
      <c r="G100" s="17">
        <v>90850.59</v>
      </c>
      <c r="H100" s="17">
        <v>169150.83</v>
      </c>
      <c r="I100" s="17"/>
      <c r="J100" s="17"/>
      <c r="K100" s="17"/>
      <c r="L100" s="17"/>
      <c r="M100" s="17"/>
      <c r="N100" s="17"/>
      <c r="O100" s="17"/>
      <c r="P100" s="17"/>
      <c r="Q100" s="18">
        <f t="shared" si="22"/>
        <v>439157.05999999994</v>
      </c>
    </row>
    <row r="101" spans="2:17" ht="16.5" thickTop="1" x14ac:dyDescent="0.2">
      <c r="B101" s="654"/>
      <c r="C101" s="659" t="s">
        <v>30</v>
      </c>
      <c r="D101" s="660"/>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
      <c r="B102" s="654"/>
      <c r="C102" s="669" t="s">
        <v>25</v>
      </c>
      <c r="D102" s="670"/>
      <c r="E102" s="26"/>
      <c r="F102" s="26"/>
      <c r="G102" s="26"/>
      <c r="H102" s="26"/>
      <c r="I102" s="26"/>
      <c r="J102" s="26"/>
      <c r="K102" s="26"/>
      <c r="L102" s="26"/>
      <c r="M102" s="26"/>
      <c r="N102" s="26"/>
      <c r="O102" s="26"/>
      <c r="P102" s="26"/>
      <c r="Q102" s="27" t="e">
        <f>AVERAGE(E102:P102)</f>
        <v>#DIV/0!</v>
      </c>
    </row>
    <row r="103" spans="2:17" ht="16.5" thickBot="1" x14ac:dyDescent="0.25">
      <c r="B103" s="655"/>
      <c r="C103" s="672" t="s">
        <v>70</v>
      </c>
      <c r="D103" s="673"/>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
      <c r="B104" s="654" t="s">
        <v>71</v>
      </c>
      <c r="C104" s="656" t="s">
        <v>64</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
      <c r="B105" s="654"/>
      <c r="C105" s="657"/>
      <c r="D105" s="34" t="s">
        <v>65</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
      <c r="B106" s="654"/>
      <c r="C106" s="657"/>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
      <c r="B107" s="654"/>
      <c r="C107" s="657"/>
      <c r="D107" s="34" t="s">
        <v>66</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5" thickBot="1" x14ac:dyDescent="0.25">
      <c r="B108" s="654"/>
      <c r="C108" s="657"/>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5" thickTop="1" x14ac:dyDescent="0.2">
      <c r="B109" s="654"/>
      <c r="C109" s="671"/>
      <c r="D109" s="36" t="s">
        <v>67</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
      <c r="B110" s="654"/>
      <c r="C110" s="669" t="s">
        <v>68</v>
      </c>
      <c r="D110" s="670"/>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5" thickBot="1" x14ac:dyDescent="0.25">
      <c r="B111" s="654"/>
      <c r="C111" s="661" t="s">
        <v>69</v>
      </c>
      <c r="D111" s="662"/>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5" thickTop="1" x14ac:dyDescent="0.2">
      <c r="B112" s="654"/>
      <c r="C112" s="659" t="s">
        <v>30</v>
      </c>
      <c r="D112" s="660"/>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
      <c r="B113" s="654"/>
      <c r="C113" s="669" t="s">
        <v>25</v>
      </c>
      <c r="D113" s="670"/>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5" thickBot="1" x14ac:dyDescent="0.25">
      <c r="B114" s="655"/>
      <c r="C114" s="672" t="s">
        <v>70</v>
      </c>
      <c r="D114" s="673"/>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
      <c r="B115" s="667" t="s">
        <v>4</v>
      </c>
      <c r="C115" s="667"/>
      <c r="D115" s="667"/>
      <c r="E115" s="667"/>
      <c r="F115" s="667"/>
      <c r="G115" s="667"/>
      <c r="H115" s="667"/>
      <c r="I115" s="667"/>
      <c r="J115" s="667"/>
      <c r="K115" s="667"/>
      <c r="L115" s="667"/>
      <c r="M115" s="667"/>
      <c r="N115" s="667"/>
      <c r="O115" s="667"/>
      <c r="P115" s="667"/>
      <c r="Q115" s="667"/>
    </row>
    <row r="116" spans="2:17" x14ac:dyDescent="0.2">
      <c r="B116" s="668" t="s">
        <v>72</v>
      </c>
      <c r="C116" s="668"/>
      <c r="D116" s="668"/>
      <c r="E116" s="668"/>
      <c r="F116" s="668"/>
      <c r="G116" s="668"/>
      <c r="H116" s="668"/>
      <c r="I116" s="668"/>
      <c r="J116" s="668"/>
      <c r="K116" s="668"/>
      <c r="L116" s="668"/>
      <c r="M116" s="668"/>
      <c r="N116" s="668"/>
      <c r="O116" s="668"/>
      <c r="P116" s="668"/>
      <c r="Q116" s="668"/>
    </row>
    <row r="117" spans="2:17" x14ac:dyDescent="0.2">
      <c r="B117" s="668" t="s">
        <v>73</v>
      </c>
      <c r="C117" s="668"/>
      <c r="D117" s="668"/>
      <c r="E117" s="668"/>
      <c r="F117" s="668"/>
      <c r="G117" s="668"/>
      <c r="H117" s="668"/>
      <c r="I117" s="668"/>
      <c r="J117" s="668"/>
      <c r="K117" s="668"/>
      <c r="L117" s="668"/>
      <c r="M117" s="668"/>
      <c r="N117" s="668"/>
      <c r="O117" s="668"/>
      <c r="P117" s="668"/>
      <c r="Q117" s="668"/>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28515625" defaultRowHeight="15.75" x14ac:dyDescent="0.25"/>
  <cols>
    <col min="1" max="1" width="15.5703125" style="3" bestFit="1" customWidth="1"/>
    <col min="2" max="3" width="9.28515625" style="2"/>
    <col min="4" max="16384" width="9.28515625" style="1"/>
  </cols>
  <sheetData>
    <row r="1" spans="1:3" x14ac:dyDescent="0.25">
      <c r="B1" s="2" t="s">
        <v>17</v>
      </c>
      <c r="C1" s="2" t="s">
        <v>18</v>
      </c>
    </row>
    <row r="2" spans="1:3" x14ac:dyDescent="0.25">
      <c r="A2" s="3">
        <v>39630</v>
      </c>
      <c r="B2" s="2" t="e">
        <f>#REF!</f>
        <v>#REF!</v>
      </c>
      <c r="C2" s="2" t="e">
        <f>'CBHP Caseload'!#REF!+'CBHP Caseload'!#REF!</f>
        <v>#REF!</v>
      </c>
    </row>
    <row r="3" spans="1:3" x14ac:dyDescent="0.25">
      <c r="A3" s="3">
        <v>39661</v>
      </c>
      <c r="B3" s="2" t="e">
        <f>#REF!</f>
        <v>#REF!</v>
      </c>
      <c r="C3" s="2" t="e">
        <f>'CBHP Caseload'!#REF!+'CBHP Caseload'!#REF!</f>
        <v>#REF!</v>
      </c>
    </row>
    <row r="4" spans="1:3" x14ac:dyDescent="0.25">
      <c r="A4" s="3">
        <v>39692</v>
      </c>
      <c r="B4" s="2" t="e">
        <f>#REF!</f>
        <v>#REF!</v>
      </c>
      <c r="C4" s="2" t="e">
        <f>'CBHP Caseload'!#REF!+'CBHP Caseload'!#REF!</f>
        <v>#REF!</v>
      </c>
    </row>
    <row r="5" spans="1:3" x14ac:dyDescent="0.25">
      <c r="A5" s="3">
        <v>39722</v>
      </c>
      <c r="B5" s="2" t="e">
        <f>#REF!</f>
        <v>#REF!</v>
      </c>
      <c r="C5" s="2" t="e">
        <f>'CBHP Caseload'!#REF!+'CBHP Caseload'!#REF!</f>
        <v>#REF!</v>
      </c>
    </row>
    <row r="6" spans="1:3" x14ac:dyDescent="0.25">
      <c r="A6" s="3">
        <v>39753</v>
      </c>
      <c r="B6" s="2" t="e">
        <f>#REF!</f>
        <v>#REF!</v>
      </c>
      <c r="C6" s="2" t="e">
        <f>'CBHP Caseload'!#REF!+'CBHP Caseload'!#REF!</f>
        <v>#REF!</v>
      </c>
    </row>
    <row r="7" spans="1:3" x14ac:dyDescent="0.25">
      <c r="A7" s="3">
        <v>39783</v>
      </c>
      <c r="B7" s="2" t="e">
        <f>#REF!</f>
        <v>#REF!</v>
      </c>
      <c r="C7" s="2" t="e">
        <f>'CBHP Caseload'!#REF!+'CBHP Caseload'!#REF!</f>
        <v>#REF!</v>
      </c>
    </row>
    <row r="8" spans="1:3" x14ac:dyDescent="0.25">
      <c r="A8" s="3">
        <v>39814</v>
      </c>
      <c r="B8" s="2" t="e">
        <f>#REF!</f>
        <v>#REF!</v>
      </c>
      <c r="C8" s="2" t="e">
        <f>'CBHP Caseload'!#REF!+'CBHP Caseload'!#REF!</f>
        <v>#REF!</v>
      </c>
    </row>
    <row r="9" spans="1:3" x14ac:dyDescent="0.25">
      <c r="A9" s="3">
        <v>39845</v>
      </c>
      <c r="B9" s="2" t="e">
        <f>#REF!</f>
        <v>#REF!</v>
      </c>
      <c r="C9" s="2" t="e">
        <f>'CBHP Caseload'!#REF!+'CBHP Caseload'!#REF!</f>
        <v>#REF!</v>
      </c>
    </row>
    <row r="10" spans="1:3" x14ac:dyDescent="0.25">
      <c r="A10" s="3">
        <v>39873</v>
      </c>
      <c r="B10" s="2" t="e">
        <f>#REF!</f>
        <v>#REF!</v>
      </c>
      <c r="C10" s="2" t="e">
        <f>'CBHP Caseload'!#REF!+'CBHP Caseload'!#REF!</f>
        <v>#REF!</v>
      </c>
    </row>
    <row r="11" spans="1:3" x14ac:dyDescent="0.25">
      <c r="A11" s="3">
        <v>39904</v>
      </c>
      <c r="B11" s="2" t="e">
        <f>#REF!</f>
        <v>#REF!</v>
      </c>
      <c r="C11" s="2" t="e">
        <f>'CBHP Caseload'!#REF!+'CBHP Caseload'!#REF!</f>
        <v>#REF!</v>
      </c>
    </row>
    <row r="12" spans="1:3" x14ac:dyDescent="0.25">
      <c r="A12" s="3">
        <v>39934</v>
      </c>
      <c r="B12" s="2" t="e">
        <f>#REF!</f>
        <v>#REF!</v>
      </c>
      <c r="C12" s="2" t="e">
        <f>'CBHP Caseload'!#REF!+'CBHP Caseload'!#REF!</f>
        <v>#REF!</v>
      </c>
    </row>
    <row r="13" spans="1:3" x14ac:dyDescent="0.25">
      <c r="A13" s="3">
        <v>39965</v>
      </c>
      <c r="B13" s="2" t="e">
        <f>#REF!</f>
        <v>#REF!</v>
      </c>
      <c r="C13" s="2" t="e">
        <f>'CBHP Caseload'!#REF!+'CBHP Caseload'!#REF!</f>
        <v>#REF!</v>
      </c>
    </row>
    <row r="14" spans="1:3" x14ac:dyDescent="0.25">
      <c r="A14" s="3">
        <v>39995</v>
      </c>
      <c r="B14" s="2" t="e">
        <f>#REF!</f>
        <v>#REF!</v>
      </c>
      <c r="C14" s="2">
        <f>'CBHP Caseload'!E16+'CBHP Caseload'!I16</f>
        <v>4458</v>
      </c>
    </row>
    <row r="15" spans="1:3" x14ac:dyDescent="0.25">
      <c r="A15" s="3">
        <v>40026</v>
      </c>
      <c r="B15" s="2" t="e">
        <f>#REF!</f>
        <v>#REF!</v>
      </c>
      <c r="C15" s="2">
        <f>'CBHP Caseload'!E17+'CBHP Caseload'!I17</f>
        <v>71057</v>
      </c>
    </row>
    <row r="16" spans="1:3" x14ac:dyDescent="0.25">
      <c r="A16" s="3">
        <v>40057</v>
      </c>
      <c r="B16" s="2" t="e">
        <f>#REF!</f>
        <v>#REF!</v>
      </c>
      <c r="C16" s="2">
        <f>'CBHP Caseload'!E18+'CBHP Caseload'!I18</f>
        <v>69973</v>
      </c>
    </row>
    <row r="17" spans="1:3" x14ac:dyDescent="0.25">
      <c r="A17" s="3">
        <v>40087</v>
      </c>
      <c r="B17" s="2" t="e">
        <f>#REF!</f>
        <v>#REF!</v>
      </c>
      <c r="C17" s="2">
        <f>'CBHP Caseload'!E19+'CBHP Caseload'!I19</f>
        <v>68488</v>
      </c>
    </row>
    <row r="18" spans="1:3" x14ac:dyDescent="0.25">
      <c r="A18" s="3">
        <v>40118</v>
      </c>
      <c r="B18" s="2" t="e">
        <f>#REF!</f>
        <v>#REF!</v>
      </c>
      <c r="C18" s="2">
        <f>'CBHP Caseload'!E20+'CBHP Caseload'!I20</f>
        <v>68047</v>
      </c>
    </row>
    <row r="19" spans="1:3" x14ac:dyDescent="0.25">
      <c r="A19" s="3">
        <v>40148</v>
      </c>
      <c r="B19" s="2" t="e">
        <f>#REF!</f>
        <v>#REF!</v>
      </c>
      <c r="C19" s="2">
        <f>'CBHP Caseload'!E21+'CBHP Caseload'!I21</f>
        <v>68278</v>
      </c>
    </row>
    <row r="20" spans="1:3" x14ac:dyDescent="0.25">
      <c r="A20" s="3">
        <v>40179</v>
      </c>
      <c r="B20" s="2" t="e">
        <f>#REF!</f>
        <v>#REF!</v>
      </c>
      <c r="C20" s="2">
        <f>'CBHP Caseload'!E22+'CBHP Caseload'!I22</f>
        <v>69221</v>
      </c>
    </row>
    <row r="21" spans="1:3" x14ac:dyDescent="0.25">
      <c r="A21" s="3">
        <v>40210</v>
      </c>
      <c r="B21" s="2" t="e">
        <f>#REF!</f>
        <v>#REF!</v>
      </c>
      <c r="C21" s="2">
        <f>'CBHP Caseload'!E23+'CBHP Caseload'!I23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Clements, Kathleen</cp:lastModifiedBy>
  <cp:lastPrinted>2025-10-14T18:31:24Z</cp:lastPrinted>
  <dcterms:created xsi:type="dcterms:W3CDTF">2003-06-04T15:46:14Z</dcterms:created>
  <dcterms:modified xsi:type="dcterms:W3CDTF">2025-10-14T19:40:47Z</dcterms:modified>
</cp:coreProperties>
</file>