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BUDGETOF\Monthly Reporting\JBC Monthly Reports\FY 2025-26\05 November 2025\"/>
    </mc:Choice>
  </mc:AlternateContent>
  <xr:revisionPtr revIDLastSave="0" documentId="13_ncr:1_{1D84C42C-8445-47A8-847F-D59420127B8E}" xr6:coauthVersionLast="47" xr6:coauthVersionMax="47" xr10:uidLastSave="{00000000-0000-0000-0000-000000000000}"/>
  <bookViews>
    <workbookView xWindow="-28920" yWindow="-870" windowWidth="29040" windowHeight="15720" tabRatio="836" xr2:uid="{00000000-000D-0000-FFFF-FFFF00000000}"/>
  </bookViews>
  <sheets>
    <sheet name="Premiums Expend" sheetId="30" r:id="rId1"/>
    <sheet name="Premiums Approp" sheetId="11" r:id="rId2"/>
    <sheet name="Hospital Supplemental Payments" sheetId="25" r:id="rId3"/>
    <sheet name="Medicaid Caseload" sheetId="29" r:id="rId4"/>
    <sheet name="Caseload by Program" sheetId="26" r:id="rId5"/>
    <sheet name="ACC RAE County" sheetId="27" r:id="rId6"/>
    <sheet name="BH Expend" sheetId="31" r:id="rId7"/>
    <sheet name="BH by RAE" sheetId="32" r:id="rId8"/>
    <sheet name="CBHP Expend" sheetId="33" r:id="rId9"/>
    <sheet name="CBHP Caseload" sheetId="15" r:id="rId10"/>
    <sheet name="DiDD Expend and Caseload" sheetId="24" r:id="rId11"/>
    <sheet name="MMA Expend and Caseload" sheetId="21" r:id="rId12"/>
    <sheet name="OAP Expend and Caseload" sheetId="20" r:id="rId13"/>
    <sheet name="HB 22-1289" sheetId="34" r:id="rId14"/>
    <sheet name="SB 21-009" sheetId="35" r:id="rId15"/>
    <sheet name="Expansion Expenditure" sheetId="28" state="hidden" r:id="rId16"/>
    <sheet name="Graph for Web- DO NOT PRINT" sheetId="23" state="hidden" r:id="rId17"/>
  </sheets>
  <definedNames>
    <definedName name="_ra1" localSheetId="7">#REF!</definedName>
    <definedName name="_ra1" localSheetId="6">#REF!</definedName>
    <definedName name="_ra1" localSheetId="8">#REF!</definedName>
    <definedName name="_ra1" localSheetId="2">#REF!</definedName>
    <definedName name="_ra1" localSheetId="3">#REF!</definedName>
    <definedName name="_ra1" localSheetId="0">#REF!</definedName>
    <definedName name="_ra1">#REF!</definedName>
    <definedName name="mec" localSheetId="7">#REF!</definedName>
    <definedName name="mec" localSheetId="6">#REF!</definedName>
    <definedName name="mec" localSheetId="8">#REF!</definedName>
    <definedName name="mec" localSheetId="2">#REF!</definedName>
    <definedName name="mec" localSheetId="3">#REF!</definedName>
    <definedName name="mec" localSheetId="0">#REF!</definedName>
    <definedName name="mec">#REF!</definedName>
    <definedName name="MedEdCap" localSheetId="7">#REF!</definedName>
    <definedName name="MedEdCap" localSheetId="6">#REF!</definedName>
    <definedName name="MedEdCap" localSheetId="8">#REF!</definedName>
    <definedName name="MedEdCap" localSheetId="3">#REF!</definedName>
    <definedName name="MedEdCap" localSheetId="0">#REF!</definedName>
    <definedName name="MedEdCap">#REF!</definedName>
    <definedName name="mm" localSheetId="7">#REF!</definedName>
    <definedName name="mm" localSheetId="6">#REF!</definedName>
    <definedName name="mm" localSheetId="8">#REF!</definedName>
    <definedName name="mm" localSheetId="0">#REF!</definedName>
    <definedName name="mm">#REF!</definedName>
    <definedName name="nn" localSheetId="7">#REF!</definedName>
    <definedName name="nn" localSheetId="6">#REF!</definedName>
    <definedName name="nn" localSheetId="8">#REF!</definedName>
    <definedName name="nn" localSheetId="0">#REF!</definedName>
    <definedName name="nn">#REF!</definedName>
    <definedName name="_xlnm.Print_Area" localSheetId="5">'ACC RAE County'!$B$2:$P$80</definedName>
    <definedName name="_xlnm.Print_Area" localSheetId="7">'BH by RAE'!$A$2:$G$40</definedName>
    <definedName name="_xlnm.Print_Area" localSheetId="6">'BH Expend'!$A$2:$D$22</definedName>
    <definedName name="_xlnm.Print_Area" localSheetId="4">'Caseload by Program'!$A$2:$T$45,'Caseload by Program'!$A$60:$T$122</definedName>
    <definedName name="_xlnm.Print_Area" localSheetId="9">'CBHP Caseload'!$B$1:$I$232</definedName>
    <definedName name="_xlnm.Print_Area" localSheetId="8">'CBHP Expend'!$A$2:$F$22</definedName>
    <definedName name="_xlnm.Print_Area" localSheetId="10">'DiDD Expend and Caseload'!$A$2:$Q$38</definedName>
    <definedName name="_xlnm.Print_Area" localSheetId="15">'Expansion Expenditure'!$B$2:$Q$39,'Expansion Expenditure'!$B$41:$Q$78,'Expansion Expenditure'!$B$80:$Q$117</definedName>
    <definedName name="_xlnm.Print_Area" localSheetId="13">'HB 22-1289'!$A$1:$C$18</definedName>
    <definedName name="_xlnm.Print_Area" localSheetId="2">'Hospital Supplemental Payments'!$A$2:$O$14</definedName>
    <definedName name="_xlnm.Print_Area" localSheetId="3">'Medicaid Caseload'!$B$1:$T$238</definedName>
    <definedName name="_xlnm.Print_Area" localSheetId="11">'MMA Expend and Caseload'!$A$2:$C$23</definedName>
    <definedName name="_xlnm.Print_Area" localSheetId="12">'OAP Expend and Caseload'!$A$2:$C$24</definedName>
    <definedName name="_xlnm.Print_Area" localSheetId="1">'Premiums Approp'!$A$2:$B$11</definedName>
    <definedName name="_xlnm.Print_Area" localSheetId="0">'Premiums Expend'!$A$2:$O$66</definedName>
    <definedName name="_xlnm.Print_Area" localSheetId="14">'SB 21-009'!$A$1:$B$17</definedName>
    <definedName name="_xlnm.Print_Titles" localSheetId="5">'ACC RAE County'!$2:$3</definedName>
    <definedName name="_xlnm.Print_Titles" localSheetId="4">'Caseload by Program'!$3:$3</definedName>
    <definedName name="rahc" localSheetId="7">#REF!</definedName>
    <definedName name="rahc" localSheetId="6">#REF!</definedName>
    <definedName name="rahc" localSheetId="8">#REF!</definedName>
    <definedName name="rahc" localSheetId="2">#REF!</definedName>
    <definedName name="rahc" localSheetId="0">#REF!</definedName>
    <definedName name="rahc">#REF!</definedName>
    <definedName name="rcap1" localSheetId="7">#REF!</definedName>
    <definedName name="rcap1" localSheetId="6">#REF!</definedName>
    <definedName name="rcap1" localSheetId="8">#REF!</definedName>
    <definedName name="rcap1" localSheetId="2">#REF!</definedName>
    <definedName name="rcap1" localSheetId="0">#REF!</definedName>
    <definedName name="rcap1">#REF!</definedName>
    <definedName name="rcc" localSheetId="7">#REF!</definedName>
    <definedName name="rcc" localSheetId="6">#REF!</definedName>
    <definedName name="rcc" localSheetId="8">#REF!</definedName>
    <definedName name="rcc" localSheetId="2">#REF!</definedName>
    <definedName name="rcc" localSheetId="0">#REF!</definedName>
    <definedName name="rcc">#REF!</definedName>
    <definedName name="rr" localSheetId="7">#REF!</definedName>
    <definedName name="rr" localSheetId="6">#REF!</definedName>
    <definedName name="rr" localSheetId="8">#REF!</definedName>
    <definedName name="rr" localSheetId="2">#REF!</definedName>
    <definedName name="rr" localSheetId="0">#REF!</definedName>
    <definedName name="rr">#REF!</definedName>
    <definedName name="RurAncil1" localSheetId="7">#REF!</definedName>
    <definedName name="RurAncil1" localSheetId="6">#REF!</definedName>
    <definedName name="RurAncil1" localSheetId="8">#REF!</definedName>
    <definedName name="RurAncil1" localSheetId="0">#REF!</definedName>
    <definedName name="RurAncil1">#REF!</definedName>
    <definedName name="RurAncilHospCap" localSheetId="7">#REF!</definedName>
    <definedName name="RurAncilHospCap" localSheetId="6">#REF!</definedName>
    <definedName name="RurAncilHospCap" localSheetId="8">#REF!</definedName>
    <definedName name="RurAncilHospCap" localSheetId="0">#REF!</definedName>
    <definedName name="RurAncilHospCap">#REF!</definedName>
    <definedName name="RurCaptl1" localSheetId="7">#REF!</definedName>
    <definedName name="RurCaptl1" localSheetId="6">#REF!</definedName>
    <definedName name="RurCaptl1" localSheetId="8">#REF!</definedName>
    <definedName name="RurCaptl1" localSheetId="0">#REF!</definedName>
    <definedName name="RurCaptl1">#REF!</definedName>
    <definedName name="RurCaptlHospCap" localSheetId="7">#REF!</definedName>
    <definedName name="RurCaptlHospCap" localSheetId="6">#REF!</definedName>
    <definedName name="RurCaptlHospCap" localSheetId="8">#REF!</definedName>
    <definedName name="RurCaptlHospCap" localSheetId="0">#REF!</definedName>
    <definedName name="RurCaptlHospCap">#REF!</definedName>
    <definedName name="RurMeded1" localSheetId="7">#REF!</definedName>
    <definedName name="RurMeded1" localSheetId="6">#REF!</definedName>
    <definedName name="RurMeded1" localSheetId="8">#REF!</definedName>
    <definedName name="RurMeded1" localSheetId="0">#REF!</definedName>
    <definedName name="RurMeded1">#REF!</definedName>
    <definedName name="RurMededHospCap" localSheetId="7">#REF!</definedName>
    <definedName name="RurMededHospCap" localSheetId="6">#REF!</definedName>
    <definedName name="RurMededHospCap" localSheetId="8">#REF!</definedName>
    <definedName name="RurMededHospCap" localSheetId="0">#REF!</definedName>
    <definedName name="RurMededHospCap">#REF!</definedName>
    <definedName name="RurRout1" localSheetId="7">#REF!</definedName>
    <definedName name="RurRout1" localSheetId="6">#REF!</definedName>
    <definedName name="RurRout1" localSheetId="8">#REF!</definedName>
    <definedName name="RurRout1" localSheetId="0">#REF!</definedName>
    <definedName name="RurRout1">#REF!</definedName>
    <definedName name="RurRoutHospCap" localSheetId="7">#REF!</definedName>
    <definedName name="RurRoutHospCap" localSheetId="6">#REF!</definedName>
    <definedName name="RurRoutHospCap" localSheetId="8">#REF!</definedName>
    <definedName name="RurRoutHospCap" localSheetId="0">#REF!</definedName>
    <definedName name="RurRoutHospCap">#REF!</definedName>
    <definedName name="trwe" localSheetId="7">#REF!</definedName>
    <definedName name="trwe" localSheetId="6">#REF!</definedName>
    <definedName name="trwe" localSheetId="8">#REF!</definedName>
    <definedName name="trwe" localSheetId="0">#REF!</definedName>
    <definedName name="trw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3" l="1"/>
  <c r="B20" i="23"/>
  <c r="B19" i="23"/>
  <c r="B18" i="23"/>
  <c r="B17" i="23"/>
  <c r="B16" i="23"/>
  <c r="B15" i="23"/>
  <c r="B14" i="23"/>
  <c r="C13" i="23"/>
  <c r="B13" i="23"/>
  <c r="C12" i="23"/>
  <c r="B12" i="23"/>
  <c r="C11" i="23"/>
  <c r="B11" i="23"/>
  <c r="C10" i="23"/>
  <c r="B10" i="23"/>
  <c r="C9" i="23"/>
  <c r="B9" i="23"/>
  <c r="C8" i="23"/>
  <c r="B8" i="23"/>
  <c r="C7" i="23"/>
  <c r="B7" i="23"/>
  <c r="C6" i="23"/>
  <c r="B6" i="23"/>
  <c r="C5" i="23"/>
  <c r="B5" i="23"/>
  <c r="C4" i="23"/>
  <c r="B4" i="23"/>
  <c r="C3" i="23"/>
  <c r="B3" i="23"/>
  <c r="C2" i="23"/>
  <c r="B2" i="23"/>
  <c r="P113" i="28"/>
  <c r="O113" i="28"/>
  <c r="N113" i="28"/>
  <c r="M113" i="28"/>
  <c r="L113" i="28"/>
  <c r="K113" i="28"/>
  <c r="J113" i="28"/>
  <c r="I113" i="28"/>
  <c r="H113" i="28"/>
  <c r="G113" i="28"/>
  <c r="F113" i="28"/>
  <c r="E113" i="28"/>
  <c r="P111" i="28"/>
  <c r="O111" i="28"/>
  <c r="N111" i="28"/>
  <c r="M111" i="28"/>
  <c r="L111" i="28"/>
  <c r="K111" i="28"/>
  <c r="J111" i="28"/>
  <c r="I111" i="28"/>
  <c r="H111" i="28"/>
  <c r="G111" i="28"/>
  <c r="F111" i="28"/>
  <c r="E111" i="28"/>
  <c r="P110" i="28"/>
  <c r="O110" i="28"/>
  <c r="N110" i="28"/>
  <c r="M110" i="28"/>
  <c r="L110" i="28"/>
  <c r="K110" i="28"/>
  <c r="J110" i="28"/>
  <c r="I110" i="28"/>
  <c r="H110" i="28"/>
  <c r="G110" i="28"/>
  <c r="F110" i="28"/>
  <c r="E110" i="28"/>
  <c r="P108" i="28"/>
  <c r="O108" i="28"/>
  <c r="N108" i="28"/>
  <c r="M108" i="28"/>
  <c r="L108" i="28"/>
  <c r="K108" i="28"/>
  <c r="J108" i="28"/>
  <c r="I108" i="28"/>
  <c r="H108" i="28"/>
  <c r="G108" i="28"/>
  <c r="F108" i="28"/>
  <c r="E108" i="28"/>
  <c r="P107" i="28"/>
  <c r="O107" i="28"/>
  <c r="N107" i="28"/>
  <c r="M107" i="28"/>
  <c r="L107" i="28"/>
  <c r="K107" i="28"/>
  <c r="J107" i="28"/>
  <c r="I107" i="28"/>
  <c r="H107" i="28"/>
  <c r="G107" i="28"/>
  <c r="F107" i="28"/>
  <c r="E107" i="28"/>
  <c r="P106" i="28"/>
  <c r="O106" i="28"/>
  <c r="N106" i="28"/>
  <c r="M106" i="28"/>
  <c r="L106" i="28"/>
  <c r="K106" i="28"/>
  <c r="J106" i="28"/>
  <c r="I106" i="28"/>
  <c r="H106" i="28"/>
  <c r="G106" i="28"/>
  <c r="F106" i="28"/>
  <c r="E106" i="28"/>
  <c r="P105" i="28"/>
  <c r="O105" i="28"/>
  <c r="N105" i="28"/>
  <c r="M105" i="28"/>
  <c r="L105" i="28"/>
  <c r="K105" i="28"/>
  <c r="J105" i="28"/>
  <c r="I105" i="28"/>
  <c r="H105" i="28"/>
  <c r="G105" i="28"/>
  <c r="F105" i="28"/>
  <c r="E105" i="28"/>
  <c r="P104" i="28"/>
  <c r="O104" i="28"/>
  <c r="N104" i="28"/>
  <c r="M104" i="28"/>
  <c r="L104" i="28"/>
  <c r="K104" i="28"/>
  <c r="J104" i="28"/>
  <c r="I104" i="28"/>
  <c r="H104" i="28"/>
  <c r="G104" i="28"/>
  <c r="F104" i="28"/>
  <c r="E104" i="28"/>
  <c r="Q102" i="28"/>
  <c r="Q100" i="28"/>
  <c r="Q99" i="28"/>
  <c r="P98" i="28"/>
  <c r="P101" i="28" s="1"/>
  <c r="P103" i="28" s="1"/>
  <c r="O98" i="28"/>
  <c r="O101" i="28" s="1"/>
  <c r="O103" i="28" s="1"/>
  <c r="N98" i="28"/>
  <c r="N101" i="28" s="1"/>
  <c r="N103" i="28" s="1"/>
  <c r="M98" i="28"/>
  <c r="M101" i="28" s="1"/>
  <c r="M103" i="28" s="1"/>
  <c r="L98" i="28"/>
  <c r="L101" i="28" s="1"/>
  <c r="L103" i="28" s="1"/>
  <c r="K98" i="28"/>
  <c r="K101" i="28" s="1"/>
  <c r="K103" i="28" s="1"/>
  <c r="J98" i="28"/>
  <c r="J101" i="28" s="1"/>
  <c r="J103" i="28" s="1"/>
  <c r="I98" i="28"/>
  <c r="I101" i="28" s="1"/>
  <c r="I103" i="28" s="1"/>
  <c r="H98" i="28"/>
  <c r="H101" i="28" s="1"/>
  <c r="H103" i="28" s="1"/>
  <c r="G98" i="28"/>
  <c r="G101" i="28" s="1"/>
  <c r="G103" i="28" s="1"/>
  <c r="F98" i="28"/>
  <c r="F101" i="28" s="1"/>
  <c r="F103" i="28" s="1"/>
  <c r="E98" i="28"/>
  <c r="Q97" i="28"/>
  <c r="Q96" i="28"/>
  <c r="Q95" i="28"/>
  <c r="Q94" i="28"/>
  <c r="Q93" i="28"/>
  <c r="Q91" i="28"/>
  <c r="Q89" i="28"/>
  <c r="Q88" i="28"/>
  <c r="P87" i="28"/>
  <c r="P90" i="28" s="1"/>
  <c r="P92" i="28" s="1"/>
  <c r="O87" i="28"/>
  <c r="O90" i="28" s="1"/>
  <c r="O92" i="28" s="1"/>
  <c r="N87" i="28"/>
  <c r="N90" i="28" s="1"/>
  <c r="N92" i="28" s="1"/>
  <c r="M87" i="28"/>
  <c r="M90" i="28" s="1"/>
  <c r="M92" i="28" s="1"/>
  <c r="L87" i="28"/>
  <c r="L90" i="28" s="1"/>
  <c r="L92" i="28" s="1"/>
  <c r="K87" i="28"/>
  <c r="K90" i="28" s="1"/>
  <c r="K92" i="28" s="1"/>
  <c r="J87" i="28"/>
  <c r="J90" i="28" s="1"/>
  <c r="J92" i="28" s="1"/>
  <c r="I87" i="28"/>
  <c r="I90" i="28" s="1"/>
  <c r="I92" i="28" s="1"/>
  <c r="H87" i="28"/>
  <c r="H90" i="28" s="1"/>
  <c r="H92" i="28" s="1"/>
  <c r="G87" i="28"/>
  <c r="G90" i="28" s="1"/>
  <c r="G92" i="28" s="1"/>
  <c r="F87" i="28"/>
  <c r="F90" i="28" s="1"/>
  <c r="F92" i="28" s="1"/>
  <c r="E87" i="28"/>
  <c r="Q86" i="28"/>
  <c r="Q85" i="28"/>
  <c r="Q84" i="28"/>
  <c r="Q83" i="28"/>
  <c r="Q82" i="28"/>
  <c r="Q69" i="28"/>
  <c r="H70" i="28"/>
  <c r="G70" i="28"/>
  <c r="Q58" i="28"/>
  <c r="P59" i="28"/>
  <c r="K59" i="28"/>
  <c r="H59" i="28"/>
  <c r="F59" i="28"/>
  <c r="Q47" i="28"/>
  <c r="O48" i="28"/>
  <c r="M48" i="28"/>
  <c r="L48" i="28"/>
  <c r="J48" i="28"/>
  <c r="G48" i="28"/>
  <c r="Q30" i="28"/>
  <c r="Q19" i="28"/>
  <c r="Q8" i="28"/>
  <c r="E109" i="28" l="1"/>
  <c r="E112" i="28" s="1"/>
  <c r="M109" i="28"/>
  <c r="M112" i="28" s="1"/>
  <c r="M114" i="28" s="1"/>
  <c r="H109" i="28"/>
  <c r="H112" i="28" s="1"/>
  <c r="H114" i="28" s="1"/>
  <c r="P109" i="28"/>
  <c r="P112" i="28" s="1"/>
  <c r="P114" i="28" s="1"/>
  <c r="F109" i="28"/>
  <c r="F112" i="28" s="1"/>
  <c r="F114" i="28" s="1"/>
  <c r="N109" i="28"/>
  <c r="N112" i="28" s="1"/>
  <c r="N114" i="28" s="1"/>
  <c r="L109" i="28"/>
  <c r="L112" i="28" s="1"/>
  <c r="L114" i="28" s="1"/>
  <c r="J109" i="28"/>
  <c r="K48" i="28"/>
  <c r="K51" i="28" s="1"/>
  <c r="P70" i="28"/>
  <c r="P73" i="28" s="1"/>
  <c r="K70" i="28"/>
  <c r="K73" i="28" s="1"/>
  <c r="F48" i="28"/>
  <c r="F51" i="28" s="1"/>
  <c r="N48" i="28"/>
  <c r="N51" i="28" s="1"/>
  <c r="L70" i="28"/>
  <c r="L73" i="28" s="1"/>
  <c r="N59" i="28"/>
  <c r="N62" i="28" s="1"/>
  <c r="H48" i="28"/>
  <c r="H51" i="28" s="1"/>
  <c r="P48" i="28"/>
  <c r="P51" i="28" s="1"/>
  <c r="F70" i="28"/>
  <c r="F73" i="28" s="1"/>
  <c r="J59" i="28"/>
  <c r="J62" i="28" s="1"/>
  <c r="J70" i="28"/>
  <c r="J73" i="28" s="1"/>
  <c r="N70" i="28"/>
  <c r="N73" i="28" s="1"/>
  <c r="O70" i="28"/>
  <c r="O73" i="28" s="1"/>
  <c r="L59" i="28"/>
  <c r="L62" i="28" s="1"/>
  <c r="Q87" i="28"/>
  <c r="Q113" i="28"/>
  <c r="Q98" i="28"/>
  <c r="Q105" i="28"/>
  <c r="I109" i="28"/>
  <c r="I112" i="28" s="1"/>
  <c r="I114" i="28" s="1"/>
  <c r="Q106" i="28"/>
  <c r="Q108" i="28"/>
  <c r="J112" i="28"/>
  <c r="J114" i="28" s="1"/>
  <c r="E101" i="28"/>
  <c r="E103" i="28" s="1"/>
  <c r="Q110" i="28"/>
  <c r="Q104" i="28"/>
  <c r="Q107" i="28"/>
  <c r="E114" i="28"/>
  <c r="Q111" i="28"/>
  <c r="G109" i="28"/>
  <c r="G112" i="28" s="1"/>
  <c r="G114" i="28" s="1"/>
  <c r="K109" i="28"/>
  <c r="K112" i="28" s="1"/>
  <c r="K114" i="28" s="1"/>
  <c r="O109" i="28"/>
  <c r="O112" i="28" s="1"/>
  <c r="O114" i="28" s="1"/>
  <c r="E90" i="28"/>
  <c r="M20" i="28"/>
  <c r="M23" i="28" s="1"/>
  <c r="O20" i="28"/>
  <c r="O23" i="28" s="1"/>
  <c r="O31" i="28"/>
  <c r="O34" i="28" s="1"/>
  <c r="G51" i="28"/>
  <c r="O51" i="28"/>
  <c r="G73" i="28"/>
  <c r="L9" i="28"/>
  <c r="L12" i="28" s="1"/>
  <c r="P9" i="28"/>
  <c r="P12" i="28" s="1"/>
  <c r="N20" i="28"/>
  <c r="N23" i="28" s="1"/>
  <c r="N31" i="28"/>
  <c r="N34" i="28" s="1"/>
  <c r="H62" i="28"/>
  <c r="N9" i="28"/>
  <c r="N12" i="28" s="1"/>
  <c r="M31" i="28"/>
  <c r="M34" i="28" s="1"/>
  <c r="Q33" i="28"/>
  <c r="M51" i="28"/>
  <c r="Q46" i="28"/>
  <c r="K62" i="28"/>
  <c r="Q71" i="28"/>
  <c r="Q72" i="28"/>
  <c r="Q74" i="28"/>
  <c r="M9" i="28"/>
  <c r="M12" i="28" s="1"/>
  <c r="Q7" i="28"/>
  <c r="K20" i="28"/>
  <c r="K23" i="28" s="1"/>
  <c r="L51" i="28"/>
  <c r="F62" i="28"/>
  <c r="H73" i="28"/>
  <c r="Q10" i="28"/>
  <c r="Q13" i="28"/>
  <c r="Q17" i="28"/>
  <c r="Q22" i="28"/>
  <c r="Q27" i="28"/>
  <c r="Q29" i="28"/>
  <c r="Q50" i="28"/>
  <c r="Q52" i="28"/>
  <c r="Q55" i="28"/>
  <c r="Q56" i="28"/>
  <c r="Q57" i="28"/>
  <c r="E48" i="28"/>
  <c r="E51" i="28" s="1"/>
  <c r="Q11" i="28"/>
  <c r="Q16" i="28"/>
  <c r="Q18" i="28"/>
  <c r="Q21" i="28"/>
  <c r="Q24" i="28"/>
  <c r="Q28" i="28"/>
  <c r="J51" i="28"/>
  <c r="G59" i="28"/>
  <c r="G62" i="28" s="1"/>
  <c r="O59" i="28"/>
  <c r="O62" i="28" s="1"/>
  <c r="I48" i="28"/>
  <c r="I51" i="28" s="1"/>
  <c r="Q4" i="28"/>
  <c r="Q6" i="28"/>
  <c r="L20" i="28"/>
  <c r="L23" i="28" s="1"/>
  <c r="P20" i="28"/>
  <c r="P23" i="28" s="1"/>
  <c r="L31" i="28"/>
  <c r="L34" i="28" s="1"/>
  <c r="P31" i="28"/>
  <c r="P34" i="28" s="1"/>
  <c r="Q32" i="28"/>
  <c r="Q35" i="28"/>
  <c r="P62" i="28"/>
  <c r="Q60" i="28"/>
  <c r="Q65" i="28"/>
  <c r="E70" i="28"/>
  <c r="E73" i="28" s="1"/>
  <c r="I70" i="28"/>
  <c r="I73" i="28" s="1"/>
  <c r="M70" i="28"/>
  <c r="M73" i="28" s="1"/>
  <c r="Q67" i="28"/>
  <c r="Q68" i="28"/>
  <c r="C15" i="23"/>
  <c r="C16" i="23"/>
  <c r="C17" i="23"/>
  <c r="C18" i="23"/>
  <c r="C19" i="23"/>
  <c r="C14" i="23"/>
  <c r="C21" i="23"/>
  <c r="Q43" i="28"/>
  <c r="Q44" i="28"/>
  <c r="Q49" i="28"/>
  <c r="Q45" i="28"/>
  <c r="E59" i="28"/>
  <c r="I59" i="28"/>
  <c r="I62" i="28" s="1"/>
  <c r="M59" i="28"/>
  <c r="M62" i="28" s="1"/>
  <c r="Q54" i="28"/>
  <c r="Q61" i="28"/>
  <c r="Q63" i="28"/>
  <c r="Q15" i="28"/>
  <c r="K31" i="28"/>
  <c r="Q26" i="28"/>
  <c r="Q66" i="28"/>
  <c r="K9" i="28"/>
  <c r="O9" i="28"/>
  <c r="O12" i="28" s="1"/>
  <c r="Q5" i="28"/>
  <c r="Q101" i="28" l="1"/>
  <c r="Q103" i="28" s="1"/>
  <c r="Q109" i="28"/>
  <c r="E92" i="28"/>
  <c r="Q90" i="28"/>
  <c r="Q92" i="28" s="1"/>
  <c r="Q112" i="28"/>
  <c r="Q114" i="28" s="1"/>
  <c r="Q48" i="28"/>
  <c r="Q23" i="28"/>
  <c r="C20" i="23"/>
  <c r="Q20" i="28"/>
  <c r="Q51" i="28"/>
  <c r="Q53" i="28" s="1"/>
  <c r="Q70" i="28"/>
  <c r="Q73" i="28"/>
  <c r="Q75" i="28" s="1"/>
  <c r="K12" i="28"/>
  <c r="Q12" i="28" s="1"/>
  <c r="Q9" i="28"/>
  <c r="K34" i="28"/>
  <c r="Q34" i="28" s="1"/>
  <c r="Q31" i="28"/>
  <c r="Q59" i="28"/>
  <c r="E62" i="28"/>
  <c r="Q62" i="28" s="1"/>
  <c r="Q25" i="28" l="1"/>
  <c r="Q36" i="28"/>
  <c r="Q64" i="28"/>
  <c r="Q14" i="28"/>
  <c r="P74" i="27" l="1"/>
  <c r="P71" i="27"/>
  <c r="P73" i="27"/>
  <c r="P70" i="27"/>
  <c r="P66" i="27"/>
  <c r="P67" i="27"/>
  <c r="P68" i="27"/>
  <c r="P60" i="27"/>
  <c r="P41" i="27"/>
  <c r="P40" i="27"/>
  <c r="P4" i="27"/>
  <c r="P64" i="27" l="1"/>
  <c r="P23" i="27"/>
  <c r="P38" i="27"/>
  <c r="P6" i="27"/>
  <c r="P65" i="27"/>
  <c r="P21" i="27"/>
  <c r="P51" i="27"/>
  <c r="P12" i="27"/>
  <c r="P50" i="27"/>
  <c r="P42" i="27"/>
  <c r="P63" i="27"/>
  <c r="P15" i="27"/>
  <c r="P45" i="27"/>
  <c r="P14" i="27"/>
  <c r="P44" i="27"/>
  <c r="P29" i="27"/>
  <c r="P5" i="27"/>
  <c r="P43" i="27"/>
  <c r="P36" i="27"/>
  <c r="P28" i="27"/>
  <c r="P20" i="27"/>
  <c r="P35" i="27"/>
  <c r="P27" i="27"/>
  <c r="P19" i="27"/>
  <c r="P11" i="27"/>
  <c r="P57" i="27"/>
  <c r="P49" i="27"/>
  <c r="P62" i="27"/>
  <c r="P58" i="27"/>
  <c r="P7" i="27"/>
  <c r="P30" i="27"/>
  <c r="P52" i="27"/>
  <c r="P37" i="27"/>
  <c r="P34" i="27"/>
  <c r="P61" i="27"/>
  <c r="P26" i="27"/>
  <c r="P10" i="27"/>
  <c r="P33" i="27"/>
  <c r="P25" i="27"/>
  <c r="P17" i="27"/>
  <c r="P9" i="27"/>
  <c r="P55" i="27"/>
  <c r="P47" i="27"/>
  <c r="P31" i="27"/>
  <c r="P53" i="27"/>
  <c r="P22" i="27"/>
  <c r="P13" i="27"/>
  <c r="P18" i="27"/>
  <c r="P56" i="27"/>
  <c r="P48" i="27"/>
  <c r="P32" i="27"/>
  <c r="P24" i="27"/>
  <c r="P16" i="27"/>
  <c r="P8" i="27"/>
  <c r="P54" i="27"/>
  <c r="P46" i="27"/>
  <c r="P72" i="27"/>
  <c r="P75" i="27"/>
  <c r="P39" i="27"/>
  <c r="P59" i="27"/>
  <c r="P69" i="27" l="1"/>
  <c r="P77" i="27"/>
</calcChain>
</file>

<file path=xl/sharedStrings.xml><?xml version="1.0" encoding="utf-8"?>
<sst xmlns="http://schemas.openxmlformats.org/spreadsheetml/2006/main" count="838" uniqueCount="413">
  <si>
    <t>TOTAL</t>
  </si>
  <si>
    <t>Breast &amp; Cervical Cancer Program</t>
  </si>
  <si>
    <t>Foster Care</t>
  </si>
  <si>
    <t>Children Dental Expenditures</t>
  </si>
  <si>
    <t>Notes:</t>
  </si>
  <si>
    <t>Total Children</t>
  </si>
  <si>
    <t>Total Prenatal</t>
  </si>
  <si>
    <t>Partial Dual Eligibles</t>
  </si>
  <si>
    <t>Total</t>
  </si>
  <si>
    <t>Old Age Pension State Medical Program Caseload</t>
  </si>
  <si>
    <t>Medicare Modernization Act State Contribution Payment Caseload</t>
  </si>
  <si>
    <t>Service Category</t>
  </si>
  <si>
    <t>Acute Care</t>
  </si>
  <si>
    <t>Community Based 
Long Term Care</t>
  </si>
  <si>
    <t>Long Term Care and Insurance</t>
  </si>
  <si>
    <t>Financing</t>
  </si>
  <si>
    <t>Total Expenditures</t>
  </si>
  <si>
    <t>Medicaid</t>
  </si>
  <si>
    <t>CHP+</t>
  </si>
  <si>
    <t>FY 2009-10 Actuals</t>
  </si>
  <si>
    <t xml:space="preserve">Children Medical Expenditures </t>
  </si>
  <si>
    <t xml:space="preserve">Prenatal Medical Expenditures </t>
  </si>
  <si>
    <t>FY 2010-11 Actuals</t>
  </si>
  <si>
    <t>Disabled Buy-In</t>
  </si>
  <si>
    <t>CHILDREN'S BASIC HEALTH PLAN CASELOAD WITHOUT RETROACTIVITY</t>
  </si>
  <si>
    <t>Caseload</t>
  </si>
  <si>
    <t xml:space="preserve">FY 2011-12 Actuals </t>
  </si>
  <si>
    <t>FY 2011-12 Actuals</t>
  </si>
  <si>
    <t>FY 2012-13 Actuals</t>
  </si>
  <si>
    <t xml:space="preserve">FY 2012-13 Actuals </t>
  </si>
  <si>
    <t>Total Expenditure</t>
  </si>
  <si>
    <t>FY 2013-14 Actuals</t>
  </si>
  <si>
    <t>Adults 65 and Older
(OAP-A)</t>
  </si>
  <si>
    <t>Disabled Adults 60 to 64
 (OAP-B)</t>
  </si>
  <si>
    <t>Disabled Individuals to 59 
(AND/AB)</t>
  </si>
  <si>
    <t>MAGI Parents/ Caretakers to 68% FPL</t>
  </si>
  <si>
    <t>MAGI Parents/ Caretakers 69% to 133% FPL</t>
  </si>
  <si>
    <t>MAGI Adults</t>
  </si>
  <si>
    <t>SB 11-008 Eligible Children</t>
  </si>
  <si>
    <t>MAGI Pregnant Adults</t>
  </si>
  <si>
    <t>SB 11-250 Eligible Pregnant Adults</t>
  </si>
  <si>
    <t>Non-Citizens- Emergency Services</t>
  </si>
  <si>
    <t>MAGI Eligible Children</t>
  </si>
  <si>
    <t>State Only Programs</t>
  </si>
  <si>
    <t xml:space="preserve">FY 2013-14 Actuals </t>
  </si>
  <si>
    <t>Service Mgmt.</t>
  </si>
  <si>
    <t>DIDD</t>
  </si>
  <si>
    <t>Medical Services Premiums
Hospital Supplemental Payments</t>
  </si>
  <si>
    <t>CICP</t>
  </si>
  <si>
    <t>Rocky Mountain Health Plans HMO</t>
  </si>
  <si>
    <t>Denver Health &amp; Hospital Authority HMO</t>
  </si>
  <si>
    <t>AAAAAAAAA</t>
  </si>
  <si>
    <t>FY 2015-16</t>
  </si>
  <si>
    <t>FY 2014-15 Actuals</t>
  </si>
  <si>
    <t>Program</t>
  </si>
  <si>
    <t xml:space="preserve">FY 2014-15 Actuals </t>
  </si>
  <si>
    <t>Children to 205% FPL</t>
  </si>
  <si>
    <t>Expansion Children to 259% FPL</t>
  </si>
  <si>
    <t>Prenatal to 205% FPL</t>
  </si>
  <si>
    <t>Expansion Prenatal to 259% FPL</t>
  </si>
  <si>
    <t>FY 2013-14 Expansion Expenditure, Caseload, and Per Capita Summary</t>
  </si>
  <si>
    <t>Population</t>
  </si>
  <si>
    <t>FY 2013-14</t>
  </si>
  <si>
    <t>MAGI Parents/Caretakers to 133% FPL</t>
  </si>
  <si>
    <t>Medical Services Premiums (MSP)</t>
  </si>
  <si>
    <t>Community Based Long Term Care</t>
  </si>
  <si>
    <t>Service Management</t>
  </si>
  <si>
    <t>Subtotal MSP</t>
  </si>
  <si>
    <t>Behavioral Health Capitations</t>
  </si>
  <si>
    <t>Behavioral Health Fee-for-service</t>
  </si>
  <si>
    <t>Per Capita</t>
  </si>
  <si>
    <t>Total Expansion Population</t>
  </si>
  <si>
    <t>1) The expenditure for MSP does not include Financing.</t>
  </si>
  <si>
    <t xml:space="preserve">2) Expenditure for these populations is manually adjusted retroactively.  The data for further months will be included as it becomes available, due to the necessity of adjusting this data to account for the Non Newly Eligible population.  </t>
  </si>
  <si>
    <t>FY 2014-15 Expansion Expenditure, Caseload, and Per Capita Summary</t>
  </si>
  <si>
    <t>FY 2014-15</t>
  </si>
  <si>
    <t>FY 2015-16 Expansion Expenditure, Caseload, and Per Capita Summary</t>
  </si>
  <si>
    <t>2) Expenditure for these populations is manually adjusted retroactively.  The data for more recent months will be included as it becomes available.</t>
  </si>
  <si>
    <t>FY 2015-16 Actuals</t>
  </si>
  <si>
    <t>Access - Kaiser HMO</t>
  </si>
  <si>
    <t xml:space="preserve">FY 2015-16 Actuals </t>
  </si>
  <si>
    <t>A
A</t>
  </si>
  <si>
    <t>A
A
A</t>
  </si>
  <si>
    <t>A</t>
  </si>
  <si>
    <t>FY 2018-19 Year-to-Date Average</t>
  </si>
  <si>
    <t>RAE 2</t>
  </si>
  <si>
    <t>RAE 4</t>
  </si>
  <si>
    <t>RAE 3</t>
  </si>
  <si>
    <t>Rocky Mountain Health Plans 
(RAE 1)</t>
  </si>
  <si>
    <t>Northeast Health Partners 
(RAE 2)</t>
  </si>
  <si>
    <t>Colorado Access 
(RAE 3)</t>
  </si>
  <si>
    <t>Health Colorado 
(RAE 4)</t>
  </si>
  <si>
    <t>RAE</t>
  </si>
  <si>
    <t>PACE - Program of All-Inclusive Care for the Elderly</t>
  </si>
  <si>
    <t>Accountable Care Collaborative Caseload by Regional Accountable Entity (RAE) and County of Residence</t>
  </si>
  <si>
    <t>County of Residence</t>
  </si>
  <si>
    <t xml:space="preserve">Behavioral Health Capitation Payments </t>
  </si>
  <si>
    <t>Behavioral Health Fee for Service Payments</t>
  </si>
  <si>
    <t>FY 2016-17 Actuals</t>
  </si>
  <si>
    <t>FY 2017-18 Actuals</t>
  </si>
  <si>
    <t>FY 2018-19 Actuals</t>
  </si>
  <si>
    <t>1) Source for all caseload data provided is the REX01/COLD (MARS) R-474701 report.  The number of days captured in the monthly figure is equal to the number of days in the report month.</t>
  </si>
  <si>
    <t>2) Medicaid Fee for Service includes all Medicaid clients who are not enrolled in a limited managed care capitation initiative or PACE.  Enrollment here includes Managed Fee for Service ACC enrollment, but does not include all clients shown in the ACC Accountable Care Collaborative section.  See Footnote 4 for more information.</t>
  </si>
  <si>
    <t>2) Source for all caseload data provided is the REX01/COLD (MARS) R-474701 report except for the Colorado Access NE which is reported using paid capitation claims.  The number of days captured in the monthly figure is equal to the number of days in the report month. The Medicaid Behavioral Health caseload is the same as the caseload for Medical Services Premiums, with the exception of Non-citizens and Partial Dual Eligibles.</t>
  </si>
  <si>
    <t xml:space="preserve">FY 2016-17 Actuals </t>
  </si>
  <si>
    <t xml:space="preserve">FY 2017-18 Actuals </t>
  </si>
  <si>
    <t xml:space="preserve">FY 2018-19 Actuals </t>
  </si>
  <si>
    <t>1)  All children's caseload reporting includes the CHP+ at Work program.</t>
  </si>
  <si>
    <t xml:space="preserve">Notes: </t>
  </si>
  <si>
    <t>1) Historically, DIDD State Only Programs and QA/UR/SIS do not have expenditures in accounting period 1. They do, however, have historical expenditures in periods 02 through 13.</t>
  </si>
  <si>
    <t xml:space="preserve">2) Family Support Services Program does not have a caseload appropriation. Services are rendered on a case-by-case and as needed basis. </t>
  </si>
  <si>
    <t>2) Year-to-Date Totals are calculated as the sum of monthly expenditures and the average of monthly caseload.</t>
  </si>
  <si>
    <t>3) Excess funds in the Old Age Pension Health and Medical Care Fund are used to offset the need for General Fund in the Medical Services Premiums line item.</t>
  </si>
  <si>
    <t xml:space="preserve"> </t>
  </si>
  <si>
    <t>Physician and Clinic Services</t>
  </si>
  <si>
    <t>Other</t>
  </si>
  <si>
    <t>`</t>
  </si>
  <si>
    <t xml:space="preserve">1) The data presented in this report is preliminary based on information available as of the 15th day of the reported month, and may be restated in future reports based on further analysis.  </t>
  </si>
  <si>
    <t xml:space="preserve">3) The data presented in this report is preliminary based on information available as of the 15th day of the reported month, and may be restated in future reports based on further analysis.  </t>
  </si>
  <si>
    <t xml:space="preserve">5) The data presented in this report is preliminary based on information available as of the 15th day of the reported month, and may be restated in future reports based on further analysis.  </t>
  </si>
  <si>
    <t xml:space="preserve">2) The data presented in this report is preliminary based on information available as of the 15th day of the reported month, and may be restated in future reports based on further analysis. </t>
  </si>
  <si>
    <t>Prenatal Dental Expenditures</t>
  </si>
  <si>
    <t>2)  FY 2015-16 Year-to-Date Appropriation includes HB 15-234 (FY 2015-16 Long Bill), Special Bills, HB 16-1240 (FY 2015-16 Supplemental Bill), and HB 16-1405 (FY 2016-17 Long Bill Add-on).</t>
  </si>
  <si>
    <t>3) Starting July 2018, the Department began reporting the number of persons moved off the developmental disabilities waiting list, specifying the authorizations initiated under order of selection (waiting list) and the authorizations initiated under reserve capacity criteria per HB 18-1407 requirements. 
These numbers represent the total number of authorizations that occurred in a month and will not match enrollment as there is a time lag between notice of authorization and enrollment. The number of authorizations is cumulative and represents the number of unique authorizations, which includes declines. &lt;30 values cannot be displayed due to the Health Insurance Portability and Accountability Act of 1996 (HIPAA). The Department will report year-to-date authorizations at six month increments</t>
  </si>
  <si>
    <t>1) "Other" category includes clients enrolled in the Program of All-Inclusive Care for the Elderly and clients ineligible for Medicaid Behavioral Health Benefits.</t>
  </si>
  <si>
    <t>SB 21-205 Family Planning Services</t>
  </si>
  <si>
    <t>2) The data presented in this report is preliminary based on information available as of the 15th day of the reported month, and may be restated in future reports based on further analysis.</t>
  </si>
  <si>
    <t>3) Year-to-Date Totals are calculated as the sum of monthly expenditures and the average of monthly caseload.</t>
  </si>
  <si>
    <t>1) Caseload for Medicare Modernization Act State Contribution Payment is from the Centers for Medicare and Medicaid Services Summary Accounting Statement for the State Contribution for Prescription Drug Benefit.  This caseload includes 35 months of retroactivity, and is not comparable to the official Medicaid caseload included in this report.</t>
  </si>
  <si>
    <t>2) Medicare Modernization Act State Contribution Payments lag by two months. As a result, a month's expenditure is related to the caseload from the month two months prior.</t>
  </si>
  <si>
    <t>Item</t>
  </si>
  <si>
    <t>Amount</t>
  </si>
  <si>
    <t>Total Supplemental Payments</t>
  </si>
  <si>
    <r>
      <t>Other Supplemental Payments</t>
    </r>
    <r>
      <rPr>
        <vertAlign val="superscript"/>
        <sz val="12"/>
        <rFont val="Trebuchet MS"/>
        <family val="2"/>
      </rPr>
      <t>(2)</t>
    </r>
  </si>
  <si>
    <r>
      <t>MEDICAID CASELOAD WITHOUT RETROACTIVITY</t>
    </r>
    <r>
      <rPr>
        <b/>
        <vertAlign val="superscript"/>
        <sz val="12"/>
        <rFont val="Trebuchet MS"/>
        <family val="2"/>
      </rPr>
      <t>1</t>
    </r>
  </si>
  <si>
    <r>
      <t>MEDICAID CASELOAD BY PROGRAM WITHOUT RETROACTIVITY</t>
    </r>
    <r>
      <rPr>
        <b/>
        <vertAlign val="superscript"/>
        <sz val="12"/>
        <rFont val="Trebuchet MS"/>
        <family val="2"/>
      </rPr>
      <t>1</t>
    </r>
  </si>
  <si>
    <r>
      <t>Medicaid Fee for Service</t>
    </r>
    <r>
      <rPr>
        <b/>
        <vertAlign val="superscript"/>
        <sz val="12"/>
        <rFont val="Trebuchet MS"/>
        <family val="2"/>
      </rPr>
      <t>2</t>
    </r>
  </si>
  <si>
    <r>
      <t>Medicaid Managed Care</t>
    </r>
    <r>
      <rPr>
        <b/>
        <vertAlign val="superscript"/>
        <sz val="12"/>
        <rFont val="Trebuchet MS"/>
        <family val="2"/>
      </rPr>
      <t>3</t>
    </r>
  </si>
  <si>
    <r>
      <t>ACC - Accountable Care Collaborative</t>
    </r>
    <r>
      <rPr>
        <b/>
        <vertAlign val="superscript"/>
        <sz val="12"/>
        <rFont val="Trebuchet MS"/>
        <family val="2"/>
      </rPr>
      <t>4,6</t>
    </r>
  </si>
  <si>
    <r>
      <t>RAE 1</t>
    </r>
    <r>
      <rPr>
        <b/>
        <vertAlign val="superscript"/>
        <sz val="12"/>
        <rFont val="Trebuchet MS"/>
        <family val="2"/>
      </rPr>
      <t>2</t>
    </r>
  </si>
  <si>
    <r>
      <t>Other</t>
    </r>
    <r>
      <rPr>
        <vertAlign val="superscript"/>
        <sz val="12"/>
        <rFont val="Trebuchet MS"/>
        <family val="2"/>
      </rPr>
      <t>1</t>
    </r>
  </si>
  <si>
    <r>
      <t>HCBS - DD Authorizations</t>
    </r>
    <r>
      <rPr>
        <vertAlign val="superscript"/>
        <sz val="12"/>
        <rFont val="Trebuchet MS"/>
        <family val="2"/>
      </rPr>
      <t>(6)</t>
    </r>
  </si>
  <si>
    <t>no content</t>
  </si>
  <si>
    <t>The following table describes year-to-date expenditure information for the Department's medical services premiums appropriation, including Acute Care, Community-Based Long Term Care, Long Term Care and Insurance, Service Management, and Financing.</t>
  </si>
  <si>
    <t>The following table details the available funding in the Department's medical services premiums appropriation.</t>
  </si>
  <si>
    <t>The following table shows year-to-date Department expenditure on Hospital Supplemental payments for both Medical Services Premiums and CICP.</t>
  </si>
  <si>
    <t>The following table breaks down year-to-date Medicaid caseload by program.</t>
  </si>
  <si>
    <t>The folllowing table displays year-to-date Accountable Care Collaborative Caseload by the counties in each Regional Accountable Entity</t>
  </si>
  <si>
    <t>The following table displays year-to-date Department expenditure on Behavioral Health programs.</t>
  </si>
  <si>
    <t>The following two tables respectively demonstrate year-to-date Behavioral Health program expenditure and caseload by Regional Accountable Entity.</t>
  </si>
  <si>
    <t>The following table shows historical and year-to-date caseload for Children's Basic Health plan.</t>
  </si>
  <si>
    <t>The following two tables respectively present caseload and expenditure information on the Department's Division for Intellectual and Developmental Disabilities Waiver and State-Only programs.</t>
  </si>
  <si>
    <t>The following table displays year-to-date expenditure and caseload data for Medicare Modernization Act state contribution payments.</t>
  </si>
  <si>
    <t>The following table demonstrates year-to-date expenditure and caseload for the Old Age Pension State Medical program.</t>
  </si>
  <si>
    <t>Month</t>
  </si>
  <si>
    <t>Number of New Applications for Intermediate Care Facilities (ICF)</t>
  </si>
  <si>
    <t>The following table shows historical and year-to-date Medicaid caseload data.</t>
  </si>
  <si>
    <t>The following tables shows expenditures for the CHP+ program.</t>
  </si>
  <si>
    <t>N/A</t>
  </si>
  <si>
    <t>SB 21-025 Family Planning Services</t>
  </si>
  <si>
    <t>4) The Medicaid caseload reported in April 2023 shows a net reduction compared to caseload reported in March 2023 due to action taken to retroactively correct enrollment spans in the MMIS that have been out of alignment with CBMS. Impacted members continued to be eligible for services through April 30, 2023.</t>
  </si>
  <si>
    <t>HB22-1289 State Only Program Caseload</t>
  </si>
  <si>
    <t xml:space="preserve">July                  </t>
  </si>
  <si>
    <t xml:space="preserve">August             </t>
  </si>
  <si>
    <t xml:space="preserve">September       </t>
  </si>
  <si>
    <t xml:space="preserve">October            </t>
  </si>
  <si>
    <t xml:space="preserve">November        </t>
  </si>
  <si>
    <t xml:space="preserve">December        </t>
  </si>
  <si>
    <t xml:space="preserve">February          </t>
  </si>
  <si>
    <t xml:space="preserve">March            </t>
  </si>
  <si>
    <t xml:space="preserve">April                 </t>
  </si>
  <si>
    <t xml:space="preserve">May                 </t>
  </si>
  <si>
    <t xml:space="preserve">June </t>
  </si>
  <si>
    <t>Total Year-to-Date</t>
  </si>
  <si>
    <t>Total Year-to-Date Appropriation</t>
  </si>
  <si>
    <t>Remaining in Appropriation</t>
  </si>
  <si>
    <t xml:space="preserve">January            </t>
  </si>
  <si>
    <t>HB 22-1289 Medicaid Adults</t>
  </si>
  <si>
    <t>HB 22-1289 CHP Adults</t>
  </si>
  <si>
    <t>1) The Medicaid Behavioral Health caseload is the same as the caseload for Medical Services Premiums, with the exception of Non-Citizens, Partial Dual Eligibles, and SB 21-025 Family Planning.</t>
  </si>
  <si>
    <t>SB 21-009 Reproductive Health Care Program Expenditure</t>
  </si>
  <si>
    <t>HB 22-1289 Health Benefits for Colorado Children and Pregnant Persons State Only Expenditures</t>
  </si>
  <si>
    <t>FY 2025-26 Appropriation</t>
  </si>
  <si>
    <t>FY 2025-26</t>
  </si>
  <si>
    <t>July 2025</t>
  </si>
  <si>
    <t>August 2025</t>
  </si>
  <si>
    <t>September 2025</t>
  </si>
  <si>
    <t>October 2025</t>
  </si>
  <si>
    <t>November 2025</t>
  </si>
  <si>
    <t>December 2025</t>
  </si>
  <si>
    <t>January 2026</t>
  </si>
  <si>
    <t>February 2026</t>
  </si>
  <si>
    <t>March 2026</t>
  </si>
  <si>
    <t>April 2026</t>
  </si>
  <si>
    <t>May 2026</t>
  </si>
  <si>
    <t>June 2026</t>
  </si>
  <si>
    <t>FY 2025-26 Total YTD</t>
  </si>
  <si>
    <t>FY 2025-26 Supplemental Payments by Service Category</t>
  </si>
  <si>
    <t>Jul 2025</t>
  </si>
  <si>
    <t>Aug 2025</t>
  </si>
  <si>
    <t>Sep 2025</t>
  </si>
  <si>
    <t>Oct 2025</t>
  </si>
  <si>
    <t>Nov 2025</t>
  </si>
  <si>
    <t>Dec 2025</t>
  </si>
  <si>
    <t>Jan 2026</t>
  </si>
  <si>
    <t>Feb 2026</t>
  </si>
  <si>
    <t>Mar 2026</t>
  </si>
  <si>
    <t>Apr 2026</t>
  </si>
  <si>
    <t>Jun 2026</t>
  </si>
  <si>
    <t>FY 2025-26 Average Monthly Enrollment</t>
  </si>
  <si>
    <t>FY 2025-26 Medicaid Behavioral Health Community Programs Expenditures</t>
  </si>
  <si>
    <t>FY 2025-26 Medicaid Community Behavioral Health Program Expenditures by Regional Accountable Entity</t>
  </si>
  <si>
    <t>FY 2025-26 Medicaid Community Behavioral Health Program Caseload by Regional Accountable Entity</t>
  </si>
  <si>
    <t>FY 2025-26 Children's Basic Health Plan Expenditures</t>
  </si>
  <si>
    <t>FY 2025-26 Average YTD</t>
  </si>
  <si>
    <t>FY 2025-26 Authorized Maximum Enrollment</t>
  </si>
  <si>
    <t>FY 2025-26 YTD</t>
  </si>
  <si>
    <t>Percent of FY 2025-26 Appropriation Spent</t>
  </si>
  <si>
    <t>FY 2025-26 Medicare Modernization Act State Contribution Payment Expenditures and Caseload</t>
  </si>
  <si>
    <t>FY 2025-26 Old Age Pension State Medical Program Expenditures and Caseload</t>
  </si>
  <si>
    <t>2) FY 2025-26 Year-to-Date Appropriation includes SB 25-206 Long Bill and Special Bills.</t>
  </si>
  <si>
    <t>4) FY 2025-26 Year-to-Date Appropriation includes SB 25-206 Long Bill and Special Bills.</t>
  </si>
  <si>
    <t>1) FY 2025-26 Year-to-Date Appropriation includes SB 25-206 Long Bill and Special Bills.</t>
  </si>
  <si>
    <t>1) "Other" contains expenditures that cannot be identified due to timing discrepancies between the MMIS and CORE systems, since CORE does not contain provider information for payments made in interChange.</t>
  </si>
  <si>
    <t xml:space="preserve">FY 2019-20 Actuals </t>
  </si>
  <si>
    <t>FY 2020-21 Actuals</t>
  </si>
  <si>
    <t>FY 2021-22 Actuals</t>
  </si>
  <si>
    <t>FY 2022-23 Actuals</t>
  </si>
  <si>
    <t>FY 2023-24 Actuals</t>
  </si>
  <si>
    <t>FY 2024-25 Actuals</t>
  </si>
  <si>
    <t>FY 2019-20 Actuals</t>
  </si>
  <si>
    <t>3) The combined appropriation for Prenatal Medical and Dental Expenditures is $19,713,487.</t>
  </si>
  <si>
    <t>January</t>
  </si>
  <si>
    <t>FY 2025-26 Division for Intellectual and Developmental Disabilities (DIDD) Waiver and State Only Program Caseload Per Month</t>
  </si>
  <si>
    <t>FY 2025-26 Division for Intellectual and Developmental Disabilities (DIDD) Waiver and State Only Program Expenditure Per Month</t>
  </si>
  <si>
    <t>1) In ACC Phase III, Rock Mountain Health PRIME members are included in RAE 1, and Denver Health Medicaid Choice members are included in RAE 4.</t>
  </si>
  <si>
    <t>2) In ACC Phase III, members are attributed to RAEs based on their Primary Care Medical Provider attribution. Members who are unable to be attributed to a Primary Care Medical Provider are assigned to a RAE based on their county of residence.</t>
  </si>
  <si>
    <t>4) Accountable Care Collaborative (ACC) caseload includes ACC Managed Fee for Service enrollment, as well as enrollment in the limited managed care capitation initiatives operated by Rocky Mountain Health Plans and Rocky Mountain Health Prime in Region 1 and by Colorado Access in collaboration with Denver Health Medicaid Choice in Region 4, as these are ACC initiatives in ACC Phase III.</t>
  </si>
  <si>
    <t>3) Medicaid Managed Care includes clients who are enrolled in the limited managed care capitation initiatives operated by Rocky Mountain Health Plans and Rocky Mountain Health PRIME in Region 1 and by Colorado Access in collaboration with Denver Health Medicaid Choice in Region 4, and PACE.</t>
  </si>
  <si>
    <t>HB 22-1289 GF Only Medicaid and CHP Children</t>
  </si>
  <si>
    <t>Community First Choice</t>
  </si>
  <si>
    <t>Notes: The HB 22-1289 expenditures are adjusted quarterly to fix a systems error that adds extra expenditure to this item. The current estimated expenditure from July - August is $9.75M.</t>
  </si>
  <si>
    <t>SB 25-206 FY 2025-26 Long Bill</t>
  </si>
  <si>
    <t>HB 25-229 Reimbursement for Community Health Workers</t>
  </si>
  <si>
    <t>SB 25-084 Medicaid Access to Parenteral Nutrition</t>
  </si>
  <si>
    <t>SB 25-183 Coverage for Pregnancy-Related Services</t>
  </si>
  <si>
    <t>SB 25-226 Extending Spinal and Related Med Program (CIH Waiver)</t>
  </si>
  <si>
    <t>SB 25-308 Medicaid Services Related to Federal Authorizations</t>
  </si>
  <si>
    <t>FY 2025-26 Appropriation YTD</t>
  </si>
  <si>
    <t>FY 2025-26 YTD Expenditures</t>
  </si>
  <si>
    <t>FY 2025-26 Year-to-Date Average</t>
  </si>
  <si>
    <t>FY 2025-26 Year-to-Date Appropriation</t>
  </si>
  <si>
    <t>Monthly Growth</t>
  </si>
  <si>
    <t>Monthly Growth Rate</t>
  </si>
  <si>
    <t>Over-the-year Growth</t>
  </si>
  <si>
    <t>Over-the-year Growth Rate</t>
  </si>
  <si>
    <t>FY 2025-26 Year-to-Date AVERAGE</t>
  </si>
  <si>
    <t>&lt;30</t>
  </si>
  <si>
    <t>Archuleta</t>
  </si>
  <si>
    <t>Alamosa</t>
  </si>
  <si>
    <t>Chaffee</t>
  </si>
  <si>
    <t>Conejos</t>
  </si>
  <si>
    <t>Costilla</t>
  </si>
  <si>
    <t>Custer</t>
  </si>
  <si>
    <t>Delta</t>
  </si>
  <si>
    <t>Dolores</t>
  </si>
  <si>
    <t>Eagle</t>
  </si>
  <si>
    <t>Fremont</t>
  </si>
  <si>
    <t>Garfield</t>
  </si>
  <si>
    <t>Grand</t>
  </si>
  <si>
    <t>Gunnison</t>
  </si>
  <si>
    <t>Hinsdale</t>
  </si>
  <si>
    <t>Huerfano</t>
  </si>
  <si>
    <t>Jackson</t>
  </si>
  <si>
    <t>La Plata</t>
  </si>
  <si>
    <t>Lake</t>
  </si>
  <si>
    <t>Las Animas</t>
  </si>
  <si>
    <t>Mesa</t>
  </si>
  <si>
    <t>Mineral</t>
  </si>
  <si>
    <t>Moffat</t>
  </si>
  <si>
    <t>Montezuma</t>
  </si>
  <si>
    <t>Montrose</t>
  </si>
  <si>
    <t>Ouray</t>
  </si>
  <si>
    <t>Pitkin</t>
  </si>
  <si>
    <t>Pueblo</t>
  </si>
  <si>
    <t>Rio Blanco</t>
  </si>
  <si>
    <t>Rio Grande</t>
  </si>
  <si>
    <t>Routt</t>
  </si>
  <si>
    <t>Saguache</t>
  </si>
  <si>
    <t>San Juan</t>
  </si>
  <si>
    <t>San Miguel</t>
  </si>
  <si>
    <t>Summit</t>
  </si>
  <si>
    <t>Residence Outside RAE Area(1)</t>
  </si>
  <si>
    <t>Baca</t>
  </si>
  <si>
    <t>Bent</t>
  </si>
  <si>
    <t>Cheyenne</t>
  </si>
  <si>
    <t>Crowley</t>
  </si>
  <si>
    <t>Elbert</t>
  </si>
  <si>
    <t>Kiowa</t>
  </si>
  <si>
    <t>Kit Carson</t>
  </si>
  <si>
    <t>Larimer</t>
  </si>
  <si>
    <t>Lincoln</t>
  </si>
  <si>
    <t>Logan</t>
  </si>
  <si>
    <t>Morgan</t>
  </si>
  <si>
    <t>Otero</t>
  </si>
  <si>
    <t>Phillips</t>
  </si>
  <si>
    <t>Prowers</t>
  </si>
  <si>
    <t>Sedgwick</t>
  </si>
  <si>
    <t>Washington</t>
  </si>
  <si>
    <t>Weld</t>
  </si>
  <si>
    <t>Yuma</t>
  </si>
  <si>
    <t>Boulder</t>
  </si>
  <si>
    <t>Broomfield</t>
  </si>
  <si>
    <t>Clear Creek</t>
  </si>
  <si>
    <t>El Paso</t>
  </si>
  <si>
    <t>Gilpin</t>
  </si>
  <si>
    <t>Jefferson</t>
  </si>
  <si>
    <t>Park</t>
  </si>
  <si>
    <t>Teller</t>
  </si>
  <si>
    <t>Adams</t>
  </si>
  <si>
    <t>Arapahoe</t>
  </si>
  <si>
    <t>Denver</t>
  </si>
  <si>
    <t>Douglas</t>
  </si>
  <si>
    <t>Total ACC Caseload</t>
  </si>
  <si>
    <t>Total Year-to-Date Expenditures</t>
  </si>
  <si>
    <t>November</t>
  </si>
  <si>
    <t xml:space="preserve">December    </t>
  </si>
  <si>
    <t>Total Year-to-Date Average</t>
  </si>
  <si>
    <t>NA</t>
  </si>
  <si>
    <t>HCBS - Developmental Disabilities</t>
  </si>
  <si>
    <t>HCBS - Developmental Disabilities - Regional Centers</t>
  </si>
  <si>
    <t>HCBS - Supported Living Services</t>
  </si>
  <si>
    <t>HCBS - Children's Extensive Support</t>
  </si>
  <si>
    <t xml:space="preserve">HCBS - Children's Habilitation Residential Program </t>
  </si>
  <si>
    <t>HCBS - Case Management</t>
  </si>
  <si>
    <t>DIDD Subtotal</t>
  </si>
  <si>
    <t>Waiting List Authorizations</t>
  </si>
  <si>
    <t>Reserved Capacity Authorizations</t>
  </si>
  <si>
    <t>Number of Weeks in Month</t>
  </si>
  <si>
    <t>Expenditure Per Week</t>
  </si>
  <si>
    <t>State Only Supported Living Services</t>
  </si>
  <si>
    <t>Family Support Services Program</t>
  </si>
  <si>
    <t>State Only Case Management</t>
  </si>
  <si>
    <t>State Only Programs Subtotal</t>
  </si>
  <si>
    <t>EPSDT Screening</t>
  </si>
  <si>
    <t>Clinic Services</t>
  </si>
  <si>
    <t>Emergency Transportation</t>
  </si>
  <si>
    <t>Non-Emergency Medical Transportation</t>
  </si>
  <si>
    <t>Dental Service</t>
  </si>
  <si>
    <t>Health Maintenance Organization</t>
  </si>
  <si>
    <t>Inpatient Hospital</t>
  </si>
  <si>
    <t>Outpatient Hospital</t>
  </si>
  <si>
    <t>Laboratory and X-Ray</t>
  </si>
  <si>
    <t>Durable Medical Equipment (DME)</t>
  </si>
  <si>
    <t>Pharmacy</t>
  </si>
  <si>
    <t>Drug Rebates - Standard</t>
  </si>
  <si>
    <t>Rural Health Centers</t>
  </si>
  <si>
    <t>Federally Qualified Health Centers</t>
  </si>
  <si>
    <t>Co-Insurance (Title XVIII-Medicare)</t>
  </si>
  <si>
    <t>Breast and Cervical Cancer Treatment Program</t>
  </si>
  <si>
    <t>Prepaid Inpatient Health Plan Services</t>
  </si>
  <si>
    <t>Other Medical Services</t>
  </si>
  <si>
    <t>Preventive Services</t>
  </si>
  <si>
    <t>Acute Home Health</t>
  </si>
  <si>
    <t>Acute Care Subtotal</t>
  </si>
  <si>
    <t>HCBS - Elderly, Blind, and Disabled</t>
  </si>
  <si>
    <t>HCBS - Community Mental Health Supports</t>
  </si>
  <si>
    <t>HCBS - Children's HCBS</t>
  </si>
  <si>
    <t>HCBS - Consumer Directed Attendant Support</t>
  </si>
  <si>
    <t>HCBS - Brain Injury</t>
  </si>
  <si>
    <t>HCBS - Children with Autism</t>
  </si>
  <si>
    <t>HCBS - Children with Life Limiting Illness</t>
  </si>
  <si>
    <t>HCBS - Spinal Cord Injury</t>
  </si>
  <si>
    <t>CCT - Services</t>
  </si>
  <si>
    <t>Private Duty Nursing</t>
  </si>
  <si>
    <t>Long-Term Home Health</t>
  </si>
  <si>
    <t>Hospice</t>
  </si>
  <si>
    <t>CBLTC Subtotal</t>
  </si>
  <si>
    <t>Class I Nursing Facilities</t>
  </si>
  <si>
    <t>Class II Nursing Facilities</t>
  </si>
  <si>
    <t>Program of All-Inclusive Care for the Elderly</t>
  </si>
  <si>
    <t>Supplemental Medicare Insurance Benefit</t>
  </si>
  <si>
    <t>Health Insurance Buy-In Program</t>
  </si>
  <si>
    <t>LTC + Insurance Subtotal</t>
  </si>
  <si>
    <t>Single Entry Points</t>
  </si>
  <si>
    <t>Disease Management</t>
  </si>
  <si>
    <t>Prepaid Inpatient Health Plan Administration</t>
  </si>
  <si>
    <t>Service Management Subtotal</t>
  </si>
  <si>
    <t>Nursing Facility Upper Payment Limit</t>
  </si>
  <si>
    <t>Outpatient Hospital Upper Payment Limit</t>
  </si>
  <si>
    <t>Home Health Service Upper Payment Limit</t>
  </si>
  <si>
    <t>Public Emergency Medical Transportation Provider Payments</t>
  </si>
  <si>
    <t>Hospital Supplemental Medicaid Payments</t>
  </si>
  <si>
    <t>Nursing Facility Supplemental Payments</t>
  </si>
  <si>
    <t>Physician Supplemental Payments</t>
  </si>
  <si>
    <t>Outstationing Payments</t>
  </si>
  <si>
    <t>University of Colorado School of Medicine Payments</t>
  </si>
  <si>
    <t>Accounting Adjustments</t>
  </si>
  <si>
    <t>Other Categories Subtotal</t>
  </si>
  <si>
    <t>Inpatient Medicaid Supplemental Payments</t>
  </si>
  <si>
    <t>Medicaid Disproportionate Share Hospital (DSH) and Other Payments</t>
  </si>
  <si>
    <t>Medicaid Hospital Quality Incentive Payments</t>
  </si>
  <si>
    <t>Uncompensated Care Supplemental Hospital Medicaid Payment</t>
  </si>
  <si>
    <t>Public High Volume Hospital Payment</t>
  </si>
  <si>
    <t>Outpatient Medicaid Supplemental Payments</t>
  </si>
  <si>
    <t>Total Medical Services Premiums Payments</t>
  </si>
  <si>
    <t>CICP Disproportionate Share Hospital (DSH) Payment</t>
  </si>
  <si>
    <t>Total CICP Payments</t>
  </si>
  <si>
    <t>ACC Average6</t>
  </si>
  <si>
    <t>HMO Average</t>
  </si>
  <si>
    <t>PIHP Average</t>
  </si>
  <si>
    <t>PCPP Average</t>
  </si>
  <si>
    <t>Case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</si>
</sst>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0.00_)"/>
    <numFmt numFmtId="166" formatCode="mmmm\ yyyy"/>
    <numFmt numFmtId="167" formatCode="[$-409]mmmm\ yyyy;@"/>
    <numFmt numFmtId="168" formatCode="mmm\ yyyy"/>
    <numFmt numFmtId="169" formatCode="#,##0;\(#,##0\)"/>
    <numFmt numFmtId="170" formatCode="#,###;\(#,###\)"/>
    <numFmt numFmtId="171" formatCode="&quot;$&quot;#,##0.00"/>
    <numFmt numFmtId="172" formatCode="mmmm\_x000a_yyyy"/>
    <numFmt numFmtId="173" formatCode="[$-409]mmmm\ d\,\ yyyy;@"/>
    <numFmt numFmtId="174" formatCode="[=0]&quot;-&quot;;General"/>
    <numFmt numFmtId="175" formatCode="_(#,##0_);\(#,##0\)"/>
    <numFmt numFmtId="176" formatCode="[$-409]mmmm\-yy;@"/>
    <numFmt numFmtId="177" formatCode="0.0%"/>
  </numFmts>
  <fonts count="98" x14ac:knownFonts="1">
    <font>
      <sz val="10"/>
      <name val="Arial"/>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Calibri"/>
      <family val="2"/>
      <scheme val="minor"/>
    </font>
    <font>
      <sz val="12"/>
      <color theme="1"/>
      <name val="Times New Roman"/>
      <family val="2"/>
    </font>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0"/>
      <name val="Arial"/>
      <family val="2"/>
    </font>
    <font>
      <sz val="10"/>
      <name val="Arial"/>
      <family val="2"/>
    </font>
    <font>
      <sz val="8"/>
      <name val="Arial"/>
      <family val="2"/>
    </font>
    <font>
      <b/>
      <sz val="12"/>
      <name val="Arial"/>
      <family val="2"/>
    </font>
    <font>
      <sz val="18"/>
      <name val="Arial"/>
      <family val="2"/>
    </font>
    <font>
      <sz val="12"/>
      <name val="Arial"/>
      <family val="2"/>
    </font>
    <font>
      <b/>
      <i/>
      <sz val="16"/>
      <name val="Helv"/>
    </font>
    <font>
      <sz val="10"/>
      <name val="Times New Roman"/>
      <family val="1"/>
    </font>
    <font>
      <sz val="12"/>
      <name val="Arial"/>
      <family val="2"/>
    </font>
    <font>
      <sz val="12"/>
      <name val="Times New Roman"/>
      <family val="1"/>
    </font>
    <font>
      <sz val="8"/>
      <name val="Arial"/>
      <family val="2"/>
    </font>
    <font>
      <sz val="12"/>
      <color theme="1"/>
      <name val="Times New Roman"/>
      <family val="1"/>
    </font>
    <font>
      <b/>
      <sz val="12"/>
      <color theme="1"/>
      <name val="Times New Roman"/>
      <family val="1"/>
    </font>
    <font>
      <sz val="10"/>
      <name val="Arial"/>
      <family val="2"/>
    </font>
    <font>
      <sz val="10"/>
      <name val="Tahoma"/>
      <family val="2"/>
    </font>
    <font>
      <b/>
      <sz val="10"/>
      <name val="Tahoma"/>
      <family val="2"/>
    </font>
    <font>
      <sz val="10"/>
      <name val="Tahoma"/>
      <family val="2"/>
    </font>
    <font>
      <b/>
      <sz val="10"/>
      <name val="Tahoma"/>
      <family val="2"/>
    </font>
    <font>
      <sz val="11"/>
      <color theme="1"/>
      <name val="Times New Roman"/>
      <family val="2"/>
    </font>
    <font>
      <sz val="18"/>
      <color theme="3"/>
      <name val="Cambria"/>
      <family val="2"/>
      <scheme val="major"/>
    </font>
    <font>
      <b/>
      <sz val="11"/>
      <color theme="3"/>
      <name val="Times New Roman"/>
      <family val="2"/>
    </font>
    <font>
      <sz val="12"/>
      <color rgb="FF006100"/>
      <name val="Times New Roman"/>
      <family val="2"/>
    </font>
    <font>
      <sz val="12"/>
      <color rgb="FF9C0006"/>
      <name val="Times New Roman"/>
      <family val="2"/>
    </font>
    <font>
      <sz val="12"/>
      <color rgb="FF9C5700"/>
      <name val="Times New Roman"/>
      <family val="2"/>
    </font>
    <font>
      <sz val="12"/>
      <color rgb="FF3F3F76"/>
      <name val="Times New Roman"/>
      <family val="2"/>
    </font>
    <font>
      <b/>
      <sz val="12"/>
      <color rgb="FF3F3F3F"/>
      <name val="Times New Roman"/>
      <family val="2"/>
    </font>
    <font>
      <b/>
      <sz val="12"/>
      <color rgb="FFFA7D00"/>
      <name val="Times New Roman"/>
      <family val="2"/>
    </font>
    <font>
      <sz val="12"/>
      <color rgb="FFFA7D00"/>
      <name val="Times New Roman"/>
      <family val="2"/>
    </font>
    <font>
      <b/>
      <sz val="12"/>
      <color theme="0"/>
      <name val="Times New Roman"/>
      <family val="2"/>
    </font>
    <font>
      <sz val="12"/>
      <color rgb="FFFF0000"/>
      <name val="Times New Roman"/>
      <family val="2"/>
    </font>
    <font>
      <i/>
      <sz val="12"/>
      <color rgb="FF7F7F7F"/>
      <name val="Times New Roman"/>
      <family val="2"/>
    </font>
    <font>
      <sz val="12"/>
      <color theme="0"/>
      <name val="Times New Roman"/>
      <family val="2"/>
    </font>
    <font>
      <b/>
      <sz val="15"/>
      <color theme="3"/>
      <name val="Times New Roman"/>
      <family val="2"/>
    </font>
    <font>
      <b/>
      <sz val="13"/>
      <color theme="3"/>
      <name val="Times New Roman"/>
      <family val="2"/>
    </font>
    <font>
      <b/>
      <sz val="12"/>
      <color theme="1"/>
      <name val="Times New Roman"/>
      <family val="2"/>
    </font>
    <font>
      <sz val="10"/>
      <name val="Arial"/>
      <family val="2"/>
    </font>
    <font>
      <sz val="10"/>
      <color theme="1"/>
      <name val="Tahom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1"/>
      <color rgb="FF9C0006"/>
      <name val="Calibri"/>
      <family val="2"/>
      <scheme val="minor"/>
    </font>
    <font>
      <sz val="11"/>
      <color rgb="FF006100"/>
      <name val="Calibri"/>
      <family val="2"/>
      <scheme val="minor"/>
    </font>
    <font>
      <sz val="10"/>
      <color rgb="FF000000"/>
      <name val="Arial"/>
      <family val="2"/>
    </font>
    <font>
      <sz val="10"/>
      <color rgb="FF000000"/>
      <name val="Arial"/>
      <family val="2"/>
    </font>
    <font>
      <sz val="10"/>
      <color rgb="FF000000"/>
      <name val="Arial"/>
      <family val="2"/>
    </font>
    <font>
      <b/>
      <sz val="12"/>
      <name val="Trebuchet MS"/>
      <family val="2"/>
    </font>
    <font>
      <sz val="12"/>
      <name val="Trebuchet MS"/>
      <family val="2"/>
    </font>
    <font>
      <sz val="10"/>
      <name val="Trebuchet MS"/>
      <family val="2"/>
    </font>
    <font>
      <vertAlign val="superscript"/>
      <sz val="12"/>
      <name val="Trebuchet MS"/>
      <family val="2"/>
    </font>
    <font>
      <b/>
      <vertAlign val="superscript"/>
      <sz val="12"/>
      <name val="Trebuchet MS"/>
      <family val="2"/>
    </font>
    <font>
      <sz val="12"/>
      <color theme="1"/>
      <name val="Trebuchet MS"/>
      <family val="2"/>
    </font>
    <font>
      <b/>
      <sz val="12"/>
      <color theme="0"/>
      <name val="Trebuchet MS"/>
      <family val="2"/>
    </font>
    <font>
      <sz val="12"/>
      <color theme="0"/>
      <name val="Trebuchet MS"/>
      <family val="2"/>
    </font>
    <font>
      <sz val="10"/>
      <color theme="0"/>
      <name val="Trebuchet MS"/>
      <family val="2"/>
    </font>
    <font>
      <sz val="8"/>
      <name val="Arial"/>
      <family val="2"/>
    </font>
    <font>
      <b/>
      <sz val="12"/>
      <name val="Times New Roman"/>
      <family val="1"/>
    </font>
  </fonts>
  <fills count="6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D3D3D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5"/>
        <bgColor indexed="64"/>
      </patternFill>
    </fill>
  </fills>
  <borders count="2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2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theme="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theme="0"/>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s>
  <cellStyleXfs count="22128">
    <xf numFmtId="0" fontId="0" fillId="0" borderId="0" applyFont="0"/>
    <xf numFmtId="169" fontId="14" fillId="0" borderId="0" applyFont="0" applyFill="0" applyBorder="0" applyAlignment="0" applyProtection="0"/>
    <xf numFmtId="170" fontId="14" fillId="0" borderId="0" applyFont="0" applyFill="0" applyBorder="0" applyAlignment="0" applyProtection="0"/>
    <xf numFmtId="3" fontId="15" fillId="0" borderId="0" applyFont="0" applyFill="0" applyBorder="0" applyAlignment="0" applyProtection="0">
      <alignment vertical="top"/>
    </xf>
    <xf numFmtId="5" fontId="14" fillId="0" borderId="0" applyFont="0" applyFill="0" applyBorder="0" applyAlignment="0" applyProtection="0"/>
    <xf numFmtId="5" fontId="15" fillId="0" borderId="0" applyFont="0" applyFill="0" applyBorder="0" applyAlignment="0" applyProtection="0">
      <alignment vertical="top"/>
    </xf>
    <xf numFmtId="0" fontId="15" fillId="0" borderId="0" applyFont="0" applyFill="0" applyBorder="0" applyAlignment="0" applyProtection="0">
      <alignment vertical="top"/>
    </xf>
    <xf numFmtId="2" fontId="15" fillId="0" borderId="0" applyFont="0" applyFill="0" applyBorder="0" applyAlignment="0" applyProtection="0">
      <alignment vertical="top"/>
    </xf>
    <xf numFmtId="38" fontId="16" fillId="2"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10" fontId="16" fillId="3" borderId="3" applyNumberFormat="0" applyBorder="0" applyAlignment="0" applyProtection="0"/>
    <xf numFmtId="165" fontId="20" fillId="0" borderId="0"/>
    <xf numFmtId="0" fontId="22" fillId="0" borderId="0"/>
    <xf numFmtId="0" fontId="14" fillId="0" borderId="0"/>
    <xf numFmtId="10" fontId="14" fillId="0" borderId="0" applyFont="0" applyFill="0" applyBorder="0" applyAlignment="0" applyProtection="0"/>
    <xf numFmtId="10" fontId="14" fillId="0" borderId="0" applyFont="0" applyFill="0" applyBorder="0" applyAlignment="0" applyProtection="0"/>
    <xf numFmtId="0" fontId="15" fillId="0" borderId="4" applyNumberFormat="0" applyFont="0" applyFill="0" applyAlignment="0" applyProtection="0">
      <alignment vertical="top"/>
    </xf>
    <xf numFmtId="0" fontId="13" fillId="0" borderId="0"/>
    <xf numFmtId="5" fontId="13" fillId="0" borderId="0" applyFont="0" applyFill="0" applyBorder="0" applyAlignment="0" applyProtection="0"/>
    <xf numFmtId="0" fontId="13" fillId="0" borderId="0"/>
    <xf numFmtId="0" fontId="13" fillId="0" borderId="0"/>
    <xf numFmtId="0" fontId="13" fillId="0" borderId="0"/>
    <xf numFmtId="0" fontId="13" fillId="0" borderId="0"/>
    <xf numFmtId="169" fontId="14" fillId="0" borderId="0" applyFont="0" applyFill="0" applyBorder="0" applyAlignment="0" applyProtection="0"/>
    <xf numFmtId="0" fontId="14" fillId="0" borderId="0"/>
    <xf numFmtId="0" fontId="14" fillId="0" borderId="0" applyFont="0"/>
    <xf numFmtId="0" fontId="12" fillId="0" borderId="0"/>
    <xf numFmtId="0" fontId="27" fillId="0" borderId="0"/>
    <xf numFmtId="43" fontId="14" fillId="0" borderId="0" applyFont="0" applyFill="0" applyBorder="0" applyAlignment="0" applyProtection="0"/>
    <xf numFmtId="3" fontId="14" fillId="0" borderId="0" applyFont="0" applyFill="0" applyBorder="0" applyAlignment="0" applyProtection="0">
      <alignment vertical="top"/>
    </xf>
    <xf numFmtId="5" fontId="14" fillId="0" borderId="0" applyFont="0" applyFill="0" applyBorder="0" applyAlignment="0" applyProtection="0">
      <alignment vertical="top"/>
    </xf>
    <xf numFmtId="0" fontId="14" fillId="0" borderId="0" applyFont="0" applyFill="0" applyBorder="0" applyAlignment="0" applyProtection="0">
      <alignment vertical="top"/>
    </xf>
    <xf numFmtId="2" fontId="14" fillId="0" borderId="0" applyFont="0" applyFill="0" applyBorder="0" applyAlignment="0" applyProtection="0">
      <alignment vertical="top"/>
    </xf>
    <xf numFmtId="0" fontId="14" fillId="0" borderId="4" applyNumberFormat="0" applyFont="0" applyFill="0" applyAlignment="0" applyProtection="0">
      <alignment vertical="top"/>
    </xf>
    <xf numFmtId="43" fontId="13" fillId="0" borderId="0" applyFont="0" applyFill="0" applyBorder="0" applyAlignment="0" applyProtection="0"/>
    <xf numFmtId="5" fontId="13" fillId="0" borderId="0" applyFont="0" applyFill="0" applyBorder="0" applyAlignment="0" applyProtection="0"/>
    <xf numFmtId="0" fontId="14" fillId="0" borderId="0"/>
    <xf numFmtId="43" fontId="14" fillId="0" borderId="0" applyFont="0" applyFill="0" applyBorder="0" applyAlignment="0" applyProtection="0"/>
    <xf numFmtId="3" fontId="14" fillId="0" borderId="0" applyFont="0" applyFill="0" applyBorder="0" applyAlignment="0" applyProtection="0">
      <alignment vertical="top"/>
    </xf>
    <xf numFmtId="5" fontId="14" fillId="0" borderId="0" applyFont="0" applyFill="0" applyBorder="0" applyAlignment="0" applyProtection="0"/>
    <xf numFmtId="5" fontId="14" fillId="0" borderId="0" applyFont="0" applyFill="0" applyBorder="0" applyAlignment="0" applyProtection="0">
      <alignment vertical="top"/>
    </xf>
    <xf numFmtId="0" fontId="14" fillId="0" borderId="0" applyFont="0" applyFill="0" applyBorder="0" applyAlignment="0" applyProtection="0">
      <alignment vertical="top"/>
    </xf>
    <xf numFmtId="2" fontId="14" fillId="0" borderId="0" applyFont="0" applyFill="0" applyBorder="0" applyAlignment="0" applyProtection="0">
      <alignment vertical="top"/>
    </xf>
    <xf numFmtId="38" fontId="16" fillId="2" borderId="0" applyNumberFormat="0" applyBorder="0" applyAlignment="0" applyProtection="0"/>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10" fontId="16" fillId="3" borderId="3" applyNumberFormat="0" applyBorder="0" applyAlignment="0" applyProtection="0"/>
    <xf numFmtId="10" fontId="14" fillId="0" borderId="0" applyFont="0" applyFill="0" applyBorder="0" applyAlignment="0" applyProtection="0"/>
    <xf numFmtId="0" fontId="27" fillId="0" borderId="0"/>
    <xf numFmtId="0" fontId="14" fillId="0" borderId="4" applyNumberFormat="0" applyFont="0" applyFill="0" applyAlignment="0" applyProtection="0">
      <alignment vertical="top"/>
    </xf>
    <xf numFmtId="0" fontId="14" fillId="0" borderId="0"/>
    <xf numFmtId="10" fontId="14" fillId="0" borderId="0" applyFont="0" applyFill="0" applyBorder="0" applyAlignment="0" applyProtection="0"/>
    <xf numFmtId="0" fontId="13" fillId="0" borderId="0"/>
    <xf numFmtId="0" fontId="13" fillId="0" borderId="0"/>
    <xf numFmtId="5" fontId="13" fillId="0" borderId="0" applyFont="0" applyFill="0" applyBorder="0" applyAlignment="0" applyProtection="0"/>
    <xf numFmtId="0" fontId="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3" fillId="0" borderId="0"/>
    <xf numFmtId="43" fontId="14" fillId="0" borderId="0" applyFont="0" applyFill="0" applyBorder="0" applyAlignment="0" applyProtection="0"/>
    <xf numFmtId="9" fontId="13" fillId="0" borderId="0" applyFont="0" applyFill="0" applyBorder="0" applyAlignment="0" applyProtection="0"/>
    <xf numFmtId="0" fontId="9" fillId="0" borderId="0"/>
    <xf numFmtId="0" fontId="13" fillId="0" borderId="0"/>
    <xf numFmtId="9" fontId="13" fillId="0" borderId="0" applyFont="0" applyFill="0" applyBorder="0" applyAlignment="0" applyProtection="0"/>
    <xf numFmtId="0" fontId="8" fillId="0" borderId="0"/>
    <xf numFmtId="0" fontId="28" fillId="0" borderId="0"/>
    <xf numFmtId="0" fontId="29" fillId="7" borderId="0"/>
    <xf numFmtId="0" fontId="30" fillId="0" borderId="0"/>
    <xf numFmtId="0" fontId="31" fillId="7" borderId="0"/>
    <xf numFmtId="0" fontId="29" fillId="7" borderId="0"/>
    <xf numFmtId="0" fontId="32" fillId="0" borderId="0"/>
    <xf numFmtId="0" fontId="32"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0" fontId="8" fillId="0" borderId="0"/>
    <xf numFmtId="0" fontId="28" fillId="0" borderId="0"/>
    <xf numFmtId="0" fontId="30" fillId="0" borderId="0"/>
    <xf numFmtId="0" fontId="31" fillId="7" borderId="0"/>
    <xf numFmtId="0" fontId="33" fillId="0" borderId="0" applyNumberFormat="0" applyFill="0" applyBorder="0" applyAlignment="0" applyProtection="0"/>
    <xf numFmtId="0" fontId="34" fillId="0" borderId="85" applyNumberFormat="0" applyFill="0" applyAlignment="0" applyProtection="0"/>
    <xf numFmtId="0" fontId="34" fillId="0" borderId="0" applyNumberFormat="0" applyFill="0" applyBorder="0" applyAlignment="0" applyProtection="0"/>
    <xf numFmtId="0" fontId="35" fillId="8" borderId="0" applyNumberFormat="0" applyBorder="0" applyAlignment="0" applyProtection="0"/>
    <xf numFmtId="0" fontId="36" fillId="9" borderId="0" applyNumberFormat="0" applyBorder="0" applyAlignment="0" applyProtection="0"/>
    <xf numFmtId="0" fontId="37" fillId="10" borderId="0" applyNumberFormat="0" applyBorder="0" applyAlignment="0" applyProtection="0"/>
    <xf numFmtId="0" fontId="38" fillId="11" borderId="86" applyNumberFormat="0" applyAlignment="0" applyProtection="0"/>
    <xf numFmtId="0" fontId="39" fillId="12" borderId="87" applyNumberFormat="0" applyAlignment="0" applyProtection="0"/>
    <xf numFmtId="0" fontId="40" fillId="12" borderId="86" applyNumberFormat="0" applyAlignment="0" applyProtection="0"/>
    <xf numFmtId="0" fontId="41" fillId="0" borderId="88" applyNumberFormat="0" applyFill="0" applyAlignment="0" applyProtection="0"/>
    <xf numFmtId="0" fontId="42" fillId="13" borderId="89"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45"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45"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45"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45"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45"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0" borderId="0"/>
    <xf numFmtId="0" fontId="46" fillId="0" borderId="92" applyNumberFormat="0" applyFill="0" applyAlignment="0" applyProtection="0"/>
    <xf numFmtId="0" fontId="47" fillId="0" borderId="93" applyNumberFormat="0" applyFill="0" applyAlignment="0" applyProtection="0"/>
    <xf numFmtId="0" fontId="7" fillId="0" borderId="0"/>
    <xf numFmtId="0" fontId="7" fillId="14" borderId="90" applyNumberFormat="0" applyFont="0" applyAlignment="0" applyProtection="0"/>
    <xf numFmtId="0" fontId="48" fillId="0" borderId="94" applyNumberFormat="0" applyFill="0" applyAlignment="0" applyProtection="0"/>
    <xf numFmtId="0" fontId="7" fillId="0" borderId="0"/>
    <xf numFmtId="0" fontId="7" fillId="0" borderId="0"/>
    <xf numFmtId="0" fontId="49" fillId="0" borderId="0"/>
    <xf numFmtId="0" fontId="49" fillId="0" borderId="0"/>
    <xf numFmtId="0" fontId="50" fillId="0" borderId="0"/>
    <xf numFmtId="0" fontId="50" fillId="0" borderId="0"/>
    <xf numFmtId="0" fontId="50" fillId="0" borderId="0"/>
    <xf numFmtId="0" fontId="6" fillId="0" borderId="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2" borderId="0" applyNumberFormat="0" applyBorder="0" applyAlignment="0" applyProtection="0"/>
    <xf numFmtId="0" fontId="51" fillId="45" borderId="0" applyNumberFormat="0" applyBorder="0" applyAlignment="0" applyProtection="0"/>
    <xf numFmtId="0" fontId="51" fillId="48" borderId="0" applyNumberFormat="0" applyBorder="0" applyAlignment="0" applyProtection="0"/>
    <xf numFmtId="0" fontId="52" fillId="49" borderId="0" applyNumberFormat="0" applyBorder="0" applyAlignment="0" applyProtection="0"/>
    <xf numFmtId="0" fontId="52" fillId="46" borderId="0" applyNumberFormat="0" applyBorder="0" applyAlignment="0" applyProtection="0"/>
    <xf numFmtId="0" fontId="52" fillId="47"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6" borderId="0" applyNumberFormat="0" applyBorder="0" applyAlignment="0" applyProtection="0"/>
    <xf numFmtId="0" fontId="53" fillId="40" borderId="0" applyNumberFormat="0" applyBorder="0" applyAlignment="0" applyProtection="0"/>
    <xf numFmtId="0" fontId="54" fillId="57" borderId="95" applyNumberFormat="0" applyAlignment="0" applyProtection="0"/>
    <xf numFmtId="0" fontId="55" fillId="58" borderId="96" applyNumberFormat="0" applyAlignment="0" applyProtection="0"/>
    <xf numFmtId="0" fontId="54" fillId="57" borderId="117" applyNumberFormat="0" applyAlignment="0" applyProtection="0"/>
    <xf numFmtId="44" fontId="14" fillId="0" borderId="0" applyFont="0" applyFill="0" applyBorder="0" applyAlignment="0" applyProtection="0"/>
    <xf numFmtId="0" fontId="56" fillId="0" borderId="0" applyNumberFormat="0" applyFill="0" applyBorder="0" applyAlignment="0" applyProtection="0"/>
    <xf numFmtId="0" fontId="57" fillId="41" borderId="0" applyNumberFormat="0" applyBorder="0" applyAlignment="0" applyProtection="0"/>
    <xf numFmtId="0" fontId="58" fillId="0" borderId="97" applyNumberFormat="0" applyFill="0" applyAlignment="0" applyProtection="0"/>
    <xf numFmtId="0" fontId="59" fillId="0" borderId="98" applyNumberFormat="0" applyFill="0" applyAlignment="0" applyProtection="0"/>
    <xf numFmtId="0" fontId="60" fillId="0" borderId="99" applyNumberFormat="0" applyFill="0" applyAlignment="0" applyProtection="0"/>
    <xf numFmtId="0" fontId="60" fillId="0" borderId="0" applyNumberFormat="0" applyFill="0" applyBorder="0" applyAlignment="0" applyProtection="0"/>
    <xf numFmtId="0" fontId="61" fillId="44" borderId="95" applyNumberFormat="0" applyAlignment="0" applyProtection="0"/>
    <xf numFmtId="0" fontId="62" fillId="0" borderId="100" applyNumberFormat="0" applyFill="0" applyAlignment="0" applyProtection="0"/>
    <xf numFmtId="0" fontId="63" fillId="59" borderId="0" applyNumberFormat="0" applyBorder="0" applyAlignment="0" applyProtection="0"/>
    <xf numFmtId="0" fontId="7" fillId="0" borderId="0"/>
    <xf numFmtId="0" fontId="14" fillId="0" borderId="0"/>
    <xf numFmtId="0" fontId="7" fillId="0" borderId="0"/>
    <xf numFmtId="0" fontId="16" fillId="60" borderId="101" applyNumberFormat="0" applyFont="0" applyAlignment="0" applyProtection="0"/>
    <xf numFmtId="0" fontId="64" fillId="57" borderId="102" applyNumberFormat="0" applyAlignment="0" applyProtection="0"/>
    <xf numFmtId="9" fontId="14" fillId="0" borderId="0" applyFont="0" applyFill="0" applyBorder="0" applyAlignment="0" applyProtection="0"/>
    <xf numFmtId="0" fontId="65" fillId="0" borderId="0" applyNumberFormat="0" applyFill="0" applyBorder="0" applyAlignment="0" applyProtection="0"/>
    <xf numFmtId="0" fontId="66" fillId="0" borderId="103" applyNumberFormat="0" applyFill="0" applyAlignment="0" applyProtection="0"/>
    <xf numFmtId="0" fontId="67" fillId="0" borderId="0" applyNumberFormat="0" applyFill="0" applyBorder="0" applyAlignment="0" applyProtection="0"/>
    <xf numFmtId="0" fontId="6" fillId="0" borderId="0"/>
    <xf numFmtId="0" fontId="77" fillId="44" borderId="152" applyNumberFormat="0" applyAlignment="0" applyProtection="0"/>
    <xf numFmtId="43" fontId="14" fillId="0" borderId="0" applyFont="0" applyFill="0" applyBorder="0" applyAlignment="0" applyProtection="0"/>
    <xf numFmtId="43" fontId="7" fillId="0" borderId="0" applyFont="0" applyFill="0" applyBorder="0" applyAlignment="0" applyProtection="0"/>
    <xf numFmtId="0" fontId="14" fillId="60" borderId="142" applyNumberFormat="0" applyFont="0" applyAlignment="0" applyProtection="0"/>
    <xf numFmtId="5" fontId="7" fillId="0" borderId="0" applyFont="0" applyFill="0" applyBorder="0" applyAlignment="0" applyProtection="0"/>
    <xf numFmtId="5" fontId="7" fillId="0" borderId="0" applyFont="0" applyFill="0" applyBorder="0" applyAlignment="0" applyProtection="0"/>
    <xf numFmtId="0" fontId="71" fillId="57" borderId="140" applyNumberFormat="0" applyAlignment="0" applyProtection="0"/>
    <xf numFmtId="0" fontId="54" fillId="57" borderId="159" applyNumberFormat="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10" fontId="7" fillId="0" borderId="0" applyFont="0" applyFill="0" applyBorder="0" applyAlignment="0" applyProtection="0"/>
    <xf numFmtId="5" fontId="50" fillId="0" borderId="0" applyFont="0" applyFill="0" applyBorder="0" applyAlignment="0" applyProtection="0"/>
    <xf numFmtId="10" fontId="50" fillId="0" borderId="0" applyFont="0" applyFill="0" applyBorder="0" applyAlignment="0" applyProtection="0"/>
    <xf numFmtId="0" fontId="6" fillId="0" borderId="0"/>
    <xf numFmtId="0" fontId="14" fillId="0" borderId="0"/>
    <xf numFmtId="0" fontId="6" fillId="0" borderId="0"/>
    <xf numFmtId="10" fontId="6" fillId="0" borderId="0" applyFont="0" applyFill="0" applyBorder="0" applyAlignment="0" applyProtection="0"/>
    <xf numFmtId="0" fontId="23" fillId="0" borderId="0"/>
    <xf numFmtId="5" fontId="7" fillId="0" borderId="0" applyFont="0" applyFill="0" applyBorder="0" applyAlignment="0" applyProtection="0"/>
    <xf numFmtId="10" fontId="23" fillId="0" borderId="0" applyFont="0" applyFill="0" applyBorder="0" applyAlignment="0" applyProtection="0"/>
    <xf numFmtId="43" fontId="23" fillId="0" borderId="0" applyFont="0" applyFill="0" applyBorder="0" applyAlignment="0" applyProtection="0"/>
    <xf numFmtId="44" fontId="6" fillId="0" borderId="0" applyFont="0" applyFill="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0" fillId="40" borderId="0" applyNumberFormat="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0" fontId="72" fillId="58" borderId="96" applyNumberFormat="0" applyAlignment="0" applyProtection="0"/>
    <xf numFmtId="7" fontId="21" fillId="0" borderId="0"/>
    <xf numFmtId="7" fontId="21" fillId="0" borderId="0"/>
    <xf numFmtId="43"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3" fontId="21" fillId="0" borderId="0" applyFont="0" applyFill="0" applyBorder="0" applyAlignment="0" applyProtection="0"/>
    <xf numFmtId="0" fontId="80" fillId="57" borderId="143" applyNumberFormat="0" applyAlignment="0" applyProtection="0"/>
    <xf numFmtId="3" fontId="21" fillId="0" borderId="0" applyFont="0" applyFill="0" applyBorder="0" applyAlignment="0" applyProtection="0"/>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3" fontId="14" fillId="0" borderId="0" applyFont="0" applyFill="0" applyBorder="0" applyAlignment="0" applyProtection="0">
      <alignment vertical="top"/>
    </xf>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44" fontId="14" fillId="0" borderId="0" applyFont="0" applyFill="0" applyBorder="0" applyAlignment="0" applyProtection="0"/>
    <xf numFmtId="44" fontId="51" fillId="0" borderId="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44" fontId="14" fillId="0" borderId="0" applyFont="0" applyFill="0" applyBorder="0" applyAlignment="0" applyProtection="0"/>
    <xf numFmtId="44" fontId="7" fillId="0" borderId="0" applyFont="0" applyFill="0" applyBorder="0" applyAlignment="0" applyProtection="0"/>
    <xf numFmtId="5" fontId="14"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23" fillId="0" borderId="0" applyFont="0" applyFill="0" applyBorder="0" applyAlignment="0" applyProtection="0"/>
    <xf numFmtId="5" fontId="23" fillId="0" borderId="0" applyFont="0" applyFill="0" applyBorder="0" applyAlignment="0" applyProtection="0"/>
    <xf numFmtId="0" fontId="21" fillId="0" borderId="0" applyFont="0" applyFill="0" applyBorder="0" applyAlignment="0" applyProtection="0"/>
    <xf numFmtId="0" fontId="16" fillId="60" borderId="154" applyNumberFormat="0" applyFont="0" applyAlignment="0" applyProtection="0"/>
    <xf numFmtId="0" fontId="21" fillId="0" borderId="0" applyFont="0" applyFill="0" applyBorder="0" applyAlignment="0" applyProtection="0"/>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5"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14" fillId="0" borderId="0" applyFont="0" applyFill="0" applyBorder="0" applyAlignment="0" applyProtection="0">
      <alignment vertical="top"/>
    </xf>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7" fillId="0" borderId="145">
      <alignment horizontal="left" vertical="center"/>
    </xf>
    <xf numFmtId="0" fontId="77" fillId="44" borderId="140" applyNumberFormat="0" applyAlignment="0" applyProtection="0"/>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2" fontId="14" fillId="0" borderId="0" applyFont="0" applyFill="0" applyBorder="0" applyAlignment="0" applyProtection="0">
      <alignment vertical="top"/>
    </xf>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7" fillId="44" borderId="152" applyNumberFormat="0" applyAlignment="0" applyProtection="0"/>
    <xf numFmtId="0" fontId="14" fillId="60" borderId="142" applyNumberFormat="0" applyFont="0" applyAlignment="0" applyProtection="0"/>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17" fillId="0" borderId="1" applyNumberFormat="0" applyAlignment="0" applyProtection="0">
      <alignment horizontal="left" vertical="center"/>
    </xf>
    <xf numFmtId="0" fontId="80" fillId="57" borderId="143"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19" fillId="0" borderId="0" applyNumberFormat="0" applyFill="0" applyBorder="0" applyAlignment="0" applyProtection="0">
      <alignment vertical="top"/>
    </xf>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alignment vertical="top"/>
      <protection locked="0"/>
    </xf>
    <xf numFmtId="0" fontId="71" fillId="57" borderId="159"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153" applyNumberFormat="0" applyFill="0" applyAlignment="0" applyProtection="0"/>
    <xf numFmtId="0" fontId="7" fillId="0" borderId="0"/>
    <xf numFmtId="0" fontId="23" fillId="0" borderId="0"/>
    <xf numFmtId="0" fontId="7" fillId="0" borderId="0"/>
    <xf numFmtId="0" fontId="14" fillId="0" borderId="0" applyFont="0"/>
    <xf numFmtId="0" fontId="23" fillId="0" borderId="0"/>
    <xf numFmtId="0" fontId="23" fillId="0" borderId="0"/>
    <xf numFmtId="0" fontId="7" fillId="0" borderId="0"/>
    <xf numFmtId="0" fontId="7" fillId="0" borderId="0"/>
    <xf numFmtId="0" fontId="23" fillId="0" borderId="0"/>
    <xf numFmtId="0" fontId="8" fillId="0" borderId="0"/>
    <xf numFmtId="0" fontId="51"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14" fillId="0" borderId="0"/>
    <xf numFmtId="0" fontId="14" fillId="0" borderId="0"/>
    <xf numFmtId="0" fontId="14" fillId="0" borderId="0"/>
    <xf numFmtId="0" fontId="14" fillId="0" borderId="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159" applyNumberFormat="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51" fillId="0" borderId="0"/>
    <xf numFmtId="9" fontId="14" fillId="0" borderId="0" applyFont="0" applyFill="0" applyBorder="0" applyAlignment="0" applyProtection="0"/>
    <xf numFmtId="9"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9" fontId="14" fillId="0" borderId="0" applyFont="0" applyFill="0" applyAlignment="0" applyProtection="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50" fillId="0" borderId="0"/>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14" fillId="0" borderId="4" applyNumberFormat="0" applyFont="0" applyFill="0" applyAlignment="0" applyProtection="0">
      <alignment vertical="top"/>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 fillId="0" borderId="0"/>
    <xf numFmtId="0" fontId="6" fillId="0" borderId="0"/>
    <xf numFmtId="0" fontId="14" fillId="0" borderId="0"/>
    <xf numFmtId="0" fontId="14" fillId="0" borderId="0"/>
    <xf numFmtId="0" fontId="7" fillId="0" borderId="0"/>
    <xf numFmtId="43" fontId="50" fillId="0" borderId="0" applyFont="0" applyFill="0" applyBorder="0" applyAlignment="0" applyProtection="0"/>
    <xf numFmtId="5" fontId="7" fillId="0" borderId="0" applyFont="0" applyFill="0" applyBorder="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82" fillId="9" borderId="0" applyNumberFormat="0" applyBorder="0" applyAlignment="0" applyProtection="0"/>
    <xf numFmtId="0" fontId="83" fillId="8"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7" fillId="0" borderId="0"/>
    <xf numFmtId="0" fontId="6" fillId="0" borderId="0"/>
    <xf numFmtId="0" fontId="6" fillId="0" borderId="0"/>
    <xf numFmtId="0" fontId="7" fillId="0" borderId="0"/>
    <xf numFmtId="5" fontId="7" fillId="0" borderId="0" applyFont="0" applyFill="0" applyBorder="0" applyAlignment="0" applyProtection="0"/>
    <xf numFmtId="0" fontId="6" fillId="0" borderId="0"/>
    <xf numFmtId="0" fontId="54" fillId="57" borderId="105" applyNumberFormat="0" applyAlignment="0" applyProtection="0"/>
    <xf numFmtId="0" fontId="55" fillId="58" borderId="96" applyNumberFormat="0" applyAlignment="0" applyProtection="0"/>
    <xf numFmtId="0" fontId="61" fillId="44" borderId="105" applyNumberFormat="0" applyAlignment="0" applyProtection="0"/>
    <xf numFmtId="0" fontId="7" fillId="0" borderId="0"/>
    <xf numFmtId="0" fontId="16" fillId="60" borderId="106" applyNumberFormat="0" applyFont="0" applyAlignment="0" applyProtection="0"/>
    <xf numFmtId="0" fontId="64" fillId="57" borderId="107" applyNumberFormat="0" applyAlignment="0" applyProtection="0"/>
    <xf numFmtId="0" fontId="66" fillId="0" borderId="108" applyNumberFormat="0" applyFill="0" applyAlignment="0" applyProtection="0"/>
    <xf numFmtId="0" fontId="6" fillId="0" borderId="0"/>
    <xf numFmtId="43" fontId="7" fillId="0" borderId="0" applyFont="0" applyFill="0" applyBorder="0" applyAlignment="0" applyProtection="0"/>
    <xf numFmtId="5" fontId="7" fillId="0" borderId="0" applyFont="0" applyFill="0" applyBorder="0" applyAlignment="0" applyProtection="0"/>
    <xf numFmtId="0" fontId="7" fillId="0" borderId="0"/>
    <xf numFmtId="10" fontId="7" fillId="0" borderId="0" applyFont="0" applyFill="0" applyBorder="0" applyAlignment="0" applyProtection="0"/>
    <xf numFmtId="0" fontId="6" fillId="0" borderId="0"/>
    <xf numFmtId="0" fontId="6" fillId="0" borderId="0"/>
    <xf numFmtId="10" fontId="6" fillId="0" borderId="0" applyFont="0" applyFill="0" applyBorder="0" applyAlignment="0" applyProtection="0"/>
    <xf numFmtId="5" fontId="7" fillId="0" borderId="0" applyFont="0" applyFill="0" applyBorder="0" applyAlignment="0" applyProtection="0"/>
    <xf numFmtId="44" fontId="6" fillId="0" borderId="0" applyFont="0" applyFill="0" applyBorder="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0" fontId="71" fillId="57" borderId="10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6"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0" fontId="17" fillId="0" borderId="109">
      <alignment horizontal="left" vertical="center"/>
    </xf>
    <xf numFmtId="10" fontId="16" fillId="3" borderId="110" applyNumberFormat="0" applyBorder="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7" fillId="44" borderId="105"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14" fillId="60" borderId="106" applyNumberFormat="0" applyFon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0" fontId="80" fillId="57" borderId="107" applyNumberFormat="0" applyAlignment="0" applyProtection="0"/>
    <xf numFmtId="9" fontId="6" fillId="0" borderId="0" applyFont="0" applyFill="0" applyBorder="0" applyAlignment="0" applyProtection="0"/>
    <xf numFmtId="9"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0" fontId="7" fillId="0" borderId="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71" fillId="57" borderId="111" applyNumberFormat="0" applyAlignment="0" applyProtection="0"/>
    <xf numFmtId="0" fontId="16" fillId="60" borderId="112" applyNumberFormat="0" applyFont="0" applyAlignment="0" applyProtection="0"/>
    <xf numFmtId="0" fontId="80" fillId="57" borderId="113" applyNumberFormat="0" applyAlignment="0" applyProtection="0"/>
    <xf numFmtId="0" fontId="14" fillId="60" borderId="112" applyNumberFormat="0" applyFont="0" applyAlignment="0" applyProtection="0"/>
    <xf numFmtId="0" fontId="77" fillId="44" borderId="111" applyNumberFormat="0" applyAlignment="0" applyProtection="0"/>
    <xf numFmtId="0" fontId="78" fillId="0" borderId="100" applyNumberFormat="0" applyFill="0" applyAlignment="0" applyProtection="0"/>
    <xf numFmtId="0" fontId="17" fillId="0" borderId="115">
      <alignment horizontal="left" vertical="center"/>
    </xf>
    <xf numFmtId="0" fontId="54" fillId="57" borderId="111" applyNumberFormat="0" applyAlignment="0" applyProtection="0"/>
    <xf numFmtId="0" fontId="77" fillId="44" borderId="111" applyNumberFormat="0" applyAlignment="0" applyProtection="0"/>
    <xf numFmtId="0" fontId="77" fillId="44" borderId="111" applyNumberFormat="0" applyAlignment="0" applyProtection="0"/>
    <xf numFmtId="0" fontId="61" fillId="44" borderId="111" applyNumberFormat="0" applyAlignment="0" applyProtection="0"/>
    <xf numFmtId="0" fontId="62" fillId="0" borderId="100"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6" fillId="60" borderId="112" applyNumberFormat="0" applyFont="0" applyAlignment="0" applyProtection="0"/>
    <xf numFmtId="0" fontId="64" fillId="57" borderId="113" applyNumberFormat="0" applyAlignment="0" applyProtection="0"/>
    <xf numFmtId="10" fontId="16" fillId="3" borderId="110" applyNumberFormat="0" applyBorder="0" applyAlignment="0" applyProtection="0"/>
    <xf numFmtId="0" fontId="66" fillId="0" borderId="114" applyNumberFormat="0" applyFill="0" applyAlignment="0" applyProtection="0"/>
    <xf numFmtId="0" fontId="6" fillId="0" borderId="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1" fillId="57" borderId="111" applyNumberFormat="0" applyAlignment="0" applyProtection="0"/>
    <xf numFmtId="0" fontId="17" fillId="0" borderId="104">
      <alignment horizontal="left" vertical="center"/>
    </xf>
    <xf numFmtId="0" fontId="71" fillId="57" borderId="111" applyNumberFormat="0" applyAlignment="0" applyProtection="0"/>
    <xf numFmtId="0" fontId="6" fillId="0" borderId="0"/>
    <xf numFmtId="0" fontId="71" fillId="57" borderId="111" applyNumberFormat="0" applyAlignment="0" applyProtection="0"/>
    <xf numFmtId="0" fontId="6" fillId="0" borderId="0"/>
    <xf numFmtId="10" fontId="6" fillId="0" borderId="0" applyFont="0" applyFill="0" applyBorder="0" applyAlignment="0" applyProtection="0"/>
    <xf numFmtId="0" fontId="14" fillId="60" borderId="112" applyNumberFormat="0" applyFont="0" applyAlignment="0" applyProtection="0"/>
    <xf numFmtId="0" fontId="77" fillId="44" borderId="111" applyNumberFormat="0" applyAlignment="0" applyProtection="0"/>
    <xf numFmtId="44" fontId="6" fillId="0" borderId="0" applyFont="0" applyFill="0" applyBorder="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7" fillId="44" borderId="95" applyNumberFormat="0" applyAlignment="0" applyProtection="0"/>
    <xf numFmtId="0" fontId="71" fillId="57" borderId="111" applyNumberFormat="0" applyAlignment="0" applyProtection="0"/>
    <xf numFmtId="0" fontId="17" fillId="0" borderId="2">
      <alignment horizontal="left" vertical="center"/>
    </xf>
    <xf numFmtId="0" fontId="66" fillId="0" borderId="114" applyNumberFormat="0" applyFill="0" applyAlignment="0" applyProtection="0"/>
    <xf numFmtId="0" fontId="64" fillId="57" borderId="113" applyNumberFormat="0" applyAlignment="0" applyProtection="0"/>
    <xf numFmtId="0" fontId="61" fillId="44" borderId="111" applyNumberFormat="0" applyAlignment="0" applyProtection="0"/>
    <xf numFmtId="0" fontId="54" fillId="57" borderId="111" applyNumberFormat="0" applyAlignment="0" applyProtection="0"/>
    <xf numFmtId="0" fontId="75" fillId="0" borderId="99" applyNumberFormat="0" applyFill="0" applyAlignment="0" applyProtection="0"/>
    <xf numFmtId="0" fontId="71" fillId="57" borderId="111" applyNumberFormat="0" applyAlignment="0" applyProtection="0"/>
    <xf numFmtId="0" fontId="77" fillId="44"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66" fillId="0" borderId="114" applyNumberFormat="0" applyFill="0" applyAlignment="0" applyProtection="0"/>
    <xf numFmtId="0" fontId="16" fillId="60" borderId="112" applyNumberFormat="0" applyFont="0" applyAlignment="0" applyProtection="0"/>
    <xf numFmtId="0" fontId="61" fillId="44" borderId="111" applyNumberFormat="0" applyAlignment="0" applyProtection="0"/>
    <xf numFmtId="0" fontId="54" fillId="57" borderId="111" applyNumberFormat="0" applyAlignment="0" applyProtection="0"/>
    <xf numFmtId="0" fontId="64" fillId="57" borderId="102" applyNumberFormat="0" applyAlignment="0" applyProtection="0"/>
    <xf numFmtId="0" fontId="17" fillId="0" borderId="2">
      <alignment horizontal="left" vertical="center"/>
    </xf>
    <xf numFmtId="0" fontId="16" fillId="60" borderId="112" applyNumberFormat="0" applyFont="0" applyAlignment="0" applyProtection="0"/>
    <xf numFmtId="0" fontId="64" fillId="57" borderId="113" applyNumberFormat="0" applyAlignment="0" applyProtection="0"/>
    <xf numFmtId="0" fontId="71" fillId="57" borderId="95" applyNumberFormat="0" applyAlignment="0" applyProtection="0"/>
    <xf numFmtId="0" fontId="78" fillId="0" borderId="100" applyNumberFormat="0" applyFill="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17" fillId="0" borderId="104">
      <alignment horizontal="left" vertical="center"/>
    </xf>
    <xf numFmtId="0" fontId="17" fillId="0" borderId="104">
      <alignment horizontal="left" vertical="center"/>
    </xf>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71" fillId="57" borderId="95" applyNumberFormat="0" applyAlignment="0" applyProtection="0"/>
    <xf numFmtId="0" fontId="78" fillId="0" borderId="100" applyNumberFormat="0" applyFill="0" applyAlignment="0" applyProtection="0"/>
    <xf numFmtId="0" fontId="71" fillId="57" borderId="95" applyNumberFormat="0" applyAlignment="0" applyProtection="0"/>
    <xf numFmtId="0" fontId="61" fillId="44" borderId="95" applyNumberFormat="0" applyAlignment="0" applyProtection="0"/>
    <xf numFmtId="0" fontId="75" fillId="0" borderId="99" applyNumberFormat="0" applyFill="0" applyAlignment="0" applyProtection="0"/>
    <xf numFmtId="0" fontId="80"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80" fillId="57" borderId="113" applyNumberFormat="0" applyAlignment="0" applyProtection="0"/>
    <xf numFmtId="0" fontId="14" fillId="60" borderId="112" applyNumberFormat="0" applyFont="0" applyAlignment="0" applyProtection="0"/>
    <xf numFmtId="0" fontId="54" fillId="57" borderId="111" applyNumberFormat="0" applyAlignment="0" applyProtection="0"/>
    <xf numFmtId="0" fontId="61" fillId="44"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71" fillId="57" borderId="95"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95"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2">
      <alignment horizontal="left" vertical="center"/>
    </xf>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71" fillId="57" borderId="95"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17" fillId="0" borderId="115">
      <alignment horizontal="left" vertical="center"/>
    </xf>
    <xf numFmtId="0" fontId="77" fillId="44" borderId="111" applyNumberFormat="0" applyAlignment="0" applyProtection="0"/>
    <xf numFmtId="0" fontId="14" fillId="60" borderId="112" applyNumberFormat="0" applyFont="0" applyAlignment="0" applyProtection="0"/>
    <xf numFmtId="0" fontId="71" fillId="57" borderId="95" applyNumberFormat="0" applyAlignment="0" applyProtection="0"/>
    <xf numFmtId="0" fontId="80" fillId="57" borderId="113" applyNumberFormat="0" applyAlignment="0" applyProtection="0"/>
    <xf numFmtId="0" fontId="17" fillId="0" borderId="115">
      <alignment horizontal="left" vertical="center"/>
    </xf>
    <xf numFmtId="0" fontId="80" fillId="57" borderId="113" applyNumberFormat="0" applyAlignment="0" applyProtection="0"/>
    <xf numFmtId="0" fontId="77" fillId="44" borderId="111" applyNumberFormat="0" applyAlignment="0" applyProtection="0"/>
    <xf numFmtId="0" fontId="17" fillId="0" borderId="115">
      <alignment horizontal="left" vertical="center"/>
    </xf>
    <xf numFmtId="0" fontId="75" fillId="0" borderId="99" applyNumberFormat="0" applyFill="0" applyAlignment="0" applyProtection="0"/>
    <xf numFmtId="0" fontId="17" fillId="0" borderId="115">
      <alignment horizontal="left" vertical="center"/>
    </xf>
    <xf numFmtId="0" fontId="54" fillId="57" borderId="111" applyNumberFormat="0" applyAlignment="0" applyProtection="0"/>
    <xf numFmtId="0" fontId="61" fillId="44" borderId="111" applyNumberForma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6" fillId="0" borderId="0"/>
    <xf numFmtId="0" fontId="6" fillId="0" borderId="0"/>
    <xf numFmtId="0" fontId="6" fillId="0" borderId="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17" fillId="0" borderId="104">
      <alignment horizontal="left" vertical="center"/>
    </xf>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9" fontId="6" fillId="0" borderId="0" applyFont="0" applyFill="0" applyBorder="0" applyAlignment="0" applyProtection="0"/>
    <xf numFmtId="0" fontId="71" fillId="57" borderId="111" applyNumberFormat="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78" fillId="0" borderId="100" applyNumberFormat="0" applyFill="0" applyAlignment="0" applyProtection="0"/>
    <xf numFmtId="0" fontId="71" fillId="57" borderId="95" applyNumberFormat="0" applyAlignment="0" applyProtection="0"/>
    <xf numFmtId="0" fontId="75" fillId="0" borderId="99" applyNumberFormat="0" applyFill="0" applyAlignment="0" applyProtection="0"/>
    <xf numFmtId="0" fontId="64" fillId="57" borderId="107" applyNumberFormat="0" applyAlignment="0" applyProtection="0"/>
    <xf numFmtId="0" fontId="16" fillId="60" borderId="106" applyNumberFormat="0" applyFont="0" applyAlignment="0" applyProtection="0"/>
    <xf numFmtId="0" fontId="61" fillId="44" borderId="105" applyNumberFormat="0" applyAlignment="0" applyProtection="0"/>
    <xf numFmtId="0" fontId="14" fillId="60" borderId="112" applyNumberFormat="0" applyFont="0" applyAlignment="0" applyProtection="0"/>
    <xf numFmtId="0" fontId="71" fillId="57" borderId="95" applyNumberFormat="0" applyAlignment="0" applyProtection="0"/>
    <xf numFmtId="0" fontId="77" fillId="44" borderId="111" applyNumberFormat="0" applyAlignment="0" applyProtection="0"/>
    <xf numFmtId="0" fontId="75" fillId="0" borderId="99" applyNumberFormat="0" applyFill="0" applyAlignment="0" applyProtection="0"/>
    <xf numFmtId="0" fontId="78" fillId="0" borderId="100" applyNumberFormat="0" applyFill="0" applyAlignment="0" applyProtection="0"/>
    <xf numFmtId="0" fontId="54" fillId="57" borderId="105" applyNumberFormat="0" applyAlignment="0" applyProtection="0"/>
    <xf numFmtId="0" fontId="17" fillId="0" borderId="115">
      <alignment horizontal="left" vertical="center"/>
    </xf>
    <xf numFmtId="0" fontId="77" fillId="44" borderId="111" applyNumberFormat="0" applyAlignment="0" applyProtection="0"/>
    <xf numFmtId="0" fontId="60" fillId="0" borderId="99" applyNumberFormat="0" applyFill="0" applyAlignment="0" applyProtection="0"/>
    <xf numFmtId="0" fontId="71" fillId="57" borderId="95" applyNumberFormat="0" applyAlignment="0" applyProtection="0"/>
    <xf numFmtId="0" fontId="71" fillId="57" borderId="95" applyNumberFormat="0" applyAlignment="0" applyProtection="0"/>
    <xf numFmtId="0" fontId="77" fillId="44"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64"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6" fillId="0" borderId="0"/>
    <xf numFmtId="0" fontId="6" fillId="0" borderId="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7" fillId="44" borderId="111"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16" fillId="60" borderId="112" applyNumberFormat="0" applyFont="0" applyAlignment="0" applyProtection="0"/>
    <xf numFmtId="0" fontId="17" fillId="0" borderId="104">
      <alignment horizontal="left" vertical="center"/>
    </xf>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71" fillId="57" borderId="111" applyNumberFormat="0" applyAlignment="0" applyProtection="0"/>
    <xf numFmtId="0" fontId="6" fillId="0" borderId="0"/>
    <xf numFmtId="0" fontId="54" fillId="57" borderId="111" applyNumberFormat="0" applyAlignment="0" applyProtection="0"/>
    <xf numFmtId="0" fontId="77" fillId="44" borderId="111" applyNumberFormat="0" applyAlignment="0" applyProtection="0"/>
    <xf numFmtId="0" fontId="61" fillId="44" borderId="111" applyNumberFormat="0" applyAlignment="0" applyProtection="0"/>
    <xf numFmtId="0" fontId="71" fillId="57"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6" fillId="0" borderId="0"/>
    <xf numFmtId="0" fontId="14" fillId="60" borderId="112" applyNumberFormat="0" applyFont="0" applyAlignment="0" applyProtection="0"/>
    <xf numFmtId="0" fontId="71" fillId="57" borderId="111" applyNumberFormat="0" applyAlignment="0" applyProtection="0"/>
    <xf numFmtId="0" fontId="6" fillId="0" borderId="0"/>
    <xf numFmtId="0" fontId="6" fillId="0" borderId="0"/>
    <xf numFmtId="10" fontId="6" fillId="0" borderId="0" applyFont="0" applyFill="0" applyBorder="0" applyAlignment="0" applyProtection="0"/>
    <xf numFmtId="0" fontId="14" fillId="60" borderId="112" applyNumberFormat="0" applyFont="0" applyAlignment="0" applyProtection="0"/>
    <xf numFmtId="44" fontId="6" fillId="0" borderId="0" applyFont="0" applyFill="0" applyBorder="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43" fontId="6" fillId="0" borderId="0" applyFont="0" applyFill="0" applyBorder="0" applyAlignment="0" applyProtection="0"/>
    <xf numFmtId="0" fontId="62" fillId="0" borderId="100" applyNumberFormat="0" applyFill="0" applyAlignment="0" applyProtection="0"/>
    <xf numFmtId="5" fontId="6" fillId="0" borderId="0" applyFont="0" applyFill="0" applyBorder="0" applyAlignment="0" applyProtection="0"/>
    <xf numFmtId="0" fontId="54" fillId="57" borderId="95" applyNumberFormat="0" applyAlignment="0" applyProtection="0"/>
    <xf numFmtId="0" fontId="14" fillId="60" borderId="112" applyNumberFormat="0" applyFont="0" applyAlignment="0" applyProtection="0"/>
    <xf numFmtId="0" fontId="71" fillId="57" borderId="95" applyNumberFormat="0" applyAlignment="0" applyProtection="0"/>
    <xf numFmtId="0" fontId="71" fillId="57" borderId="95"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80" fillId="57" borderId="113" applyNumberFormat="0" applyAlignment="0" applyProtection="0"/>
    <xf numFmtId="0" fontId="16" fillId="60" borderId="112" applyNumberFormat="0" applyFont="0" applyAlignment="0" applyProtection="0"/>
    <xf numFmtId="0" fontId="71" fillId="57" borderId="111" applyNumberFormat="0" applyAlignment="0" applyProtection="0"/>
    <xf numFmtId="0" fontId="6" fillId="0" borderId="0"/>
    <xf numFmtId="0" fontId="6" fillId="0" borderId="0"/>
    <xf numFmtId="0" fontId="6" fillId="0" borderId="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0" fontId="71" fillId="57" borderId="111"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17" fillId="0" borderId="115">
      <alignment horizontal="left" vertical="center"/>
    </xf>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71" fillId="57" borderId="111" applyNumberFormat="0" applyAlignment="0" applyProtection="0"/>
    <xf numFmtId="0" fontId="80" fillId="57" borderId="113" applyNumberFormat="0" applyAlignment="0" applyProtection="0"/>
    <xf numFmtId="0" fontId="71" fillId="57" borderId="95" applyNumberFormat="0" applyAlignment="0" applyProtection="0"/>
    <xf numFmtId="0" fontId="77" fillId="44" borderId="111" applyNumberFormat="0" applyAlignment="0" applyProtection="0"/>
    <xf numFmtId="0" fontId="17" fillId="0" borderId="104">
      <alignment horizontal="left" vertical="center"/>
    </xf>
    <xf numFmtId="0" fontId="77" fillId="44" borderId="111" applyNumberFormat="0" applyAlignment="0" applyProtection="0"/>
    <xf numFmtId="0" fontId="80" fillId="57" borderId="113" applyNumberFormat="0" applyAlignment="0" applyProtection="0"/>
    <xf numFmtId="0" fontId="64" fillId="57" borderId="113" applyNumberFormat="0" applyAlignment="0" applyProtection="0"/>
    <xf numFmtId="0" fontId="71" fillId="57" borderId="111" applyNumberFormat="0" applyAlignment="0" applyProtection="0"/>
    <xf numFmtId="0" fontId="17" fillId="0" borderId="115">
      <alignment horizontal="left" vertical="center"/>
    </xf>
    <xf numFmtId="0" fontId="71" fillId="57" borderId="95" applyNumberFormat="0" applyAlignment="0" applyProtection="0"/>
    <xf numFmtId="0" fontId="71" fillId="57" borderId="111" applyNumberFormat="0" applyAlignment="0" applyProtection="0"/>
    <xf numFmtId="0" fontId="71" fillId="57" borderId="111" applyNumberFormat="0" applyAlignment="0" applyProtection="0"/>
    <xf numFmtId="0" fontId="78" fillId="0" borderId="100" applyNumberFormat="0" applyFill="0" applyAlignment="0" applyProtection="0"/>
    <xf numFmtId="0" fontId="77" fillId="44" borderId="111" applyNumberFormat="0" applyAlignment="0" applyProtection="0"/>
    <xf numFmtId="0" fontId="77" fillId="44" borderId="111"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14" fillId="60" borderId="112" applyNumberFormat="0" applyFont="0" applyAlignment="0" applyProtection="0"/>
    <xf numFmtId="0" fontId="71" fillId="57" borderId="111" applyNumberFormat="0" applyAlignment="0" applyProtection="0"/>
    <xf numFmtId="0" fontId="71" fillId="57" borderId="95" applyNumberFormat="0" applyAlignment="0" applyProtection="0"/>
    <xf numFmtId="0" fontId="75" fillId="0" borderId="99" applyNumberFormat="0" applyFill="0" applyAlignment="0" applyProtection="0"/>
    <xf numFmtId="0" fontId="71" fillId="57" borderId="111" applyNumberFormat="0" applyAlignment="0" applyProtection="0"/>
    <xf numFmtId="10" fontId="16" fillId="3" borderId="3" applyNumberFormat="0" applyBorder="0" applyAlignment="0" applyProtection="0"/>
    <xf numFmtId="0" fontId="17" fillId="0" borderId="104">
      <alignment horizontal="left" vertical="center"/>
    </xf>
    <xf numFmtId="0" fontId="71" fillId="57" borderId="111" applyNumberFormat="0" applyAlignment="0" applyProtection="0"/>
    <xf numFmtId="0" fontId="54" fillId="57" borderId="111" applyNumberFormat="0" applyAlignment="0" applyProtection="0"/>
    <xf numFmtId="0" fontId="61" fillId="44"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17" fillId="0" borderId="104">
      <alignment horizontal="left" vertical="center"/>
    </xf>
    <xf numFmtId="0" fontId="71" fillId="57" borderId="111" applyNumberFormat="0" applyAlignment="0" applyProtection="0"/>
    <xf numFmtId="0" fontId="71" fillId="57" borderId="111" applyNumberFormat="0" applyAlignment="0" applyProtection="0"/>
    <xf numFmtId="0" fontId="75" fillId="0" borderId="99"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17" fillId="0" borderId="104">
      <alignment horizontal="left" vertical="center"/>
    </xf>
    <xf numFmtId="0" fontId="75" fillId="0" borderId="99" applyNumberFormat="0" applyFill="0" applyAlignment="0" applyProtection="0"/>
    <xf numFmtId="0" fontId="75" fillId="0" borderId="99" applyNumberFormat="0" applyFill="0" applyAlignment="0" applyProtection="0"/>
    <xf numFmtId="0" fontId="75" fillId="0" borderId="99" applyNumberFormat="0" applyFill="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7" fillId="0" borderId="115">
      <alignment horizontal="left" vertical="center"/>
    </xf>
    <xf numFmtId="0" fontId="17" fillId="0" borderId="115">
      <alignment horizontal="left" vertical="center"/>
    </xf>
    <xf numFmtId="0" fontId="61" fillId="44"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115">
      <alignment horizontal="left" vertical="center"/>
    </xf>
    <xf numFmtId="0" fontId="80" fillId="57" borderId="113" applyNumberFormat="0" applyAlignment="0" applyProtection="0"/>
    <xf numFmtId="0" fontId="71" fillId="57" borderId="111" applyNumberFormat="0" applyAlignment="0" applyProtection="0"/>
    <xf numFmtId="0" fontId="71" fillId="57" borderId="111" applyNumberFormat="0" applyAlignment="0" applyProtection="0"/>
    <xf numFmtId="0" fontId="66" fillId="0" borderId="114" applyNumberFormat="0" applyFill="0" applyAlignment="0" applyProtection="0"/>
    <xf numFmtId="0" fontId="78" fillId="0" borderId="100" applyNumberFormat="0" applyFill="0" applyAlignment="0" applyProtection="0"/>
    <xf numFmtId="0" fontId="80" fillId="57" borderId="113" applyNumberFormat="0" applyAlignment="0" applyProtection="0"/>
    <xf numFmtId="0" fontId="71" fillId="57" borderId="111" applyNumberFormat="0" applyAlignment="0" applyProtection="0"/>
    <xf numFmtId="0" fontId="71" fillId="57" borderId="95" applyNumberFormat="0" applyAlignment="0" applyProtection="0"/>
    <xf numFmtId="0" fontId="71" fillId="57" borderId="111" applyNumberFormat="0" applyAlignment="0" applyProtection="0"/>
    <xf numFmtId="0" fontId="71" fillId="57"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54" fillId="57" borderId="111" applyNumberFormat="0" applyAlignment="0" applyProtection="0"/>
    <xf numFmtId="0" fontId="71"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2">
      <alignment horizontal="left" vertical="center"/>
    </xf>
    <xf numFmtId="0" fontId="71" fillId="57" borderId="111" applyNumberFormat="0" applyAlignment="0" applyProtection="0"/>
    <xf numFmtId="0" fontId="75" fillId="0" borderId="99" applyNumberFormat="0" applyFill="0" applyAlignment="0" applyProtection="0"/>
    <xf numFmtId="0" fontId="80" fillId="57" borderId="113" applyNumberFormat="0" applyAlignment="0" applyProtection="0"/>
    <xf numFmtId="0" fontId="17" fillId="0" borderId="115">
      <alignment horizontal="left" vertical="center"/>
    </xf>
    <xf numFmtId="0" fontId="80" fillId="57" borderId="113" applyNumberFormat="0" applyAlignment="0" applyProtection="0"/>
    <xf numFmtId="0" fontId="80" fillId="57" borderId="113"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7" fillId="0" borderId="2">
      <alignment horizontal="left" vertical="center"/>
    </xf>
    <xf numFmtId="0" fontId="66" fillId="0" borderId="114" applyNumberFormat="0" applyFill="0" applyAlignment="0" applyProtection="0"/>
    <xf numFmtId="0" fontId="61" fillId="44" borderId="111" applyNumberFormat="0" applyAlignment="0" applyProtection="0"/>
    <xf numFmtId="0" fontId="54" fillId="57"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115">
      <alignment horizontal="left" vertical="center"/>
    </xf>
    <xf numFmtId="0" fontId="71" fillId="57" borderId="95" applyNumberFormat="0" applyAlignment="0" applyProtection="0"/>
    <xf numFmtId="0" fontId="71" fillId="57" borderId="95" applyNumberFormat="0" applyAlignment="0" applyProtection="0"/>
    <xf numFmtId="0" fontId="78" fillId="0" borderId="100" applyNumberFormat="0" applyFill="0" applyAlignment="0" applyProtection="0"/>
    <xf numFmtId="0" fontId="71" fillId="57" borderId="111" applyNumberFormat="0" applyAlignment="0" applyProtection="0"/>
    <xf numFmtId="0" fontId="71" fillId="57" borderId="111" applyNumberFormat="0" applyAlignment="0" applyProtection="0"/>
    <xf numFmtId="0" fontId="77" fillId="44" borderId="95"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111"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95"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54"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17" fillId="0" borderId="2">
      <alignment horizontal="left" vertical="center"/>
    </xf>
    <xf numFmtId="0" fontId="17" fillId="0" borderId="2">
      <alignment horizontal="left" vertical="center"/>
    </xf>
    <xf numFmtId="0" fontId="77" fillId="44" borderId="95" applyNumberFormat="0" applyAlignment="0" applyProtection="0"/>
    <xf numFmtId="0" fontId="66" fillId="0" borderId="103" applyNumberFormat="0" applyFill="0" applyAlignment="0" applyProtection="0"/>
    <xf numFmtId="0" fontId="16" fillId="60" borderId="101" applyNumberFormat="0" applyFont="0" applyAlignment="0" applyProtection="0"/>
    <xf numFmtId="0" fontId="71" fillId="57" borderId="95" applyNumberFormat="0" applyAlignment="0" applyProtection="0"/>
    <xf numFmtId="0" fontId="66" fillId="0" borderId="103" applyNumberFormat="0" applyFill="0" applyAlignment="0" applyProtection="0"/>
    <xf numFmtId="0" fontId="64" fillId="57" borderId="102" applyNumberFormat="0" applyAlignment="0" applyProtection="0"/>
    <xf numFmtId="0" fontId="54" fillId="57" borderId="111" applyNumberFormat="0" applyAlignment="0" applyProtection="0"/>
    <xf numFmtId="0" fontId="61" fillId="44"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1" fillId="57" borderId="95" applyNumberFormat="0" applyAlignment="0" applyProtection="0"/>
    <xf numFmtId="0" fontId="61" fillId="44" borderId="95" applyNumberFormat="0" applyAlignment="0" applyProtection="0"/>
    <xf numFmtId="0" fontId="17" fillId="0" borderId="2">
      <alignment horizontal="left" vertical="center"/>
    </xf>
    <xf numFmtId="0" fontId="54" fillId="57" borderId="111" applyNumberFormat="0" applyAlignment="0" applyProtection="0"/>
    <xf numFmtId="0" fontId="61" fillId="44" borderId="111" applyNumberFormat="0" applyAlignment="0" applyProtection="0"/>
    <xf numFmtId="0" fontId="16" fillId="60" borderId="112" applyNumberFormat="0" applyFont="0" applyAlignment="0" applyProtection="0"/>
    <xf numFmtId="0" fontId="64" fillId="57" borderId="113" applyNumberFormat="0" applyAlignment="0" applyProtection="0"/>
    <xf numFmtId="0" fontId="66" fillId="0" borderId="114" applyNumberFormat="0" applyFill="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71" fillId="57" borderId="111" applyNumberFormat="0" applyAlignment="0" applyProtection="0"/>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0" fontId="17" fillId="0" borderId="115">
      <alignment horizontal="left" vertical="center"/>
    </xf>
    <xf numFmtId="10" fontId="16" fillId="3" borderId="110" applyNumberFormat="0" applyBorder="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77" fillId="44" borderId="111" applyNumberForma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14" fillId="60" borderId="112" applyNumberFormat="0" applyFon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80" fillId="57" borderId="113"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6" fillId="0" borderId="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6" fillId="0" borderId="0"/>
    <xf numFmtId="0" fontId="6" fillId="0" borderId="0"/>
    <xf numFmtId="0" fontId="6" fillId="0" borderId="0"/>
    <xf numFmtId="10" fontId="6" fillId="0" borderId="0" applyFont="0" applyFill="0" applyBorder="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6" fillId="0" borderId="0"/>
    <xf numFmtId="0" fontId="6" fillId="0" borderId="0"/>
    <xf numFmtId="0" fontId="6" fillId="0" borderId="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6" fillId="0" borderId="0"/>
    <xf numFmtId="0" fontId="6" fillId="0" borderId="0"/>
    <xf numFmtId="0" fontId="6" fillId="0" borderId="0"/>
    <xf numFmtId="10" fontId="6" fillId="0" borderId="0" applyFont="0" applyFill="0" applyBorder="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6" fillId="0" borderId="0"/>
    <xf numFmtId="0" fontId="6" fillId="0" borderId="0"/>
    <xf numFmtId="0" fontId="6" fillId="0" borderId="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71" fillId="57" borderId="95" applyNumberFormat="0" applyAlignment="0" applyProtection="0"/>
    <xf numFmtId="0" fontId="16" fillId="60" borderId="101" applyNumberFormat="0" applyFont="0" applyAlignment="0" applyProtection="0"/>
    <xf numFmtId="0" fontId="80" fillId="57" borderId="102" applyNumberFormat="0" applyAlignment="0" applyProtection="0"/>
    <xf numFmtId="0" fontId="14" fillId="60" borderId="101" applyNumberFormat="0" applyFont="0" applyAlignment="0" applyProtection="0"/>
    <xf numFmtId="0" fontId="77" fillId="44" borderId="95" applyNumberFormat="0" applyAlignment="0" applyProtection="0"/>
    <xf numFmtId="0" fontId="17" fillId="0" borderId="2">
      <alignment horizontal="left" vertical="center"/>
    </xf>
    <xf numFmtId="0" fontId="54"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61" fillId="44" borderId="95" applyNumberFormat="0" applyAlignment="0" applyProtection="0"/>
    <xf numFmtId="0" fontId="62" fillId="0" borderId="100"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64" fillId="57" borderId="102" applyNumberFormat="0" applyAlignment="0" applyProtection="0"/>
    <xf numFmtId="10" fontId="16" fillId="3" borderId="3" applyNumberFormat="0" applyBorder="0" applyAlignment="0" applyProtection="0"/>
    <xf numFmtId="0" fontId="66" fillId="0" borderId="103" applyNumberFormat="0" applyFill="0" applyAlignment="0" applyProtection="0"/>
    <xf numFmtId="0" fontId="6" fillId="0" borderId="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1" fillId="57" borderId="95" applyNumberFormat="0" applyAlignment="0" applyProtection="0"/>
    <xf numFmtId="0" fontId="17" fillId="0" borderId="104">
      <alignment horizontal="left" vertical="center"/>
    </xf>
    <xf numFmtId="0" fontId="71" fillId="57" borderId="95" applyNumberFormat="0" applyAlignment="0" applyProtection="0"/>
    <xf numFmtId="0" fontId="6" fillId="0" borderId="0"/>
    <xf numFmtId="0" fontId="71" fillId="57" borderId="95" applyNumberFormat="0" applyAlignment="0" applyProtection="0"/>
    <xf numFmtId="0" fontId="6" fillId="0" borderId="0"/>
    <xf numFmtId="10" fontId="6" fillId="0" borderId="0" applyFont="0" applyFill="0" applyBorder="0" applyAlignment="0" applyProtection="0"/>
    <xf numFmtId="0" fontId="14" fillId="60" borderId="101" applyNumberFormat="0" applyFont="0" applyAlignment="0" applyProtection="0"/>
    <xf numFmtId="0" fontId="77" fillId="44" borderId="95" applyNumberFormat="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1" fillId="57" borderId="95" applyNumberFormat="0" applyAlignment="0" applyProtection="0"/>
    <xf numFmtId="0" fontId="66" fillId="0" borderId="103" applyNumberFormat="0" applyFill="0" applyAlignment="0" applyProtection="0"/>
    <xf numFmtId="0" fontId="64" fillId="57" borderId="102" applyNumberFormat="0" applyAlignment="0" applyProtection="0"/>
    <xf numFmtId="0" fontId="61" fillId="44" borderId="95" applyNumberFormat="0" applyAlignment="0" applyProtection="0"/>
    <xf numFmtId="0" fontId="54"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66" fillId="0" borderId="103" applyNumberFormat="0" applyFill="0" applyAlignment="0" applyProtection="0"/>
    <xf numFmtId="0" fontId="16" fillId="60" borderId="101" applyNumberFormat="0" applyFont="0" applyAlignment="0" applyProtection="0"/>
    <xf numFmtId="0" fontId="61" fillId="44" borderId="95" applyNumberFormat="0" applyAlignment="0" applyProtection="0"/>
    <xf numFmtId="0" fontId="54" fillId="57" borderId="95" applyNumberFormat="0" applyAlignment="0" applyProtection="0"/>
    <xf numFmtId="0" fontId="64" fillId="57" borderId="102" applyNumberFormat="0" applyAlignment="0" applyProtection="0"/>
    <xf numFmtId="0" fontId="16" fillId="60" borderId="101" applyNumberFormat="0" applyFont="0" applyAlignment="0" applyProtection="0"/>
    <xf numFmtId="0" fontId="64" fillId="57" borderId="102" applyNumberFormat="0" applyAlignment="0" applyProtection="0"/>
    <xf numFmtId="0" fontId="71" fillId="57" borderId="95"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7" fillId="0" borderId="104">
      <alignment horizontal="left" vertical="center"/>
    </xf>
    <xf numFmtId="0" fontId="17" fillId="0" borderId="104">
      <alignment horizontal="left" vertical="center"/>
    </xf>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61" fillId="44" borderId="95" applyNumberFormat="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80" fillId="57" borderId="102" applyNumberFormat="0" applyAlignment="0" applyProtection="0"/>
    <xf numFmtId="0" fontId="14" fillId="60" borderId="101" applyNumberFormat="0" applyFont="0" applyAlignment="0" applyProtection="0"/>
    <xf numFmtId="0" fontId="54" fillId="57" borderId="95" applyNumberFormat="0" applyAlignment="0" applyProtection="0"/>
    <xf numFmtId="0" fontId="61" fillId="44"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71" fillId="57"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78" fillId="0" borderId="100" applyNumberFormat="0" applyFill="0" applyAlignment="0" applyProtection="0"/>
    <xf numFmtId="0" fontId="17" fillId="0" borderId="2">
      <alignment horizontal="left" vertical="center"/>
    </xf>
    <xf numFmtId="0" fontId="77" fillId="44"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80" fillId="57" borderId="102" applyNumberFormat="0" applyAlignment="0" applyProtection="0"/>
    <xf numFmtId="0" fontId="17" fillId="0" borderId="2">
      <alignment horizontal="left" vertical="center"/>
    </xf>
    <xf numFmtId="0" fontId="80" fillId="57" borderId="102"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54" fillId="57" borderId="95" applyNumberFormat="0" applyAlignment="0" applyProtection="0"/>
    <xf numFmtId="0" fontId="61" fillId="44" borderId="95" applyNumberForma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6" fillId="0" borderId="0"/>
    <xf numFmtId="0" fontId="6" fillId="0" borderId="0"/>
    <xf numFmtId="0" fontId="6" fillId="0" borderId="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17" fillId="0" borderId="104">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9" fontId="6" fillId="0" borderId="0" applyFont="0" applyFill="0" applyBorder="0" applyAlignment="0" applyProtection="0"/>
    <xf numFmtId="0" fontId="71" fillId="57" borderId="95" applyNumberFormat="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71" fillId="57" borderId="95" applyNumberFormat="0" applyAlignment="0" applyProtection="0"/>
    <xf numFmtId="0" fontId="64" fillId="57" borderId="102" applyNumberFormat="0" applyAlignment="0" applyProtection="0"/>
    <xf numFmtId="0" fontId="16" fillId="60" borderId="101" applyNumberFormat="0" applyFont="0" applyAlignment="0" applyProtection="0"/>
    <xf numFmtId="0" fontId="61" fillId="44"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77" fillId="44" borderId="95" applyNumberFormat="0" applyAlignment="0" applyProtection="0"/>
    <xf numFmtId="0" fontId="54" fillId="57" borderId="95" applyNumberFormat="0" applyAlignment="0" applyProtection="0"/>
    <xf numFmtId="0" fontId="17" fillId="0" borderId="2">
      <alignment horizontal="left" vertical="center"/>
    </xf>
    <xf numFmtId="0" fontId="77" fillId="44"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64"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6" fillId="0" borderId="0"/>
    <xf numFmtId="0" fontId="6" fillId="0" borderId="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16" fillId="60" borderId="101" applyNumberFormat="0" applyFont="0" applyAlignment="0" applyProtection="0"/>
    <xf numFmtId="0" fontId="17" fillId="0" borderId="104">
      <alignment horizontal="left" vertical="center"/>
    </xf>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71" fillId="57" borderId="95" applyNumberFormat="0" applyAlignment="0" applyProtection="0"/>
    <xf numFmtId="0" fontId="6" fillId="0" borderId="0"/>
    <xf numFmtId="0" fontId="54" fillId="57" borderId="95" applyNumberFormat="0" applyAlignment="0" applyProtection="0"/>
    <xf numFmtId="0" fontId="77" fillId="44" borderId="95" applyNumberFormat="0" applyAlignment="0" applyProtection="0"/>
    <xf numFmtId="0" fontId="61" fillId="44" borderId="95" applyNumberFormat="0" applyAlignment="0" applyProtection="0"/>
    <xf numFmtId="0" fontId="71" fillId="57"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6" fillId="0" borderId="0"/>
    <xf numFmtId="0" fontId="14" fillId="60" borderId="101" applyNumberFormat="0" applyFont="0" applyAlignment="0" applyProtection="0"/>
    <xf numFmtId="0" fontId="71" fillId="57" borderId="95" applyNumberFormat="0" applyAlignment="0" applyProtection="0"/>
    <xf numFmtId="0" fontId="6" fillId="0" borderId="0"/>
    <xf numFmtId="0" fontId="6" fillId="0" borderId="0"/>
    <xf numFmtId="10" fontId="6" fillId="0" borderId="0" applyFont="0" applyFill="0" applyBorder="0" applyAlignment="0" applyProtection="0"/>
    <xf numFmtId="0" fontId="14" fillId="60" borderId="101" applyNumberFormat="0" applyFont="0" applyAlignment="0" applyProtection="0"/>
    <xf numFmtId="44" fontId="6" fillId="0" borderId="0" applyFont="0" applyFill="0" applyBorder="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43" fontId="6" fillId="0" borderId="0" applyFont="0" applyFill="0" applyBorder="0" applyAlignment="0" applyProtection="0"/>
    <xf numFmtId="5" fontId="6" fillId="0" borderId="0" applyFont="0" applyFill="0" applyBorder="0" applyAlignment="0" applyProtection="0"/>
    <xf numFmtId="0" fontId="54" fillId="57"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80" fillId="57" borderId="102" applyNumberFormat="0" applyAlignment="0" applyProtection="0"/>
    <xf numFmtId="0" fontId="16" fillId="60" borderId="101" applyNumberFormat="0" applyFont="0" applyAlignment="0" applyProtection="0"/>
    <xf numFmtId="0" fontId="71" fillId="57" borderId="95" applyNumberFormat="0" applyAlignment="0" applyProtection="0"/>
    <xf numFmtId="0" fontId="6" fillId="0" borderId="0"/>
    <xf numFmtId="0" fontId="6" fillId="0" borderId="0"/>
    <xf numFmtId="0" fontId="6" fillId="0" borderId="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9"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6" fillId="0" borderId="0"/>
    <xf numFmtId="0" fontId="6" fillId="0" borderId="0"/>
    <xf numFmtId="0" fontId="71" fillId="57" borderId="95" applyNumberFormat="0" applyAlignment="0" applyProtection="0"/>
    <xf numFmtId="173" fontId="6" fillId="0" borderId="0"/>
    <xf numFmtId="43" fontId="6" fillId="0" borderId="0" applyFont="0" applyFill="0" applyBorder="0" applyAlignment="0" applyProtection="0"/>
    <xf numFmtId="10" fontId="6" fillId="0" borderId="0" applyFont="0" applyFill="0" applyBorder="0" applyAlignment="0" applyProtection="0"/>
    <xf numFmtId="5" fontId="6" fillId="0" borderId="0" applyFont="0" applyFill="0" applyBorder="0" applyAlignment="0" applyProtection="0"/>
    <xf numFmtId="0" fontId="6" fillId="0" borderId="0"/>
    <xf numFmtId="173" fontId="6" fillId="0" borderId="0"/>
    <xf numFmtId="173" fontId="6" fillId="0" borderId="0"/>
    <xf numFmtId="10"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71" fillId="57" borderId="95" applyNumberFormat="0" applyAlignment="0" applyProtection="0"/>
    <xf numFmtId="0" fontId="80" fillId="57" borderId="102" applyNumberFormat="0" applyAlignment="0" applyProtection="0"/>
    <xf numFmtId="0" fontId="71" fillId="57" borderId="95" applyNumberFormat="0" applyAlignment="0" applyProtection="0"/>
    <xf numFmtId="0" fontId="77" fillId="44" borderId="95" applyNumberFormat="0" applyAlignment="0" applyProtection="0"/>
    <xf numFmtId="0" fontId="17" fillId="0" borderId="104">
      <alignment horizontal="left" vertical="center"/>
    </xf>
    <xf numFmtId="0" fontId="77" fillId="44" borderId="95" applyNumberFormat="0" applyAlignment="0" applyProtection="0"/>
    <xf numFmtId="0" fontId="80" fillId="57" borderId="102" applyNumberFormat="0" applyAlignment="0" applyProtection="0"/>
    <xf numFmtId="0" fontId="64" fillId="57" borderId="102" applyNumberFormat="0" applyAlignment="0" applyProtection="0"/>
    <xf numFmtId="0" fontId="71" fillId="57" borderId="95" applyNumberFormat="0" applyAlignment="0" applyProtection="0"/>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104">
      <alignment horizontal="left" vertical="center"/>
    </xf>
    <xf numFmtId="0" fontId="71" fillId="57" borderId="95" applyNumberFormat="0" applyAlignment="0" applyProtection="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17" fillId="0" borderId="104">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104">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61" fillId="44"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17" fillId="0" borderId="2">
      <alignment horizontal="left" vertical="center"/>
    </xf>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66" fillId="0" borderId="103" applyNumberFormat="0" applyFill="0" applyAlignment="0" applyProtection="0"/>
    <xf numFmtId="0" fontId="80" fillId="57" borderId="102"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54"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80" fillId="57" borderId="102" applyNumberFormat="0" applyAlignment="0" applyProtection="0"/>
    <xf numFmtId="0" fontId="17" fillId="0" borderId="2">
      <alignment horizontal="left" vertical="center"/>
    </xf>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66" fillId="0" borderId="103" applyNumberFormat="0" applyFill="0" applyAlignment="0" applyProtection="0"/>
    <xf numFmtId="0" fontId="61" fillId="44" borderId="95" applyNumberFormat="0" applyAlignment="0" applyProtection="0"/>
    <xf numFmtId="0" fontId="54"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17" fillId="0" borderId="2">
      <alignment horizontal="left" vertical="center"/>
    </xf>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54"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66" fillId="0" borderId="103" applyNumberFormat="0" applyFill="0" applyAlignment="0" applyProtection="0"/>
    <xf numFmtId="0" fontId="16" fillId="60" borderId="101" applyNumberFormat="0" applyFont="0" applyAlignment="0" applyProtection="0"/>
    <xf numFmtId="0" fontId="71" fillId="57" borderId="95" applyNumberFormat="0" applyAlignment="0" applyProtection="0"/>
    <xf numFmtId="0" fontId="66" fillId="0" borderId="103" applyNumberFormat="0" applyFill="0" applyAlignment="0" applyProtection="0"/>
    <xf numFmtId="0" fontId="64" fillId="57" borderId="102" applyNumberFormat="0" applyAlignment="0" applyProtection="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1" fillId="57" borderId="95" applyNumberFormat="0" applyAlignment="0" applyProtection="0"/>
    <xf numFmtId="0" fontId="61" fillId="44" borderId="95" applyNumberFormat="0" applyAlignment="0" applyProtection="0"/>
    <xf numFmtId="0" fontId="54" fillId="57" borderId="95" applyNumberFormat="0" applyAlignment="0" applyProtection="0"/>
    <xf numFmtId="0" fontId="61" fillId="44" borderId="95" applyNumberFormat="0" applyAlignment="0" applyProtection="0"/>
    <xf numFmtId="0" fontId="16" fillId="60" borderId="101" applyNumberFormat="0" applyFont="0" applyAlignment="0" applyProtection="0"/>
    <xf numFmtId="0" fontId="64" fillId="57" borderId="102" applyNumberFormat="0" applyAlignment="0" applyProtection="0"/>
    <xf numFmtId="0" fontId="66" fillId="0" borderId="103" applyNumberFormat="0" applyFill="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71" fillId="57"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0" fontId="17" fillId="0" borderId="2">
      <alignment horizontal="left" vertical="center"/>
    </xf>
    <xf numFmtId="10" fontId="16" fillId="3" borderId="3" applyNumberFormat="0" applyBorder="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77" fillId="44" borderId="95" applyNumberForma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14" fillId="60" borderId="101" applyNumberFormat="0" applyFon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80" fillId="57" borderId="10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75" fillId="0" borderId="141" applyNumberFormat="0" applyFill="0" applyAlignment="0" applyProtection="0"/>
    <xf numFmtId="0" fontId="71" fillId="57" borderId="159" applyNumberFormat="0" applyAlignment="0" applyProtection="0"/>
    <xf numFmtId="0" fontId="17" fillId="0" borderId="145">
      <alignment horizontal="left" vertical="center"/>
    </xf>
    <xf numFmtId="0" fontId="17" fillId="0" borderId="163">
      <alignment horizontal="left" vertical="center"/>
    </xf>
    <xf numFmtId="0" fontId="71" fillId="57" borderId="159" applyNumberFormat="0" applyAlignment="0" applyProtection="0"/>
    <xf numFmtId="0" fontId="71" fillId="57" borderId="140" applyNumberFormat="0" applyAlignment="0" applyProtection="0"/>
    <xf numFmtId="0" fontId="14" fillId="60" borderId="160" applyNumberFormat="0" applyFont="0" applyAlignment="0" applyProtection="0"/>
    <xf numFmtId="0" fontId="61" fillId="44" borderId="117" applyNumberFormat="0" applyAlignment="0" applyProtection="0"/>
    <xf numFmtId="0" fontId="77" fillId="44" borderId="159" applyNumberFormat="0" applyAlignment="0" applyProtection="0"/>
    <xf numFmtId="0" fontId="17" fillId="0" borderId="169">
      <alignment horizontal="left" vertical="center"/>
    </xf>
    <xf numFmtId="0" fontId="14" fillId="60" borderId="160" applyNumberFormat="0" applyFont="0" applyAlignment="0" applyProtection="0"/>
    <xf numFmtId="0" fontId="71" fillId="57" borderId="159" applyNumberFormat="0" applyAlignment="0" applyProtection="0"/>
    <xf numFmtId="0" fontId="80" fillId="57" borderId="161" applyNumberFormat="0" applyAlignment="0" applyProtection="0"/>
    <xf numFmtId="0" fontId="77" fillId="44" borderId="159" applyNumberFormat="0" applyAlignment="0" applyProtection="0"/>
    <xf numFmtId="0" fontId="16" fillId="60" borderId="118" applyNumberFormat="0" applyFont="0" applyAlignment="0" applyProtection="0"/>
    <xf numFmtId="0" fontId="64" fillId="57" borderId="119" applyNumberFormat="0" applyAlignment="0" applyProtection="0"/>
    <xf numFmtId="0" fontId="77" fillId="44" borderId="165" applyNumberFormat="0" applyAlignment="0" applyProtection="0"/>
    <xf numFmtId="0" fontId="66" fillId="0" borderId="120" applyNumberFormat="0" applyFill="0" applyAlignment="0" applyProtection="0"/>
    <xf numFmtId="0" fontId="14" fillId="60" borderId="160" applyNumberFormat="0" applyFont="0" applyAlignment="0" applyProtection="0"/>
    <xf numFmtId="0" fontId="77" fillId="44" borderId="159"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5" fillId="0" borderId="141" applyNumberFormat="0" applyFill="0" applyAlignment="0" applyProtection="0"/>
    <xf numFmtId="0" fontId="71" fillId="57" borderId="159" applyNumberFormat="0" applyAlignment="0" applyProtection="0"/>
    <xf numFmtId="0" fontId="16"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7" applyNumberFormat="0" applyAlignment="0" applyProtection="0"/>
    <xf numFmtId="0" fontId="77" fillId="44" borderId="159" applyNumberFormat="0" applyAlignment="0" applyProtection="0"/>
    <xf numFmtId="10" fontId="50" fillId="0" borderId="0" applyFont="0" applyFill="0" applyBorder="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1" fillId="57" borderId="159" applyNumberFormat="0" applyAlignment="0" applyProtection="0"/>
    <xf numFmtId="0" fontId="77" fillId="44" borderId="165" applyNumberFormat="0" applyAlignment="0" applyProtection="0"/>
    <xf numFmtId="0" fontId="75" fillId="0" borderId="141" applyNumberFormat="0" applyFill="0" applyAlignment="0" applyProtection="0"/>
    <xf numFmtId="0" fontId="14" fillId="60" borderId="160" applyNumberFormat="0" applyFont="0" applyAlignment="0" applyProtection="0"/>
    <xf numFmtId="0" fontId="80" fillId="57" borderId="161" applyNumberFormat="0" applyAlignment="0" applyProtection="0"/>
    <xf numFmtId="0" fontId="71" fillId="57" borderId="152"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77" fillId="44" borderId="159" applyNumberFormat="0" applyAlignment="0" applyProtection="0"/>
    <xf numFmtId="0" fontId="80" fillId="57" borderId="161" applyNumberFormat="0" applyAlignment="0" applyProtection="0"/>
    <xf numFmtId="0" fontId="17" fillId="0" borderId="163">
      <alignment horizontal="left" vertical="center"/>
    </xf>
    <xf numFmtId="0" fontId="75" fillId="0" borderId="141"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71" fillId="57" borderId="159" applyNumberFormat="0" applyAlignment="0" applyProtection="0"/>
    <xf numFmtId="0" fontId="80" fillId="57" borderId="161" applyNumberFormat="0" applyAlignment="0" applyProtection="0"/>
    <xf numFmtId="0" fontId="17" fillId="0" borderId="169">
      <alignment horizontal="left" vertical="center"/>
    </xf>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54" fillId="57" borderId="152" applyNumberFormat="0" applyAlignment="0" applyProtection="0"/>
    <xf numFmtId="0" fontId="14" fillId="60" borderId="160" applyNumberFormat="0" applyFont="0" applyAlignment="0" applyProtection="0"/>
    <xf numFmtId="0" fontId="71" fillId="57" borderId="165" applyNumberFormat="0" applyAlignment="0" applyProtection="0"/>
    <xf numFmtId="0" fontId="14" fillId="60" borderId="160" applyNumberFormat="0" applyFont="0" applyAlignment="0" applyProtection="0"/>
    <xf numFmtId="0" fontId="77" fillId="44" borderId="159" applyNumberFormat="0" applyAlignment="0" applyProtection="0"/>
    <xf numFmtId="0" fontId="14" fillId="60" borderId="154" applyNumberFormat="0" applyFont="0" applyAlignment="0" applyProtection="0"/>
    <xf numFmtId="0" fontId="71" fillId="57" borderId="152" applyNumberFormat="0" applyAlignment="0" applyProtection="0"/>
    <xf numFmtId="0" fontId="64"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17" fillId="0" borderId="157">
      <alignment horizontal="left" vertical="center"/>
    </xf>
    <xf numFmtId="10" fontId="16" fillId="3" borderId="170" applyNumberFormat="0" applyBorder="0" applyAlignment="0" applyProtection="0"/>
    <xf numFmtId="0" fontId="71" fillId="57" borderId="171" applyNumberFormat="0" applyAlignment="0" applyProtection="0"/>
    <xf numFmtId="0" fontId="14" fillId="60" borderId="160" applyNumberFormat="0" applyFont="0" applyAlignment="0" applyProtection="0"/>
    <xf numFmtId="0" fontId="17" fillId="0" borderId="181">
      <alignment horizontal="left" vertical="center"/>
    </xf>
    <xf numFmtId="0" fontId="75" fillId="0" borderId="153" applyNumberFormat="0" applyFill="0" applyAlignment="0" applyProtection="0"/>
    <xf numFmtId="0" fontId="75" fillId="0" borderId="153" applyNumberFormat="0" applyFill="0" applyAlignment="0" applyProtection="0"/>
    <xf numFmtId="0" fontId="61" fillId="44"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75" fillId="0" borderId="153"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10" fontId="16" fillId="3" borderId="139" applyNumberFormat="0" applyBorder="0" applyAlignment="0" applyProtection="0"/>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1" fillId="57" borderId="159"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66" fillId="0" borderId="144" applyNumberFormat="0" applyFill="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71" fillId="57" borderId="159" applyNumberFormat="0" applyAlignment="0" applyProtection="0"/>
    <xf numFmtId="0" fontId="54" fillId="57" borderId="140" applyNumberFormat="0" applyAlignment="0" applyProtection="0"/>
    <xf numFmtId="0" fontId="71" fillId="57" borderId="159" applyNumberFormat="0" applyAlignment="0" applyProtection="0"/>
    <xf numFmtId="0" fontId="17" fillId="0" borderId="157">
      <alignment horizontal="left" vertical="center"/>
    </xf>
    <xf numFmtId="0" fontId="14" fillId="60" borderId="160" applyNumberFormat="0" applyFont="0" applyAlignment="0" applyProtection="0"/>
    <xf numFmtId="0" fontId="14" fillId="60" borderId="160" applyNumberFormat="0" applyFont="0" applyAlignment="0" applyProtection="0"/>
    <xf numFmtId="0" fontId="17" fillId="0" borderId="181">
      <alignment horizontal="left" vertical="center"/>
    </xf>
    <xf numFmtId="0" fontId="80" fillId="57" borderId="161" applyNumberFormat="0" applyAlignment="0" applyProtection="0"/>
    <xf numFmtId="0" fontId="71" fillId="57" borderId="159"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50" fillId="0" borderId="0"/>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61" fillId="44" borderId="152" applyNumberFormat="0" applyAlignment="0" applyProtection="0"/>
    <xf numFmtId="0" fontId="64" fillId="57" borderId="155" applyNumberFormat="0" applyAlignment="0" applyProtection="0"/>
    <xf numFmtId="0" fontId="66" fillId="0" borderId="156" applyNumberFormat="0" applyFill="0" applyAlignment="0" applyProtection="0"/>
    <xf numFmtId="0" fontId="16" fillId="60" borderId="178" applyNumberFormat="0" applyFont="0" applyAlignment="0" applyProtection="0"/>
    <xf numFmtId="0" fontId="64" fillId="57" borderId="173"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7" applyNumberFormat="0" applyAlignment="0" applyProtection="0"/>
    <xf numFmtId="0" fontId="14" fillId="60" borderId="178" applyNumberFormat="0" applyFont="0" applyAlignment="0" applyProtection="0"/>
    <xf numFmtId="0" fontId="71" fillId="57" borderId="171" applyNumberFormat="0" applyAlignment="0" applyProtection="0"/>
    <xf numFmtId="0" fontId="71" fillId="57" borderId="171" applyNumberFormat="0" applyAlignment="0" applyProtection="0"/>
    <xf numFmtId="0" fontId="64" fillId="57" borderId="173" applyNumberFormat="0" applyAlignment="0" applyProtection="0"/>
    <xf numFmtId="0" fontId="16" fillId="60" borderId="172" applyNumberFormat="0" applyFon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61" fillId="44" borderId="171" applyNumberFormat="0" applyAlignment="0" applyProtection="0"/>
    <xf numFmtId="0" fontId="77" fillId="44" borderId="177" applyNumberFormat="0" applyAlignment="0" applyProtection="0"/>
    <xf numFmtId="0" fontId="77" fillId="44" borderId="177"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75" fillId="0" borderId="153"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71" fillId="57" borderId="117"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10" fontId="16" fillId="3" borderId="139" applyNumberFormat="0" applyBorder="0" applyAlignment="0" applyProtection="0"/>
    <xf numFmtId="0" fontId="16" fillId="60" borderId="166" applyNumberFormat="0" applyFon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5" fillId="0" borderId="153"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53" applyNumberFormat="0" applyFill="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17" fillId="0" borderId="145">
      <alignment horizontal="left" vertical="center"/>
    </xf>
    <xf numFmtId="0" fontId="71" fillId="57" borderId="159" applyNumberFormat="0" applyAlignment="0" applyProtection="0"/>
    <xf numFmtId="0" fontId="54" fillId="57" borderId="159" applyNumberFormat="0" applyAlignment="0" applyProtection="0"/>
    <xf numFmtId="0" fontId="77" fillId="44" borderId="159" applyNumberFormat="0" applyAlignment="0" applyProtection="0"/>
    <xf numFmtId="0" fontId="61" fillId="44" borderId="159" applyNumberFormat="0" applyAlignment="0" applyProtection="0"/>
    <xf numFmtId="0" fontId="16" fillId="60" borderId="160" applyNumberFormat="0" applyFont="0" applyAlignment="0" applyProtection="0"/>
    <xf numFmtId="0" fontId="64" fillId="57" borderId="161" applyNumberFormat="0" applyAlignment="0" applyProtection="0"/>
    <xf numFmtId="0" fontId="66" fillId="0" borderId="162" applyNumberFormat="0" applyFill="0" applyAlignment="0" applyProtection="0"/>
    <xf numFmtId="0" fontId="14" fillId="60" borderId="160" applyNumberFormat="0" applyFont="0" applyAlignment="0" applyProtection="0"/>
    <xf numFmtId="0" fontId="71"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54"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10" fontId="16" fillId="3" borderId="164" applyNumberFormat="0" applyBorder="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71" fillId="57" borderId="159" applyNumberFormat="0" applyAlignment="0" applyProtection="0"/>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17" fillId="0" borderId="163">
      <alignment horizontal="left" vertical="center"/>
    </xf>
    <xf numFmtId="0" fontId="71" fillId="57" borderId="159" applyNumberFormat="0" applyAlignment="0" applyProtection="0"/>
    <xf numFmtId="0" fontId="77" fillId="44" borderId="159" applyNumberFormat="0" applyAlignment="0" applyProtection="0"/>
    <xf numFmtId="0" fontId="80" fillId="57" borderId="161" applyNumberFormat="0" applyAlignment="0" applyProtection="0"/>
    <xf numFmtId="0" fontId="64"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75" fillId="0" borderId="153" applyNumberFormat="0" applyFill="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10" fontId="16" fillId="3" borderId="116" applyNumberFormat="0" applyBorder="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65"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17" fillId="0" borderId="169">
      <alignment horizontal="left" vertical="center"/>
    </xf>
    <xf numFmtId="0" fontId="77" fillId="44" borderId="165" applyNumberFormat="0" applyAlignment="0" applyProtection="0"/>
    <xf numFmtId="0" fontId="66" fillId="0" borderId="168" applyNumberFormat="0" applyFill="0" applyAlignment="0" applyProtection="0"/>
    <xf numFmtId="0" fontId="16" fillId="60" borderId="160" applyNumberFormat="0" applyFont="0" applyAlignment="0" applyProtection="0"/>
    <xf numFmtId="0" fontId="71" fillId="57" borderId="159" applyNumberFormat="0" applyAlignment="0" applyProtection="0"/>
    <xf numFmtId="0" fontId="66" fillId="0" borderId="162" applyNumberFormat="0" applyFill="0" applyAlignment="0" applyProtection="0"/>
    <xf numFmtId="0" fontId="64" fillId="57" borderId="161" applyNumberFormat="0" applyAlignment="0" applyProtection="0"/>
    <xf numFmtId="0" fontId="54" fillId="57" borderId="159" applyNumberFormat="0" applyAlignment="0" applyProtection="0"/>
    <xf numFmtId="0" fontId="61" fillId="44" borderId="159" applyNumberFormat="0" applyAlignment="0" applyProtection="0"/>
    <xf numFmtId="0" fontId="16" fillId="60" borderId="160" applyNumberFormat="0" applyFont="0" applyAlignment="0" applyProtection="0"/>
    <xf numFmtId="0" fontId="64"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17" fillId="0" borderId="169">
      <alignment horizontal="left" vertical="center"/>
    </xf>
    <xf numFmtId="0" fontId="54" fillId="57" borderId="159" applyNumberFormat="0" applyAlignment="0" applyProtection="0"/>
    <xf numFmtId="0" fontId="66" fillId="0" borderId="162" applyNumberFormat="0" applyFill="0" applyAlignment="0" applyProtection="0"/>
    <xf numFmtId="0" fontId="71" fillId="57" borderId="159" applyNumberFormat="0" applyAlignment="0" applyProtection="0"/>
    <xf numFmtId="0" fontId="17" fillId="0" borderId="163">
      <alignment horizontal="left" vertical="center"/>
    </xf>
    <xf numFmtId="10" fontId="16" fillId="3" borderId="164" applyNumberFormat="0" applyBorder="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77" fillId="44" borderId="165" applyNumberForma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14" fillId="60" borderId="166" applyNumberFormat="0" applyFon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64" fillId="57" borderId="143" applyNumberFormat="0" applyAlignment="0" applyProtection="0"/>
    <xf numFmtId="0" fontId="71" fillId="57" borderId="140" applyNumberFormat="0" applyAlignment="0" applyProtection="0"/>
    <xf numFmtId="0" fontId="66" fillId="0" borderId="180" applyNumberFormat="0" applyFill="0" applyAlignment="0" applyProtection="0"/>
    <xf numFmtId="0" fontId="71" fillId="57" borderId="159" applyNumberFormat="0" applyAlignment="0" applyProtection="0"/>
    <xf numFmtId="0" fontId="71" fillId="57" borderId="159" applyNumberFormat="0" applyAlignment="0" applyProtection="0"/>
    <xf numFmtId="0" fontId="66" fillId="0" borderId="144" applyNumberFormat="0" applyFill="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77" fillId="44" borderId="159" applyNumberFormat="0" applyAlignment="0" applyProtection="0"/>
    <xf numFmtId="0" fontId="60" fillId="0" borderId="141" applyNumberFormat="0" applyFill="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54" fillId="57" borderId="140"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66" fillId="0" borderId="162" applyNumberFormat="0" applyFill="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16" fillId="60" borderId="160" applyNumberFormat="0" applyFont="0" applyAlignment="0" applyProtection="0"/>
    <xf numFmtId="0" fontId="71" fillId="57"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7" fillId="44" borderId="159" applyNumberFormat="0" applyAlignment="0" applyProtection="0"/>
    <xf numFmtId="0" fontId="80" fillId="57" borderId="161" applyNumberFormat="0" applyAlignment="0" applyProtection="0"/>
    <xf numFmtId="0" fontId="77" fillId="44" borderId="165" applyNumberFormat="0" applyAlignment="0" applyProtection="0"/>
    <xf numFmtId="0" fontId="14" fillId="60" borderId="166" applyNumberFormat="0" applyFont="0" applyAlignment="0" applyProtection="0"/>
    <xf numFmtId="0" fontId="80" fillId="57" borderId="167" applyNumberFormat="0" applyAlignment="0" applyProtection="0"/>
    <xf numFmtId="0" fontId="50" fillId="0" borderId="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54" applyNumberFormat="0" applyFont="0" applyAlignment="0" applyProtection="0"/>
    <xf numFmtId="0" fontId="80" fillId="57" borderId="161" applyNumberFormat="0" applyAlignment="0" applyProtection="0"/>
    <xf numFmtId="0" fontId="75" fillId="0" borderId="153"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80" fillId="57" borderId="161" applyNumberFormat="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7" fillId="44" borderId="165" applyNumberFormat="0" applyAlignment="0" applyProtection="0"/>
    <xf numFmtId="0" fontId="71" fillId="57" borderId="159" applyNumberFormat="0" applyAlignment="0" applyProtection="0"/>
    <xf numFmtId="0" fontId="14" fillId="60" borderId="160" applyNumberFormat="0" applyFont="0" applyAlignment="0" applyProtection="0"/>
    <xf numFmtId="0" fontId="80" fillId="57" borderId="155" applyNumberForma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17" fillId="0" borderId="169">
      <alignment horizontal="left" vertical="center"/>
    </xf>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54" fillId="57" borderId="122" applyNumberFormat="0" applyAlignment="0" applyProtection="0"/>
    <xf numFmtId="0" fontId="61" fillId="44" borderId="122" applyNumberFormat="0" applyAlignment="0" applyProtection="0"/>
    <xf numFmtId="0" fontId="77" fillId="44" borderId="159" applyNumberFormat="0" applyAlignment="0" applyProtection="0"/>
    <xf numFmtId="0" fontId="16" fillId="60" borderId="123" applyNumberFormat="0" applyFont="0" applyAlignment="0" applyProtection="0"/>
    <xf numFmtId="0" fontId="64" fillId="57" borderId="124" applyNumberFormat="0" applyAlignment="0" applyProtection="0"/>
    <xf numFmtId="0" fontId="66" fillId="0" borderId="125" applyNumberFormat="0" applyFill="0" applyAlignment="0" applyProtection="0"/>
    <xf numFmtId="0" fontId="77" fillId="44" borderId="159" applyNumberFormat="0" applyAlignment="0" applyProtection="0"/>
    <xf numFmtId="0" fontId="77" fillId="44" borderId="140" applyNumberFormat="0" applyAlignment="0" applyProtection="0"/>
    <xf numFmtId="0" fontId="71" fillId="57" borderId="159" applyNumberFormat="0" applyAlignment="0" applyProtection="0"/>
    <xf numFmtId="0" fontId="80" fillId="57" borderId="161" applyNumberFormat="0" applyAlignment="0" applyProtection="0"/>
    <xf numFmtId="0" fontId="71"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5" fillId="0" borderId="141" applyNumberFormat="0" applyFill="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1" fillId="57" borderId="122"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10" fontId="16" fillId="3" borderId="158" applyNumberFormat="0" applyBorder="0" applyAlignment="0" applyProtection="0"/>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0" fontId="17" fillId="0" borderId="126">
      <alignment horizontal="left" vertical="center"/>
    </xf>
    <xf numFmtId="10" fontId="16" fillId="3" borderId="127" applyNumberFormat="0" applyBorder="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77" fillId="44" borderId="122"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61" fillId="44" borderId="159" applyNumberFormat="0" applyAlignment="0" applyProtection="0"/>
    <xf numFmtId="0" fontId="71" fillId="57" borderId="159" applyNumberFormat="0" applyAlignment="0" applyProtection="0"/>
    <xf numFmtId="0" fontId="64" fillId="57" borderId="161" applyNumberFormat="0" applyAlignment="0" applyProtection="0"/>
    <xf numFmtId="0" fontId="61"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14" fillId="60" borderId="123" applyNumberFormat="0" applyFon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80" fillId="57" borderId="124" applyNumberFormat="0" applyAlignment="0" applyProtection="0"/>
    <xf numFmtId="0" fontId="14" fillId="60" borderId="166" applyNumberFormat="0" applyFon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80" fillId="57" borderId="167" applyNumberFormat="0" applyAlignment="0" applyProtection="0"/>
    <xf numFmtId="0" fontId="66" fillId="0" borderId="144" applyNumberFormat="0" applyFill="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7" fillId="44" borderId="165" applyNumberFormat="0" applyAlignment="0" applyProtection="0"/>
    <xf numFmtId="0" fontId="80" fillId="57" borderId="161" applyNumberFormat="0" applyAlignment="0" applyProtection="0"/>
    <xf numFmtId="0" fontId="80" fillId="57" borderId="155"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7" fillId="44" borderId="159" applyNumberFormat="0" applyAlignment="0" applyProtection="0"/>
    <xf numFmtId="0" fontId="71" fillId="57" borderId="128" applyNumberFormat="0" applyAlignment="0" applyProtection="0"/>
    <xf numFmtId="0" fontId="16" fillId="60" borderId="129" applyNumberFormat="0" applyFont="0" applyAlignment="0" applyProtection="0"/>
    <xf numFmtId="0" fontId="80" fillId="57" borderId="130" applyNumberFormat="0" applyAlignment="0" applyProtection="0"/>
    <xf numFmtId="0" fontId="14" fillId="60" borderId="129" applyNumberFormat="0" applyFont="0" applyAlignment="0" applyProtection="0"/>
    <xf numFmtId="0" fontId="77" fillId="44" borderId="128" applyNumberFormat="0" applyAlignment="0" applyProtection="0"/>
    <xf numFmtId="0" fontId="80" fillId="57" borderId="161" applyNumberFormat="0" applyAlignment="0" applyProtection="0"/>
    <xf numFmtId="0" fontId="17" fillId="0" borderId="132">
      <alignment horizontal="left" vertical="center"/>
    </xf>
    <xf numFmtId="0" fontId="54" fillId="57" borderId="128" applyNumberFormat="0" applyAlignment="0" applyProtection="0"/>
    <xf numFmtId="0" fontId="77" fillId="44" borderId="128" applyNumberFormat="0" applyAlignment="0" applyProtection="0"/>
    <xf numFmtId="0" fontId="77" fillId="44" borderId="128" applyNumberFormat="0" applyAlignment="0" applyProtection="0"/>
    <xf numFmtId="0" fontId="61" fillId="44" borderId="128" applyNumberFormat="0" applyAlignment="0" applyProtection="0"/>
    <xf numFmtId="0" fontId="77" fillId="44" borderId="159"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6" fillId="60" borderId="129" applyNumberFormat="0" applyFont="0" applyAlignment="0" applyProtection="0"/>
    <xf numFmtId="0" fontId="64" fillId="57" borderId="130" applyNumberFormat="0" applyAlignment="0" applyProtection="0"/>
    <xf numFmtId="10" fontId="16" fillId="3" borderId="127" applyNumberFormat="0" applyBorder="0" applyAlignment="0" applyProtection="0"/>
    <xf numFmtId="0" fontId="66" fillId="0" borderId="131" applyNumberFormat="0" applyFill="0" applyAlignment="0" applyProtection="0"/>
    <xf numFmtId="0" fontId="77" fillId="44" borderId="159"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1" fillId="57" borderId="128" applyNumberFormat="0" applyAlignment="0" applyProtection="0"/>
    <xf numFmtId="0" fontId="77" fillId="44" borderId="159" applyNumberFormat="0" applyAlignment="0" applyProtection="0"/>
    <xf numFmtId="0" fontId="71" fillId="57" borderId="128" applyNumberFormat="0" applyAlignment="0" applyProtection="0"/>
    <xf numFmtId="0" fontId="17" fillId="0" borderId="163">
      <alignment horizontal="left" vertical="center"/>
    </xf>
    <xf numFmtId="0" fontId="71" fillId="57" borderId="128"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29" applyNumberFormat="0" applyFont="0" applyAlignment="0" applyProtection="0"/>
    <xf numFmtId="0" fontId="77" fillId="44" borderId="128" applyNumberFormat="0" applyAlignment="0" applyProtection="0"/>
    <xf numFmtId="0" fontId="75" fillId="0" borderId="14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33" applyNumberFormat="0" applyAlignment="0" applyProtection="0"/>
    <xf numFmtId="0" fontId="71" fillId="57" borderId="128" applyNumberFormat="0" applyAlignment="0" applyProtection="0"/>
    <xf numFmtId="0" fontId="17" fillId="0" borderId="137">
      <alignment horizontal="left" vertical="center"/>
    </xf>
    <xf numFmtId="0" fontId="66" fillId="0" borderId="131" applyNumberFormat="0" applyFill="0" applyAlignment="0" applyProtection="0"/>
    <xf numFmtId="0" fontId="64" fillId="57" borderId="130" applyNumberFormat="0" applyAlignment="0" applyProtection="0"/>
    <xf numFmtId="0" fontId="61" fillId="44" borderId="128" applyNumberFormat="0" applyAlignment="0" applyProtection="0"/>
    <xf numFmtId="0" fontId="54" fillId="57" borderId="128" applyNumberFormat="0" applyAlignment="0" applyProtection="0"/>
    <xf numFmtId="0" fontId="77" fillId="44" borderId="159" applyNumberFormat="0" applyAlignment="0" applyProtection="0"/>
    <xf numFmtId="0" fontId="71" fillId="57" borderId="128" applyNumberFormat="0" applyAlignment="0" applyProtection="0"/>
    <xf numFmtId="0" fontId="77" fillId="44"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66" fillId="0" borderId="131" applyNumberFormat="0" applyFill="0" applyAlignment="0" applyProtection="0"/>
    <xf numFmtId="0" fontId="16" fillId="60" borderId="129" applyNumberFormat="0" applyFont="0" applyAlignment="0" applyProtection="0"/>
    <xf numFmtId="0" fontId="61" fillId="44" borderId="128" applyNumberFormat="0" applyAlignment="0" applyProtection="0"/>
    <xf numFmtId="0" fontId="54" fillId="57" borderId="128" applyNumberFormat="0" applyAlignment="0" applyProtection="0"/>
    <xf numFmtId="0" fontId="64" fillId="57" borderId="135" applyNumberFormat="0" applyAlignment="0" applyProtection="0"/>
    <xf numFmtId="0" fontId="17" fillId="0" borderId="137">
      <alignment horizontal="left" vertical="center"/>
    </xf>
    <xf numFmtId="0" fontId="16" fillId="60" borderId="129" applyNumberFormat="0" applyFont="0" applyAlignment="0" applyProtection="0"/>
    <xf numFmtId="0" fontId="64" fillId="57" borderId="130" applyNumberFormat="0" applyAlignment="0" applyProtection="0"/>
    <xf numFmtId="0" fontId="71" fillId="57" borderId="117" applyNumberFormat="0" applyAlignment="0" applyProtection="0"/>
    <xf numFmtId="0" fontId="80" fillId="57" borderId="161"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71" fillId="57" borderId="140" applyNumberFormat="0" applyAlignment="0" applyProtection="0"/>
    <xf numFmtId="0" fontId="71" fillId="57" borderId="140"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40"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71" fillId="57" borderId="133" applyNumberFormat="0" applyAlignment="0" applyProtection="0"/>
    <xf numFmtId="0" fontId="14" fillId="60" borderId="160" applyNumberFormat="0" applyFont="0" applyAlignment="0" applyProtection="0"/>
    <xf numFmtId="0" fontId="71" fillId="57" borderId="117" applyNumberFormat="0" applyAlignment="0" applyProtection="0"/>
    <xf numFmtId="0" fontId="61" fillId="44" borderId="133" applyNumberFormat="0" applyAlignment="0" applyProtection="0"/>
    <xf numFmtId="0" fontId="71" fillId="57" borderId="140" applyNumberFormat="0" applyAlignment="0" applyProtection="0"/>
    <xf numFmtId="0" fontId="80"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80" fillId="57" borderId="130" applyNumberFormat="0" applyAlignment="0" applyProtection="0"/>
    <xf numFmtId="0" fontId="14" fillId="60" borderId="129" applyNumberFormat="0" applyFont="0" applyAlignment="0" applyProtection="0"/>
    <xf numFmtId="0" fontId="54" fillId="57" borderId="128" applyNumberFormat="0" applyAlignment="0" applyProtection="0"/>
    <xf numFmtId="0" fontId="61" fillId="44"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71" fillId="57" borderId="117"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17"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7">
      <alignment horizontal="left" vertical="center"/>
    </xf>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71" fillId="57" borderId="133"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65"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17" fillId="0" borderId="132">
      <alignment horizontal="left" vertical="center"/>
    </xf>
    <xf numFmtId="0" fontId="77" fillId="44" borderId="128" applyNumberFormat="0" applyAlignment="0" applyProtection="0"/>
    <xf numFmtId="0" fontId="14" fillId="60" borderId="129" applyNumberFormat="0" applyFont="0" applyAlignment="0" applyProtection="0"/>
    <xf numFmtId="0" fontId="71" fillId="57" borderId="117" applyNumberFormat="0" applyAlignment="0" applyProtection="0"/>
    <xf numFmtId="0" fontId="80" fillId="57" borderId="130" applyNumberFormat="0" applyAlignment="0" applyProtection="0"/>
    <xf numFmtId="0" fontId="17" fillId="0" borderId="132">
      <alignment horizontal="left" vertical="center"/>
    </xf>
    <xf numFmtId="0" fontId="80" fillId="57" borderId="130" applyNumberFormat="0" applyAlignment="0" applyProtection="0"/>
    <xf numFmtId="0" fontId="77" fillId="44" borderId="128" applyNumberFormat="0" applyAlignment="0" applyProtection="0"/>
    <xf numFmtId="0" fontId="17" fillId="0" borderId="132">
      <alignment horizontal="left" vertical="center"/>
    </xf>
    <xf numFmtId="0" fontId="71" fillId="57" borderId="140" applyNumberFormat="0" applyAlignment="0" applyProtection="0"/>
    <xf numFmtId="0" fontId="17" fillId="0" borderId="132">
      <alignment horizontal="left" vertical="center"/>
    </xf>
    <xf numFmtId="0" fontId="54" fillId="57" borderId="128" applyNumberFormat="0" applyAlignment="0" applyProtection="0"/>
    <xf numFmtId="0" fontId="61" fillId="44" borderId="128" applyNumberForma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80" fillId="57" borderId="167" applyNumberFormat="0" applyAlignment="0" applyProtection="0"/>
    <xf numFmtId="0" fontId="71" fillId="57" borderId="128" applyNumberFormat="0" applyAlignment="0" applyProtection="0"/>
    <xf numFmtId="0" fontId="54" fillId="57" borderId="140" applyNumberFormat="0" applyAlignment="0" applyProtection="0"/>
    <xf numFmtId="0" fontId="77" fillId="44" borderId="159" applyNumberFormat="0" applyAlignment="0" applyProtection="0"/>
    <xf numFmtId="0" fontId="71" fillId="57" borderId="133" applyNumberFormat="0" applyAlignment="0" applyProtection="0"/>
    <xf numFmtId="0" fontId="14" fillId="60" borderId="160" applyNumberFormat="0" applyFont="0" applyAlignment="0" applyProtection="0"/>
    <xf numFmtId="0" fontId="64" fillId="57" borderId="124" applyNumberFormat="0" applyAlignment="0" applyProtection="0"/>
    <xf numFmtId="0" fontId="16" fillId="60" borderId="123" applyNumberFormat="0" applyFont="0" applyAlignment="0" applyProtection="0"/>
    <xf numFmtId="0" fontId="61" fillId="44" borderId="122" applyNumberFormat="0" applyAlignment="0" applyProtection="0"/>
    <xf numFmtId="0" fontId="14" fillId="60" borderId="129" applyNumberFormat="0" applyFont="0" applyAlignment="0" applyProtection="0"/>
    <xf numFmtId="0" fontId="71" fillId="57" borderId="133" applyNumberFormat="0" applyAlignment="0" applyProtection="0"/>
    <xf numFmtId="0" fontId="77" fillId="44" borderId="128" applyNumberFormat="0" applyAlignment="0" applyProtection="0"/>
    <xf numFmtId="0" fontId="77" fillId="44" borderId="159" applyNumberFormat="0" applyAlignment="0" applyProtection="0"/>
    <xf numFmtId="0" fontId="80" fillId="57" borderId="161" applyNumberFormat="0" applyAlignment="0" applyProtection="0"/>
    <xf numFmtId="0" fontId="54" fillId="57" borderId="122" applyNumberFormat="0" applyAlignment="0" applyProtection="0"/>
    <xf numFmtId="0" fontId="17" fillId="0" borderId="132">
      <alignment horizontal="left" vertical="center"/>
    </xf>
    <xf numFmtId="0" fontId="77" fillId="44" borderId="128" applyNumberFormat="0" applyAlignment="0" applyProtection="0"/>
    <xf numFmtId="0" fontId="71" fillId="57" borderId="140" applyNumberFormat="0" applyAlignment="0" applyProtection="0"/>
    <xf numFmtId="0" fontId="71" fillId="57" borderId="117" applyNumberFormat="0" applyAlignment="0" applyProtection="0"/>
    <xf numFmtId="0" fontId="71" fillId="57" borderId="117" applyNumberFormat="0" applyAlignment="0" applyProtection="0"/>
    <xf numFmtId="0" fontId="77" fillId="44"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64"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28"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14" fillId="60" borderId="166" applyNumberFormat="0" applyFont="0" applyAlignment="0" applyProtection="0"/>
    <xf numFmtId="0" fontId="16" fillId="60" borderId="129" applyNumberFormat="0" applyFont="0" applyAlignment="0" applyProtection="0"/>
    <xf numFmtId="0" fontId="16" fillId="60" borderId="160"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1" fillId="57" borderId="128" applyNumberFormat="0" applyAlignment="0" applyProtection="0"/>
    <xf numFmtId="0" fontId="77" fillId="44" borderId="159" applyNumberFormat="0" applyAlignment="0" applyProtection="0"/>
    <xf numFmtId="0" fontId="54" fillId="57" borderId="128" applyNumberFormat="0" applyAlignment="0" applyProtection="0"/>
    <xf numFmtId="0" fontId="77" fillId="44" borderId="128" applyNumberFormat="0" applyAlignment="0" applyProtection="0"/>
    <xf numFmtId="0" fontId="61" fillId="44" borderId="128" applyNumberFormat="0" applyAlignment="0" applyProtection="0"/>
    <xf numFmtId="0" fontId="71" fillId="57"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7" fillId="44" borderId="159" applyNumberFormat="0" applyAlignment="0" applyProtection="0"/>
    <xf numFmtId="0" fontId="14" fillId="60" borderId="129" applyNumberFormat="0" applyFont="0" applyAlignment="0" applyProtection="0"/>
    <xf numFmtId="0" fontId="71" fillId="57" borderId="128" applyNumberFormat="0" applyAlignment="0" applyProtection="0"/>
    <xf numFmtId="0" fontId="71" fillId="57"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14" fillId="60" borderId="129" applyNumberFormat="0" applyFont="0" applyAlignment="0" applyProtection="0"/>
    <xf numFmtId="0" fontId="75" fillId="0" borderId="14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40" applyNumberFormat="0" applyAlignment="0" applyProtection="0"/>
    <xf numFmtId="0" fontId="54" fillId="57" borderId="165" applyNumberFormat="0" applyAlignment="0" applyProtection="0"/>
    <xf numFmtId="0" fontId="75" fillId="0" borderId="153" applyNumberFormat="0" applyFill="0" applyAlignment="0" applyProtection="0"/>
    <xf numFmtId="0" fontId="54" fillId="57" borderId="117" applyNumberFormat="0" applyAlignment="0" applyProtection="0"/>
    <xf numFmtId="0" fontId="14" fillId="60" borderId="129" applyNumberFormat="0" applyFont="0" applyAlignment="0" applyProtection="0"/>
    <xf numFmtId="0" fontId="71" fillId="57" borderId="117" applyNumberFormat="0" applyAlignment="0" applyProtection="0"/>
    <xf numFmtId="0" fontId="71" fillId="57" borderId="117"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80" fillId="57" borderId="130" applyNumberFormat="0" applyAlignment="0" applyProtection="0"/>
    <xf numFmtId="0" fontId="16" fillId="60" borderId="129" applyNumberFormat="0" applyFont="0" applyAlignment="0" applyProtection="0"/>
    <xf numFmtId="0" fontId="71" fillId="57" borderId="128"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4" fillId="60" borderId="166" applyNumberFormat="0" applyFont="0" applyAlignment="0" applyProtection="0"/>
    <xf numFmtId="0" fontId="80" fillId="57" borderId="167" applyNumberForma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28"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17" fillId="0" borderId="163">
      <alignment horizontal="left" vertical="center"/>
    </xf>
    <xf numFmtId="0" fontId="77" fillId="44"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17" fillId="0" borderId="132">
      <alignment horizontal="left" vertical="center"/>
    </xf>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71" fillId="57" borderId="128" applyNumberFormat="0" applyAlignment="0" applyProtection="0"/>
    <xf numFmtId="0" fontId="80" fillId="57" borderId="130" applyNumberFormat="0" applyAlignment="0" applyProtection="0"/>
    <xf numFmtId="0" fontId="71" fillId="57" borderId="117" applyNumberFormat="0" applyAlignment="0" applyProtection="0"/>
    <xf numFmtId="0" fontId="77" fillId="44" borderId="128" applyNumberFormat="0" applyAlignment="0" applyProtection="0"/>
    <xf numFmtId="0" fontId="77" fillId="44" borderId="159" applyNumberFormat="0" applyAlignment="0" applyProtection="0"/>
    <xf numFmtId="0" fontId="77" fillId="44" borderId="128" applyNumberFormat="0" applyAlignment="0" applyProtection="0"/>
    <xf numFmtId="0" fontId="80" fillId="57" borderId="130" applyNumberFormat="0" applyAlignment="0" applyProtection="0"/>
    <xf numFmtId="0" fontId="64" fillId="57" borderId="130" applyNumberFormat="0" applyAlignment="0" applyProtection="0"/>
    <xf numFmtId="0" fontId="71" fillId="57" borderId="128" applyNumberFormat="0" applyAlignment="0" applyProtection="0"/>
    <xf numFmtId="0" fontId="17" fillId="0" borderId="132">
      <alignment horizontal="left" vertical="center"/>
    </xf>
    <xf numFmtId="0" fontId="71" fillId="57" borderId="117"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59" applyNumberFormat="0" applyAlignment="0" applyProtection="0"/>
    <xf numFmtId="0" fontId="77" fillId="44" borderId="128" applyNumberFormat="0" applyAlignment="0" applyProtection="0"/>
    <xf numFmtId="0" fontId="77" fillId="44" borderId="128"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29" applyNumberFormat="0" applyFont="0" applyAlignment="0" applyProtection="0"/>
    <xf numFmtId="0" fontId="71" fillId="57" borderId="128" applyNumberFormat="0" applyAlignment="0" applyProtection="0"/>
    <xf numFmtId="0" fontId="71" fillId="57" borderId="117" applyNumberFormat="0" applyAlignment="0" applyProtection="0"/>
    <xf numFmtId="0" fontId="71" fillId="57" borderId="140" applyNumberFormat="0" applyAlignment="0" applyProtection="0"/>
    <xf numFmtId="0" fontId="71" fillId="57" borderId="128" applyNumberFormat="0" applyAlignment="0" applyProtection="0"/>
    <xf numFmtId="10" fontId="16" fillId="3" borderId="138" applyNumberFormat="0" applyBorder="0" applyAlignment="0" applyProtection="0"/>
    <xf numFmtId="0" fontId="77" fillId="44" borderId="159" applyNumberFormat="0" applyAlignment="0" applyProtection="0"/>
    <xf numFmtId="0" fontId="71" fillId="57" borderId="128" applyNumberFormat="0" applyAlignment="0" applyProtection="0"/>
    <xf numFmtId="0" fontId="54" fillId="57" borderId="128" applyNumberFormat="0" applyAlignment="0" applyProtection="0"/>
    <xf numFmtId="0" fontId="61" fillId="44"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80" fillId="57" borderId="161"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7" fillId="0" borderId="132">
      <alignment horizontal="left" vertical="center"/>
    </xf>
    <xf numFmtId="0" fontId="17" fillId="0" borderId="132">
      <alignment horizontal="left" vertical="center"/>
    </xf>
    <xf numFmtId="0" fontId="61" fillId="44"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2">
      <alignment horizontal="left" vertical="center"/>
    </xf>
    <xf numFmtId="0" fontId="80" fillId="57" borderId="130" applyNumberFormat="0" applyAlignment="0" applyProtection="0"/>
    <xf numFmtId="0" fontId="71" fillId="57" borderId="128" applyNumberFormat="0" applyAlignment="0" applyProtection="0"/>
    <xf numFmtId="0" fontId="71" fillId="57" borderId="128" applyNumberFormat="0" applyAlignment="0" applyProtection="0"/>
    <xf numFmtId="0" fontId="66" fillId="0" borderId="131" applyNumberFormat="0" applyFill="0" applyAlignment="0" applyProtection="0"/>
    <xf numFmtId="0" fontId="80" fillId="57" borderId="161" applyNumberFormat="0" applyAlignment="0" applyProtection="0"/>
    <xf numFmtId="0" fontId="80" fillId="57" borderId="130" applyNumberFormat="0" applyAlignment="0" applyProtection="0"/>
    <xf numFmtId="0" fontId="71" fillId="57" borderId="128" applyNumberFormat="0" applyAlignment="0" applyProtection="0"/>
    <xf numFmtId="0" fontId="71" fillId="57" borderId="133"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54" fillId="57" borderId="128" applyNumberFormat="0" applyAlignment="0" applyProtection="0"/>
    <xf numFmtId="0" fontId="71"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7">
      <alignment horizontal="left" vertical="center"/>
    </xf>
    <xf numFmtId="0" fontId="71" fillId="57" borderId="128" applyNumberFormat="0" applyAlignment="0" applyProtection="0"/>
    <xf numFmtId="0" fontId="71" fillId="57" borderId="159" applyNumberFormat="0" applyAlignment="0" applyProtection="0"/>
    <xf numFmtId="0" fontId="80" fillId="57" borderId="130" applyNumberFormat="0" applyAlignment="0" applyProtection="0"/>
    <xf numFmtId="0" fontId="17" fillId="0" borderId="132">
      <alignment horizontal="left" vertical="center"/>
    </xf>
    <xf numFmtId="0" fontId="80" fillId="57" borderId="130" applyNumberFormat="0" applyAlignment="0" applyProtection="0"/>
    <xf numFmtId="0" fontId="80" fillId="57" borderId="130"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7" fillId="0" borderId="137">
      <alignment horizontal="left" vertical="center"/>
    </xf>
    <xf numFmtId="0" fontId="66" fillId="0" borderId="131" applyNumberFormat="0" applyFill="0" applyAlignment="0" applyProtection="0"/>
    <xf numFmtId="0" fontId="61" fillId="44" borderId="128" applyNumberFormat="0" applyAlignment="0" applyProtection="0"/>
    <xf numFmtId="0" fontId="54" fillId="57"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2">
      <alignment horizontal="left" vertical="center"/>
    </xf>
    <xf numFmtId="0" fontId="71" fillId="57" borderId="117" applyNumberFormat="0" applyAlignment="0" applyProtection="0"/>
    <xf numFmtId="0" fontId="71" fillId="57" borderId="117" applyNumberFormat="0" applyAlignment="0" applyProtection="0"/>
    <xf numFmtId="0" fontId="77" fillId="44" borderId="159" applyNumberFormat="0" applyAlignment="0" applyProtection="0"/>
    <xf numFmtId="0" fontId="71" fillId="57" borderId="128" applyNumberFormat="0" applyAlignment="0" applyProtection="0"/>
    <xf numFmtId="0" fontId="71" fillId="57" borderId="128" applyNumberFormat="0" applyAlignment="0" applyProtection="0"/>
    <xf numFmtId="0" fontId="77" fillId="44" borderId="133"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28"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17"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54"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17" fillId="0" borderId="137">
      <alignment horizontal="left" vertical="center"/>
    </xf>
    <xf numFmtId="0" fontId="17" fillId="0" borderId="137">
      <alignment horizontal="left" vertical="center"/>
    </xf>
    <xf numFmtId="0" fontId="77" fillId="44" borderId="133" applyNumberFormat="0" applyAlignment="0" applyProtection="0"/>
    <xf numFmtId="0" fontId="66" fillId="0" borderId="136" applyNumberFormat="0" applyFill="0" applyAlignment="0" applyProtection="0"/>
    <xf numFmtId="0" fontId="16" fillId="60" borderId="118" applyNumberFormat="0" applyFont="0" applyAlignment="0" applyProtection="0"/>
    <xf numFmtId="0" fontId="71" fillId="57" borderId="117" applyNumberFormat="0" applyAlignment="0" applyProtection="0"/>
    <xf numFmtId="0" fontId="66" fillId="0" borderId="120" applyNumberFormat="0" applyFill="0" applyAlignment="0" applyProtection="0"/>
    <xf numFmtId="0" fontId="64" fillId="57" borderId="119" applyNumberFormat="0" applyAlignment="0" applyProtection="0"/>
    <xf numFmtId="0" fontId="54" fillId="57" borderId="128" applyNumberFormat="0" applyAlignment="0" applyProtection="0"/>
    <xf numFmtId="0" fontId="61" fillId="44"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1" fillId="57" borderId="117" applyNumberFormat="0" applyAlignment="0" applyProtection="0"/>
    <xf numFmtId="0" fontId="61" fillId="44" borderId="117" applyNumberFormat="0" applyAlignment="0" applyProtection="0"/>
    <xf numFmtId="0" fontId="17" fillId="0" borderId="137">
      <alignment horizontal="left" vertical="center"/>
    </xf>
    <xf numFmtId="0" fontId="54" fillId="57" borderId="128" applyNumberFormat="0" applyAlignment="0" applyProtection="0"/>
    <xf numFmtId="0" fontId="61" fillId="44" borderId="128" applyNumberFormat="0" applyAlignment="0" applyProtection="0"/>
    <xf numFmtId="0" fontId="16" fillId="60" borderId="129" applyNumberFormat="0" applyFont="0" applyAlignment="0" applyProtection="0"/>
    <xf numFmtId="0" fontId="64" fillId="57" borderId="130" applyNumberFormat="0" applyAlignment="0" applyProtection="0"/>
    <xf numFmtId="0" fontId="66" fillId="0" borderId="131" applyNumberFormat="0" applyFill="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71" fillId="57" borderId="128" applyNumberFormat="0" applyAlignment="0" applyProtection="0"/>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0" fontId="17" fillId="0" borderId="132">
      <alignment horizontal="left" vertical="center"/>
    </xf>
    <xf numFmtId="10" fontId="16" fillId="3" borderId="127" applyNumberFormat="0" applyBorder="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77" fillId="44" borderId="128"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80" fillId="57" borderId="130" applyNumberFormat="0" applyAlignment="0" applyProtection="0"/>
    <xf numFmtId="0" fontId="77" fillId="44" borderId="133" applyNumberFormat="0" applyAlignment="0" applyProtection="0"/>
    <xf numFmtId="0" fontId="17" fillId="0" borderId="137">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0" fontId="17" fillId="0" borderId="121">
      <alignment horizontal="left" vertical="center"/>
    </xf>
    <xf numFmtId="10" fontId="16" fillId="3" borderId="116" applyNumberFormat="0" applyBorder="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77" fillId="44" borderId="117" applyNumberForma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14" fillId="60" borderId="118" applyNumberFormat="0" applyFon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80" fillId="57" borderId="119"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59"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14" fillId="60" borderId="160" applyNumberFormat="0" applyFont="0" applyAlignment="0" applyProtection="0"/>
    <xf numFmtId="0" fontId="17" fillId="0" borderId="163">
      <alignment horizontal="left" vertical="center"/>
    </xf>
    <xf numFmtId="0" fontId="80" fillId="57" borderId="161" applyNumberFormat="0" applyAlignment="0" applyProtection="0"/>
    <xf numFmtId="0" fontId="17" fillId="0" borderId="163">
      <alignment horizontal="left" vertical="center"/>
    </xf>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40" applyNumberFormat="0" applyAlignment="0" applyProtection="0"/>
    <xf numFmtId="0" fontId="71" fillId="57" borderId="159"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59" applyNumberFormat="0" applyAlignment="0" applyProtection="0"/>
    <xf numFmtId="0" fontId="17" fillId="0" borderId="163">
      <alignment horizontal="left" vertical="center"/>
    </xf>
    <xf numFmtId="0" fontId="17" fillId="0" borderId="163">
      <alignment horizontal="left" vertical="center"/>
    </xf>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67" applyNumberFormat="0" applyAlignment="0" applyProtection="0"/>
    <xf numFmtId="0" fontId="16" fillId="60" borderId="142" applyNumberFormat="0" applyFon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55" applyNumberFormat="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14" fillId="60" borderId="166"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77" fillId="44" borderId="165" applyNumberFormat="0" applyAlignment="0" applyProtection="0"/>
    <xf numFmtId="0" fontId="17" fillId="0" borderId="163">
      <alignment horizontal="left" vertical="center"/>
    </xf>
    <xf numFmtId="0" fontId="77" fillId="44" borderId="159"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40"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4" fillId="60" borderId="166" applyNumberFormat="0" applyFon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7" fillId="44" borderId="159" applyNumberFormat="0" applyAlignment="0" applyProtection="0"/>
    <xf numFmtId="0" fontId="71" fillId="57" borderId="133" applyNumberFormat="0" applyAlignment="0" applyProtection="0"/>
    <xf numFmtId="0" fontId="16" fillId="60" borderId="134" applyNumberFormat="0" applyFont="0" applyAlignment="0" applyProtection="0"/>
    <xf numFmtId="0" fontId="80" fillId="57" borderId="135" applyNumberFormat="0" applyAlignment="0" applyProtection="0"/>
    <xf numFmtId="0" fontId="14" fillId="60" borderId="134" applyNumberFormat="0" applyFont="0" applyAlignment="0" applyProtection="0"/>
    <xf numFmtId="0" fontId="77" fillId="44" borderId="133" applyNumberFormat="0" applyAlignment="0" applyProtection="0"/>
    <xf numFmtId="0" fontId="17" fillId="0" borderId="137">
      <alignment horizontal="left" vertical="center"/>
    </xf>
    <xf numFmtId="0" fontId="54"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61" fillId="44" borderId="133" applyNumberFormat="0" applyAlignment="0" applyProtection="0"/>
    <xf numFmtId="0" fontId="77" fillId="44" borderId="159"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64" fillId="57" borderId="135" applyNumberFormat="0" applyAlignment="0" applyProtection="0"/>
    <xf numFmtId="10" fontId="16" fillId="3" borderId="138" applyNumberFormat="0" applyBorder="0" applyAlignment="0" applyProtection="0"/>
    <xf numFmtId="0" fontId="66" fillId="0" borderId="136" applyNumberFormat="0" applyFill="0" applyAlignment="0" applyProtection="0"/>
    <xf numFmtId="0" fontId="14" fillId="60" borderId="160" applyNumberFormat="0" applyFon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33" applyNumberFormat="0" applyAlignment="0" applyProtection="0"/>
    <xf numFmtId="0" fontId="77" fillId="44" borderId="159" applyNumberFormat="0" applyAlignment="0" applyProtection="0"/>
    <xf numFmtId="0" fontId="71" fillId="57" borderId="133" applyNumberFormat="0" applyAlignment="0" applyProtection="0"/>
    <xf numFmtId="0" fontId="17" fillId="0" borderId="163">
      <alignment horizontal="left" vertical="center"/>
    </xf>
    <xf numFmtId="0" fontId="71" fillId="57" borderId="133" applyNumberFormat="0" applyAlignment="0" applyProtection="0"/>
    <xf numFmtId="0" fontId="80" fillId="57" borderId="161" applyNumberFormat="0" applyAlignment="0" applyProtection="0"/>
    <xf numFmtId="0" fontId="17" fillId="0" borderId="163">
      <alignment horizontal="left" vertical="center"/>
    </xf>
    <xf numFmtId="0" fontId="14" fillId="60" borderId="134" applyNumberFormat="0" applyFont="0" applyAlignment="0" applyProtection="0"/>
    <xf numFmtId="0" fontId="77" fillId="44" borderId="133" applyNumberFormat="0" applyAlignment="0" applyProtection="0"/>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1" fillId="57" borderId="133" applyNumberFormat="0" applyAlignment="0" applyProtection="0"/>
    <xf numFmtId="0" fontId="66" fillId="0" borderId="136" applyNumberFormat="0" applyFill="0" applyAlignment="0" applyProtection="0"/>
    <xf numFmtId="0" fontId="64" fillId="57" borderId="135" applyNumberFormat="0" applyAlignment="0" applyProtection="0"/>
    <xf numFmtId="0" fontId="61" fillId="44" borderId="133" applyNumberFormat="0" applyAlignment="0" applyProtection="0"/>
    <xf numFmtId="0" fontId="54"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66" fillId="0" borderId="136" applyNumberFormat="0" applyFill="0" applyAlignment="0" applyProtection="0"/>
    <xf numFmtId="0" fontId="16" fillId="60" borderId="134" applyNumberFormat="0" applyFont="0" applyAlignment="0" applyProtection="0"/>
    <xf numFmtId="0" fontId="61" fillId="44" borderId="133" applyNumberFormat="0" applyAlignment="0" applyProtection="0"/>
    <xf numFmtId="0" fontId="54" fillId="57" borderId="133" applyNumberFormat="0" applyAlignment="0" applyProtection="0"/>
    <xf numFmtId="0" fontId="64" fillId="57" borderId="135" applyNumberFormat="0" applyAlignment="0" applyProtection="0"/>
    <xf numFmtId="0" fontId="16" fillId="60" borderId="134" applyNumberFormat="0" applyFont="0" applyAlignment="0" applyProtection="0"/>
    <xf numFmtId="0" fontId="64" fillId="57" borderId="135" applyNumberFormat="0" applyAlignment="0" applyProtection="0"/>
    <xf numFmtId="0" fontId="71" fillId="57" borderId="133"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80" fillId="57" borderId="161"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40"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61" fillId="44" borderId="133" applyNumberFormat="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80" fillId="57" borderId="135" applyNumberFormat="0" applyAlignment="0" applyProtection="0"/>
    <xf numFmtId="0" fontId="14" fillId="60" borderId="134" applyNumberFormat="0" applyFont="0" applyAlignment="0" applyProtection="0"/>
    <xf numFmtId="0" fontId="54" fillId="57" borderId="133" applyNumberFormat="0" applyAlignment="0" applyProtection="0"/>
    <xf numFmtId="0" fontId="61" fillId="44"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71" fillId="57"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65"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17" fillId="0" borderId="137">
      <alignment horizontal="left" vertical="center"/>
    </xf>
    <xf numFmtId="0" fontId="77" fillId="44"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80" fillId="57" borderId="135" applyNumberFormat="0" applyAlignment="0" applyProtection="0"/>
    <xf numFmtId="0" fontId="17" fillId="0" borderId="137">
      <alignment horizontal="left" vertical="center"/>
    </xf>
    <xf numFmtId="0" fontId="80" fillId="57" borderId="135" applyNumberFormat="0" applyAlignment="0" applyProtection="0"/>
    <xf numFmtId="0" fontId="77" fillId="44" borderId="133" applyNumberFormat="0" applyAlignment="0" applyProtection="0"/>
    <xf numFmtId="0" fontId="17" fillId="0" borderId="137">
      <alignment horizontal="left" vertical="center"/>
    </xf>
    <xf numFmtId="0" fontId="17" fillId="0" borderId="137">
      <alignment horizontal="left" vertical="center"/>
    </xf>
    <xf numFmtId="0" fontId="54" fillId="57" borderId="133" applyNumberFormat="0" applyAlignment="0" applyProtection="0"/>
    <xf numFmtId="0" fontId="61" fillId="44" borderId="133" applyNumberForma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80" fillId="57" borderId="167" applyNumberFormat="0" applyAlignment="0" applyProtection="0"/>
    <xf numFmtId="0" fontId="71" fillId="57" borderId="133" applyNumberFormat="0" applyAlignment="0" applyProtection="0"/>
    <xf numFmtId="0" fontId="61" fillId="44" borderId="140" applyNumberFormat="0" applyAlignment="0" applyProtection="0"/>
    <xf numFmtId="0" fontId="71" fillId="57" borderId="140" applyNumberFormat="0" applyAlignment="0" applyProtection="0"/>
    <xf numFmtId="0" fontId="77" fillId="44" borderId="159" applyNumberFormat="0" applyAlignment="0" applyProtection="0"/>
    <xf numFmtId="0" fontId="71" fillId="57" borderId="133" applyNumberFormat="0" applyAlignment="0" applyProtection="0"/>
    <xf numFmtId="0" fontId="64" fillId="57" borderId="135" applyNumberFormat="0" applyAlignment="0" applyProtection="0"/>
    <xf numFmtId="0" fontId="16" fillId="60" borderId="134" applyNumberFormat="0" applyFont="0" applyAlignment="0" applyProtection="0"/>
    <xf numFmtId="0" fontId="61" fillId="44"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77" fillId="44" borderId="133" applyNumberFormat="0" applyAlignment="0" applyProtection="0"/>
    <xf numFmtId="0" fontId="54" fillId="57" borderId="133" applyNumberFormat="0" applyAlignment="0" applyProtection="0"/>
    <xf numFmtId="0" fontId="17" fillId="0" borderId="137">
      <alignment horizontal="left" vertical="center"/>
    </xf>
    <xf numFmtId="0" fontId="77" fillId="44"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64"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14" fillId="60" borderId="160" applyNumberFormat="0" applyFont="0" applyAlignment="0" applyProtection="0"/>
    <xf numFmtId="0" fontId="80" fillId="57" borderId="155" applyNumberFormat="0" applyAlignment="0" applyProtection="0"/>
    <xf numFmtId="10" fontId="50" fillId="0" borderId="0" applyFont="0" applyFill="0" applyBorder="0" applyAlignment="0" applyProtection="0"/>
    <xf numFmtId="0" fontId="71" fillId="57"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14" fillId="60" borderId="166" applyNumberFormat="0" applyFont="0" applyAlignment="0" applyProtection="0"/>
    <xf numFmtId="0" fontId="16" fillId="60" borderId="134" applyNumberFormat="0" applyFon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71" fillId="57" borderId="133" applyNumberFormat="0" applyAlignment="0" applyProtection="0"/>
    <xf numFmtId="0" fontId="77" fillId="44" borderId="159" applyNumberFormat="0" applyAlignment="0" applyProtection="0"/>
    <xf numFmtId="0" fontId="54" fillId="57" borderId="133" applyNumberFormat="0" applyAlignment="0" applyProtection="0"/>
    <xf numFmtId="0" fontId="77" fillId="44" borderId="133" applyNumberFormat="0" applyAlignment="0" applyProtection="0"/>
    <xf numFmtId="0" fontId="61" fillId="44" borderId="133" applyNumberFormat="0" applyAlignment="0" applyProtection="0"/>
    <xf numFmtId="0" fontId="71" fillId="57"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7" fillId="44" borderId="159" applyNumberFormat="0" applyAlignment="0" applyProtection="0"/>
    <xf numFmtId="0" fontId="14" fillId="60" borderId="134" applyNumberFormat="0" applyFont="0" applyAlignment="0" applyProtection="0"/>
    <xf numFmtId="0" fontId="71" fillId="57" borderId="133" applyNumberFormat="0" applyAlignment="0" applyProtection="0"/>
    <xf numFmtId="0" fontId="71" fillId="57" borderId="159" applyNumberFormat="0" applyAlignment="0" applyProtection="0"/>
    <xf numFmtId="0" fontId="80" fillId="57" borderId="161" applyNumberFormat="0" applyAlignment="0" applyProtection="0"/>
    <xf numFmtId="0" fontId="77" fillId="44" borderId="159" applyNumberFormat="0" applyAlignment="0" applyProtection="0"/>
    <xf numFmtId="0" fontId="14" fillId="60" borderId="134" applyNumberFormat="0" applyFont="0" applyAlignment="0" applyProtection="0"/>
    <xf numFmtId="0" fontId="75" fillId="0" borderId="141"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40" applyNumberFormat="0" applyAlignment="0" applyProtection="0"/>
    <xf numFmtId="0" fontId="54" fillId="57"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80" fillId="57" borderId="135" applyNumberFormat="0" applyAlignment="0" applyProtection="0"/>
    <xf numFmtId="0" fontId="16" fillId="60" borderId="134" applyNumberFormat="0" applyFont="0" applyAlignment="0" applyProtection="0"/>
    <xf numFmtId="0" fontId="71" fillId="57" borderId="133" applyNumberFormat="0" applyAlignment="0" applyProtection="0"/>
    <xf numFmtId="0" fontId="71" fillId="57" borderId="159" applyNumberFormat="0" applyAlignment="0" applyProtection="0"/>
    <xf numFmtId="0" fontId="71" fillId="57" borderId="159" applyNumberFormat="0" applyAlignment="0" applyProtection="0"/>
    <xf numFmtId="0" fontId="17" fillId="0" borderId="163">
      <alignment horizontal="left" vertical="center"/>
    </xf>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4" fillId="60" borderId="166" applyNumberFormat="0" applyFont="0" applyAlignment="0" applyProtection="0"/>
    <xf numFmtId="0" fontId="80" fillId="57" borderId="167" applyNumberFormat="0" applyAlignment="0" applyProtection="0"/>
    <xf numFmtId="0" fontId="71" fillId="57" borderId="140"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33"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17" fillId="0" borderId="163">
      <alignment horizontal="left" vertical="center"/>
    </xf>
    <xf numFmtId="0" fontId="14" fillId="60" borderId="160" applyNumberFormat="0" applyFont="0" applyAlignment="0" applyProtection="0"/>
    <xf numFmtId="0" fontId="14" fillId="60" borderId="160" applyNumberFormat="0" applyFont="0" applyAlignment="0" applyProtection="0"/>
    <xf numFmtId="10" fontId="16" fillId="3" borderId="158" applyNumberFormat="0" applyBorder="0" applyAlignment="0" applyProtection="0"/>
    <xf numFmtId="0" fontId="77" fillId="44"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17" fillId="0" borderId="163">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71" fillId="57" borderId="133" applyNumberFormat="0" applyAlignment="0" applyProtection="0"/>
    <xf numFmtId="0" fontId="80" fillId="57" borderId="135"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59" applyNumberFormat="0" applyAlignment="0" applyProtection="0"/>
    <xf numFmtId="0" fontId="77" fillId="44" borderId="133" applyNumberFormat="0" applyAlignment="0" applyProtection="0"/>
    <xf numFmtId="0" fontId="80" fillId="57" borderId="135" applyNumberFormat="0" applyAlignment="0" applyProtection="0"/>
    <xf numFmtId="0" fontId="64" fillId="57" borderId="135" applyNumberFormat="0" applyAlignment="0" applyProtection="0"/>
    <xf numFmtId="0" fontId="71" fillId="57" borderId="133" applyNumberFormat="0" applyAlignment="0" applyProtection="0"/>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59" applyNumberFormat="0" applyAlignment="0" applyProtection="0"/>
    <xf numFmtId="0" fontId="71" fillId="57" borderId="133"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80" fillId="57" borderId="161"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80" fillId="57" borderId="161"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7" fillId="0" borderId="137">
      <alignment horizontal="left" vertical="center"/>
    </xf>
    <xf numFmtId="0" fontId="17" fillId="0" borderId="137">
      <alignment horizontal="left" vertical="center"/>
    </xf>
    <xf numFmtId="0" fontId="61" fillId="44"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7" fillId="0" borderId="137">
      <alignment horizontal="left" vertical="center"/>
    </xf>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66" fillId="0" borderId="136" applyNumberFormat="0" applyFill="0" applyAlignment="0" applyProtection="0"/>
    <xf numFmtId="0" fontId="80" fillId="57" borderId="135"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54"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80" fillId="57" borderId="135" applyNumberFormat="0" applyAlignment="0" applyProtection="0"/>
    <xf numFmtId="0" fontId="17" fillId="0" borderId="137">
      <alignment horizontal="left" vertical="center"/>
    </xf>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66" fillId="0" borderId="136" applyNumberFormat="0" applyFill="0" applyAlignment="0" applyProtection="0"/>
    <xf numFmtId="0" fontId="61" fillId="44" borderId="133" applyNumberFormat="0" applyAlignment="0" applyProtection="0"/>
    <xf numFmtId="0" fontId="54"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7" fillId="0" borderId="137">
      <alignment horizontal="left" vertical="center"/>
    </xf>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54"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66" fillId="0" borderId="136" applyNumberFormat="0" applyFill="0" applyAlignment="0" applyProtection="0"/>
    <xf numFmtId="0" fontId="16" fillId="60" borderId="134" applyNumberFormat="0" applyFont="0" applyAlignment="0" applyProtection="0"/>
    <xf numFmtId="0" fontId="71" fillId="57" borderId="133" applyNumberFormat="0" applyAlignment="0" applyProtection="0"/>
    <xf numFmtId="0" fontId="66" fillId="0" borderId="136" applyNumberFormat="0" applyFill="0" applyAlignment="0" applyProtection="0"/>
    <xf numFmtId="0" fontId="64" fillId="57" borderId="135"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1" fillId="57" borderId="133" applyNumberFormat="0" applyAlignment="0" applyProtection="0"/>
    <xf numFmtId="0" fontId="61" fillId="44" borderId="133" applyNumberFormat="0" applyAlignment="0" applyProtection="0"/>
    <xf numFmtId="0" fontId="54" fillId="57" borderId="133" applyNumberFormat="0" applyAlignment="0" applyProtection="0"/>
    <xf numFmtId="0" fontId="61" fillId="44" borderId="133" applyNumberFormat="0" applyAlignment="0" applyProtection="0"/>
    <xf numFmtId="0" fontId="16" fillId="60" borderId="134" applyNumberFormat="0" applyFont="0" applyAlignment="0" applyProtection="0"/>
    <xf numFmtId="0" fontId="64" fillId="57" borderId="135" applyNumberFormat="0" applyAlignment="0" applyProtection="0"/>
    <xf numFmtId="0" fontId="66" fillId="0" borderId="136" applyNumberFormat="0" applyFill="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71" fillId="57"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0" fontId="17" fillId="0" borderId="137">
      <alignment horizontal="left" vertical="center"/>
    </xf>
    <xf numFmtId="10" fontId="16" fillId="3" borderId="138" applyNumberFormat="0" applyBorder="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77" fillId="44" borderId="133" applyNumberForma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14" fillId="60" borderId="134" applyNumberFormat="0" applyFon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80" fillId="57" borderId="135" applyNumberFormat="0" applyAlignment="0" applyProtection="0"/>
    <xf numFmtId="0" fontId="17" fillId="0" borderId="163">
      <alignment horizontal="left" vertical="center"/>
    </xf>
    <xf numFmtId="10" fontId="16" fillId="3" borderId="164" applyNumberFormat="0" applyBorder="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16" fillId="60" borderId="129" applyNumberFormat="0" applyFont="0" applyAlignment="0" applyProtection="0"/>
    <xf numFmtId="0" fontId="66" fillId="0" borderId="156" applyNumberFormat="0" applyFill="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80" fillId="57" borderId="155" applyNumberFormat="0" applyAlignment="0" applyProtection="0"/>
    <xf numFmtId="0" fontId="80" fillId="57" borderId="155" applyNumberFormat="0" applyAlignment="0" applyProtection="0"/>
    <xf numFmtId="0" fontId="66" fillId="0" borderId="162" applyNumberFormat="0" applyFill="0" applyAlignment="0" applyProtection="0"/>
    <xf numFmtId="0" fontId="71" fillId="57" borderId="159" applyNumberFormat="0" applyAlignment="0" applyProtection="0"/>
    <xf numFmtId="0" fontId="71" fillId="57" borderId="159" applyNumberFormat="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17" fillId="0" borderId="163">
      <alignment horizontal="left" vertical="center"/>
    </xf>
    <xf numFmtId="0" fontId="80" fillId="57" borderId="155" applyNumberForma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14" fillId="60" borderId="160" applyNumberFormat="0" applyFont="0" applyAlignment="0" applyProtection="0"/>
    <xf numFmtId="0" fontId="54"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17" fillId="0" borderId="169">
      <alignment horizontal="left" vertical="center"/>
    </xf>
    <xf numFmtId="0" fontId="71" fillId="57" borderId="159" applyNumberFormat="0" applyAlignment="0" applyProtection="0"/>
    <xf numFmtId="0" fontId="61" fillId="44" borderId="159"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63">
      <alignment horizontal="left" vertical="center"/>
    </xf>
    <xf numFmtId="0" fontId="14" fillId="60" borderId="160" applyNumberFormat="0" applyFont="0" applyAlignment="0" applyProtection="0"/>
    <xf numFmtId="0" fontId="80" fillId="57" borderId="161" applyNumberFormat="0" applyAlignment="0" applyProtection="0"/>
    <xf numFmtId="0" fontId="80" fillId="57" borderId="155" applyNumberFormat="0" applyAlignment="0" applyProtection="0"/>
    <xf numFmtId="0" fontId="77" fillId="44" borderId="159" applyNumberFormat="0" applyAlignment="0" applyProtection="0"/>
    <xf numFmtId="0" fontId="14" fillId="60" borderId="154" applyNumberFormat="0" applyFont="0" applyAlignment="0" applyProtection="0"/>
    <xf numFmtId="0" fontId="75" fillId="0" borderId="141" applyNumberFormat="0" applyFill="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14" fillId="60" borderId="154" applyNumberFormat="0" applyFont="0" applyAlignment="0" applyProtection="0"/>
    <xf numFmtId="0" fontId="54" fillId="57" borderId="152" applyNumberFormat="0" applyAlignment="0" applyProtection="0"/>
    <xf numFmtId="0" fontId="17" fillId="0" borderId="163">
      <alignment horizontal="left" vertical="center"/>
    </xf>
    <xf numFmtId="0" fontId="14" fillId="60" borderId="160" applyNumberFormat="0" applyFont="0" applyAlignment="0" applyProtection="0"/>
    <xf numFmtId="0" fontId="66" fillId="0" borderId="162" applyNumberFormat="0" applyFill="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77" fillId="44" borderId="159" applyNumberFormat="0" applyAlignment="0" applyProtection="0"/>
    <xf numFmtId="0" fontId="54"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5" fillId="0" borderId="153" applyNumberFormat="0" applyFill="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64"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2" applyNumberFormat="0" applyAlignment="0" applyProtection="0"/>
    <xf numFmtId="0" fontId="71" fillId="57" borderId="159" applyNumberFormat="0" applyAlignment="0" applyProtection="0"/>
    <xf numFmtId="0" fontId="64" fillId="57" borderId="161"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80" fillId="57" borderId="155"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7" fillId="0" borderId="163">
      <alignment horizontal="left" vertical="center"/>
    </xf>
    <xf numFmtId="0" fontId="80" fillId="57" borderId="155" applyNumberFormat="0" applyAlignment="0" applyProtection="0"/>
    <xf numFmtId="0" fontId="14" fillId="60" borderId="160" applyNumberFormat="0" applyFont="0" applyAlignment="0" applyProtection="0"/>
    <xf numFmtId="0" fontId="71" fillId="57"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75" fillId="0" borderId="141"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14" fillId="60" borderId="160" applyNumberFormat="0" applyFont="0" applyAlignment="0" applyProtection="0"/>
    <xf numFmtId="0" fontId="77" fillId="44" borderId="152"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17" fillId="0" borderId="163">
      <alignment horizontal="left" vertical="center"/>
    </xf>
    <xf numFmtId="0" fontId="71" fillId="57" borderId="152"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77" applyNumberFormat="0" applyAlignment="0" applyProtection="0"/>
    <xf numFmtId="0" fontId="80" fillId="57" borderId="161" applyNumberFormat="0" applyAlignment="0" applyProtection="0"/>
    <xf numFmtId="0" fontId="71" fillId="57" borderId="171" applyNumberFormat="0" applyAlignment="0" applyProtection="0"/>
    <xf numFmtId="0" fontId="71" fillId="57" borderId="177" applyNumberFormat="0" applyAlignment="0" applyProtection="0"/>
    <xf numFmtId="0" fontId="77" fillId="44" borderId="177" applyNumberFormat="0" applyAlignment="0" applyProtection="0"/>
    <xf numFmtId="0" fontId="61" fillId="44" borderId="159" applyNumberFormat="0" applyAlignment="0" applyProtection="0"/>
    <xf numFmtId="0" fontId="75" fillId="0" borderId="141" applyNumberFormat="0" applyFill="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14" fillId="60" borderId="160" applyNumberFormat="0" applyFont="0" applyAlignment="0" applyProtection="0"/>
    <xf numFmtId="0" fontId="75" fillId="0" borderId="141" applyNumberFormat="0" applyFill="0" applyAlignment="0" applyProtection="0"/>
    <xf numFmtId="0" fontId="14" fillId="60" borderId="154" applyNumberFormat="0" applyFont="0" applyAlignment="0" applyProtection="0"/>
    <xf numFmtId="0" fontId="54" fillId="57" borderId="140" applyNumberFormat="0" applyAlignment="0" applyProtection="0"/>
    <xf numFmtId="0" fontId="71" fillId="57" borderId="159" applyNumberFormat="0" applyAlignment="0" applyProtection="0"/>
    <xf numFmtId="0" fontId="64" fillId="57" borderId="155" applyNumberFormat="0" applyAlignment="0" applyProtection="0"/>
    <xf numFmtId="0" fontId="60" fillId="0" borderId="141" applyNumberFormat="0" applyFill="0" applyAlignment="0" applyProtection="0"/>
    <xf numFmtId="0" fontId="14" fillId="60" borderId="160" applyNumberFormat="0" applyFont="0" applyAlignment="0" applyProtection="0"/>
    <xf numFmtId="0" fontId="17" fillId="0" borderId="163">
      <alignment horizontal="left" vertical="center"/>
    </xf>
    <xf numFmtId="0" fontId="66" fillId="0" borderId="162" applyNumberFormat="0" applyFill="0" applyAlignment="0" applyProtection="0"/>
    <xf numFmtId="0" fontId="77" fillId="44" borderId="159" applyNumberFormat="0" applyAlignment="0" applyProtection="0"/>
    <xf numFmtId="0" fontId="80" fillId="57" borderId="161" applyNumberFormat="0" applyAlignment="0" applyProtection="0"/>
    <xf numFmtId="0" fontId="17" fillId="0" borderId="169">
      <alignment horizontal="left" vertical="center"/>
    </xf>
    <xf numFmtId="0" fontId="75" fillId="0" borderId="153" applyNumberFormat="0" applyFill="0" applyAlignment="0" applyProtection="0"/>
    <xf numFmtId="0" fontId="75" fillId="0" borderId="153" applyNumberFormat="0" applyFill="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71" fillId="57" borderId="152" applyNumberFormat="0" applyAlignment="0" applyProtection="0"/>
    <xf numFmtId="0" fontId="61" fillId="44" borderId="159" applyNumberFormat="0" applyAlignment="0" applyProtection="0"/>
    <xf numFmtId="0" fontId="71" fillId="57" borderId="177" applyNumberFormat="0" applyAlignment="0" applyProtection="0"/>
    <xf numFmtId="0" fontId="14" fillId="60" borderId="160" applyNumberFormat="0" applyFont="0" applyAlignment="0" applyProtection="0"/>
    <xf numFmtId="0" fontId="77" fillId="44" borderId="171" applyNumberFormat="0" applyAlignment="0" applyProtection="0"/>
    <xf numFmtId="0" fontId="61" fillId="44" borderId="159" applyNumberFormat="0" applyAlignment="0" applyProtection="0"/>
    <xf numFmtId="0" fontId="71" fillId="57" borderId="159" applyNumberFormat="0" applyAlignment="0" applyProtection="0"/>
    <xf numFmtId="0" fontId="17" fillId="0" borderId="157">
      <alignment horizontal="left" vertical="center"/>
    </xf>
    <xf numFmtId="0" fontId="17" fillId="0" borderId="163">
      <alignment horizontal="left" vertical="center"/>
    </xf>
    <xf numFmtId="0" fontId="77" fillId="44" borderId="159" applyNumberFormat="0" applyAlignment="0" applyProtection="0"/>
    <xf numFmtId="0" fontId="17" fillId="0" borderId="163">
      <alignment horizontal="left" vertical="center"/>
    </xf>
    <xf numFmtId="0" fontId="14" fillId="60" borderId="154"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66" fillId="0" borderId="162" applyNumberFormat="0" applyFill="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1" fillId="57"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71"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75" fillId="0" borderId="153" applyNumberFormat="0" applyFill="0" applyAlignment="0" applyProtection="0"/>
    <xf numFmtId="0" fontId="80" fillId="57" borderId="161" applyNumberFormat="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65" applyNumberFormat="0" applyAlignment="0" applyProtection="0"/>
    <xf numFmtId="0" fontId="80" fillId="57" borderId="161" applyNumberFormat="0" applyAlignment="0" applyProtection="0"/>
    <xf numFmtId="0" fontId="64" fillId="57" borderId="167" applyNumberFormat="0" applyAlignment="0" applyProtection="0"/>
    <xf numFmtId="0" fontId="17" fillId="0" borderId="163">
      <alignment horizontal="left" vertical="center"/>
    </xf>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54" fillId="57"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61" fillId="44" borderId="152" applyNumberFormat="0" applyAlignment="0" applyProtection="0"/>
    <xf numFmtId="0" fontId="14" fillId="60" borderId="160" applyNumberFormat="0" applyFont="0" applyAlignment="0" applyProtection="0"/>
    <xf numFmtId="0" fontId="77" fillId="44" borderId="152" applyNumberFormat="0" applyAlignment="0" applyProtection="0"/>
    <xf numFmtId="0" fontId="14" fillId="60" borderId="160" applyNumberFormat="0" applyFont="0" applyAlignment="0" applyProtection="0"/>
    <xf numFmtId="0" fontId="71" fillId="57" borderId="152" applyNumberFormat="0" applyAlignment="0" applyProtection="0"/>
    <xf numFmtId="0" fontId="66" fillId="0" borderId="174" applyNumberFormat="0" applyFill="0" applyAlignment="0" applyProtection="0"/>
    <xf numFmtId="0" fontId="71" fillId="57" borderId="171" applyNumberFormat="0" applyAlignment="0" applyProtection="0"/>
    <xf numFmtId="0" fontId="71" fillId="57" borderId="171" applyNumberFormat="0" applyAlignment="0" applyProtection="0"/>
    <xf numFmtId="0" fontId="54" fillId="57" borderId="171"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80" fillId="57" borderId="161" applyNumberFormat="0" applyAlignment="0" applyProtection="0"/>
    <xf numFmtId="0" fontId="66" fillId="0" borderId="162" applyNumberFormat="0" applyFill="0" applyAlignment="0" applyProtection="0"/>
    <xf numFmtId="0" fontId="17" fillId="0" borderId="181">
      <alignment horizontal="left" vertical="center"/>
    </xf>
    <xf numFmtId="0" fontId="14" fillId="60" borderId="160" applyNumberFormat="0" applyFont="0" applyAlignment="0" applyProtection="0"/>
    <xf numFmtId="0" fontId="16" fillId="60" borderId="172" applyNumberFormat="0" applyFont="0" applyAlignment="0" applyProtection="0"/>
    <xf numFmtId="0" fontId="71" fillId="57" borderId="159" applyNumberFormat="0" applyAlignment="0" applyProtection="0"/>
    <xf numFmtId="0" fontId="17" fillId="0" borderId="157">
      <alignment horizontal="left" vertical="center"/>
    </xf>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75" fillId="0" borderId="153" applyNumberFormat="0" applyFill="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71" fillId="57"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14" fillId="60" borderId="160" applyNumberFormat="0" applyFont="0" applyAlignment="0" applyProtection="0"/>
    <xf numFmtId="0" fontId="80" fillId="57" borderId="161" applyNumberFormat="0" applyAlignment="0" applyProtection="0"/>
    <xf numFmtId="0" fontId="75" fillId="0" borderId="141" applyNumberFormat="0" applyFill="0" applyAlignment="0" applyProtection="0"/>
    <xf numFmtId="0" fontId="77" fillId="44" borderId="159" applyNumberFormat="0" applyAlignment="0" applyProtection="0"/>
    <xf numFmtId="0" fontId="71" fillId="57" borderId="165" applyNumberFormat="0" applyAlignment="0" applyProtection="0"/>
    <xf numFmtId="0" fontId="17" fillId="0" borderId="163">
      <alignment horizontal="left" vertical="center"/>
    </xf>
    <xf numFmtId="0" fontId="75" fillId="0" borderId="153"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77" fillId="44" borderId="165" applyNumberFormat="0" applyAlignment="0" applyProtection="0"/>
    <xf numFmtId="0" fontId="71" fillId="57" borderId="159" applyNumberFormat="0" applyAlignment="0" applyProtection="0"/>
    <xf numFmtId="0" fontId="80" fillId="57" borderId="161" applyNumberFormat="0" applyAlignment="0" applyProtection="0"/>
    <xf numFmtId="0" fontId="75" fillId="0" borderId="141" applyNumberFormat="0" applyFill="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7" fillId="0" borderId="169">
      <alignment horizontal="left" vertical="center"/>
    </xf>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80" fillId="57" borderId="155" applyNumberFormat="0" applyAlignment="0" applyProtection="0"/>
    <xf numFmtId="0" fontId="77" fillId="44" borderId="159" applyNumberFormat="0" applyAlignment="0" applyProtection="0"/>
    <xf numFmtId="0" fontId="75" fillId="0" borderId="141" applyNumberFormat="0" applyFill="0" applyAlignment="0" applyProtection="0"/>
    <xf numFmtId="0" fontId="75" fillId="0" borderId="141" applyNumberFormat="0" applyFill="0" applyAlignment="0" applyProtection="0"/>
    <xf numFmtId="0" fontId="75" fillId="0" borderId="141" applyNumberFormat="0" applyFill="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71" fillId="57" borderId="159"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5" fillId="0" borderId="153" applyNumberFormat="0" applyFill="0" applyAlignment="0" applyProtection="0"/>
    <xf numFmtId="0" fontId="14" fillId="60" borderId="160" applyNumberFormat="0" applyFont="0" applyAlignment="0" applyProtection="0"/>
    <xf numFmtId="0" fontId="80" fillId="57" borderId="161" applyNumberFormat="0" applyAlignment="0" applyProtection="0"/>
    <xf numFmtId="0" fontId="54" fillId="57" borderId="159" applyNumberFormat="0" applyAlignment="0" applyProtection="0"/>
    <xf numFmtId="0" fontId="17" fillId="0" borderId="163">
      <alignment horizontal="left" vertical="center"/>
    </xf>
    <xf numFmtId="0" fontId="71" fillId="57" borderId="159" applyNumberFormat="0" applyAlignment="0" applyProtection="0"/>
    <xf numFmtId="0" fontId="17" fillId="0" borderId="163">
      <alignment horizontal="left" vertical="center"/>
    </xf>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1" fillId="57" borderId="159" applyNumberFormat="0" applyAlignment="0" applyProtection="0"/>
    <xf numFmtId="0" fontId="17" fillId="0" borderId="163">
      <alignment horizontal="left" vertical="center"/>
    </xf>
    <xf numFmtId="0" fontId="14" fillId="60" borderId="154" applyNumberFormat="0" applyFont="0" applyAlignment="0" applyProtection="0"/>
    <xf numFmtId="0" fontId="80" fillId="57" borderId="161"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77" fillId="44"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61"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66" fillId="0" borderId="162" applyNumberFormat="0" applyFill="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54" fillId="57" borderId="152" applyNumberFormat="0" applyAlignment="0" applyProtection="0"/>
    <xf numFmtId="0" fontId="77" fillId="44" borderId="159" applyNumberFormat="0" applyAlignment="0" applyProtection="0"/>
    <xf numFmtId="0" fontId="71" fillId="57" borderId="159"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77" fillId="44" borderId="159" applyNumberFormat="0" applyAlignment="0" applyProtection="0"/>
    <xf numFmtId="0" fontId="75" fillId="0" borderId="141" applyNumberFormat="0" applyFill="0" applyAlignment="0" applyProtection="0"/>
    <xf numFmtId="0" fontId="17" fillId="0" borderId="163">
      <alignment horizontal="left" vertical="center"/>
    </xf>
    <xf numFmtId="0" fontId="80" fillId="57" borderId="161" applyNumberFormat="0" applyAlignment="0" applyProtection="0"/>
    <xf numFmtId="0" fontId="16"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10" fontId="16" fillId="3" borderId="164" applyNumberFormat="0" applyBorder="0" applyAlignment="0" applyProtection="0"/>
    <xf numFmtId="0" fontId="77" fillId="44" borderId="159"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14" fillId="60" borderId="160" applyNumberFormat="0" applyFont="0" applyAlignment="0" applyProtection="0"/>
    <xf numFmtId="0" fontId="14" fillId="60" borderId="154" applyNumberFormat="0" applyFont="0" applyAlignment="0" applyProtection="0"/>
    <xf numFmtId="0" fontId="77" fillId="44" borderId="159"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80" fillId="57" borderId="161" applyNumberFormat="0" applyAlignment="0" applyProtection="0"/>
    <xf numFmtId="0" fontId="17" fillId="0" borderId="163">
      <alignment horizontal="left" vertical="center"/>
    </xf>
    <xf numFmtId="0" fontId="17" fillId="0" borderId="163">
      <alignment horizontal="left" vertical="center"/>
    </xf>
    <xf numFmtId="0" fontId="77" fillId="44" borderId="165" applyNumberFormat="0" applyAlignment="0" applyProtection="0"/>
    <xf numFmtId="0" fontId="64" fillId="57" borderId="161" applyNumberFormat="0" applyAlignment="0" applyProtection="0"/>
    <xf numFmtId="0" fontId="14" fillId="60" borderId="160" applyNumberFormat="0" applyFon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50" fillId="0" borderId="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80" fillId="57" borderId="161" applyNumberFormat="0" applyAlignment="0" applyProtection="0"/>
    <xf numFmtId="0" fontId="71" fillId="57" borderId="159" applyNumberFormat="0" applyAlignment="0" applyProtection="0"/>
    <xf numFmtId="0" fontId="75" fillId="0" borderId="153" applyNumberFormat="0" applyFill="0" applyAlignment="0" applyProtection="0"/>
    <xf numFmtId="0" fontId="71" fillId="57" borderId="159" applyNumberFormat="0" applyAlignment="0" applyProtection="0"/>
    <xf numFmtId="0" fontId="16" fillId="60" borderId="160" applyNumberFormat="0" applyFont="0" applyAlignment="0" applyProtection="0"/>
    <xf numFmtId="0" fontId="80" fillId="57" borderId="161"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80" fillId="57" borderId="161" applyNumberFormat="0" applyAlignment="0" applyProtection="0"/>
    <xf numFmtId="0" fontId="77" fillId="44" borderId="159" applyNumberFormat="0" applyAlignment="0" applyProtection="0"/>
    <xf numFmtId="0" fontId="17" fillId="0" borderId="163">
      <alignment horizontal="left" vertical="center"/>
    </xf>
    <xf numFmtId="0" fontId="77" fillId="44" borderId="159"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16" fillId="60" borderId="129" applyNumberFormat="0" applyFont="0" applyAlignment="0" applyProtection="0"/>
    <xf numFmtId="0" fontId="14" fillId="60" borderId="160" applyNumberFormat="0" applyFont="0" applyAlignment="0" applyProtection="0"/>
    <xf numFmtId="0" fontId="60" fillId="0" borderId="153" applyNumberFormat="0" applyFill="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66" fillId="0" borderId="162" applyNumberFormat="0" applyFill="0" applyAlignment="0" applyProtection="0"/>
    <xf numFmtId="0" fontId="80" fillId="57" borderId="161" applyNumberFormat="0" applyAlignment="0" applyProtection="0"/>
    <xf numFmtId="0" fontId="14" fillId="60" borderId="160" applyNumberFormat="0" applyFon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75" fillId="0" borderId="153" applyNumberFormat="0" applyFill="0" applyAlignment="0" applyProtection="0"/>
    <xf numFmtId="0" fontId="71" fillId="57" borderId="159" applyNumberFormat="0" applyAlignment="0" applyProtection="0"/>
    <xf numFmtId="10" fontId="16" fillId="3" borderId="164" applyNumberFormat="0" applyBorder="0" applyAlignment="0" applyProtection="0"/>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54"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16" fillId="60" borderId="160" applyNumberFormat="0" applyFont="0" applyAlignment="0" applyProtection="0"/>
    <xf numFmtId="0" fontId="80" fillId="57" borderId="155"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14" fillId="60" borderId="154" applyNumberFormat="0" applyFont="0" applyAlignment="0" applyProtection="0"/>
    <xf numFmtId="0" fontId="77" fillId="44"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7" fillId="44" borderId="159" applyNumberFormat="0" applyAlignment="0" applyProtection="0"/>
    <xf numFmtId="0" fontId="80"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61" fillId="44" borderId="159" applyNumberFormat="0" applyAlignment="0" applyProtection="0"/>
    <xf numFmtId="0" fontId="77" fillId="44" borderId="159" applyNumberFormat="0" applyAlignment="0" applyProtection="0"/>
    <xf numFmtId="10" fontId="16" fillId="3" borderId="164" applyNumberFormat="0" applyBorder="0" applyAlignment="0" applyProtection="0"/>
    <xf numFmtId="0" fontId="77" fillId="44" borderId="159" applyNumberFormat="0" applyAlignment="0" applyProtection="0"/>
    <xf numFmtId="0" fontId="17" fillId="0" borderId="163">
      <alignment horizontal="left" vertical="center"/>
    </xf>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80" fillId="57" borderId="161" applyNumberFormat="0" applyAlignment="0" applyProtection="0"/>
    <xf numFmtId="0" fontId="71" fillId="57" borderId="159" applyNumberFormat="0" applyAlignment="0" applyProtection="0"/>
    <xf numFmtId="0" fontId="61"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71" fillId="57" borderId="159" applyNumberFormat="0" applyAlignment="0" applyProtection="0"/>
    <xf numFmtId="0" fontId="80" fillId="57" borderId="155" applyNumberFormat="0" applyAlignment="0" applyProtection="0"/>
    <xf numFmtId="0" fontId="80" fillId="57" borderId="155"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71" fillId="57" borderId="152" applyNumberFormat="0" applyAlignment="0" applyProtection="0"/>
    <xf numFmtId="0" fontId="17" fillId="0" borderId="163">
      <alignment horizontal="left" vertical="center"/>
    </xf>
    <xf numFmtId="0" fontId="16" fillId="60" borderId="154" applyNumberFormat="0" applyFont="0" applyAlignment="0" applyProtection="0"/>
    <xf numFmtId="0" fontId="14" fillId="60" borderId="160" applyNumberFormat="0" applyFont="0" applyAlignment="0" applyProtection="0"/>
    <xf numFmtId="0" fontId="17" fillId="0" borderId="163">
      <alignment horizontal="left" vertical="center"/>
    </xf>
    <xf numFmtId="0" fontId="14" fillId="60" borderId="160" applyNumberFormat="0" applyFont="0" applyAlignment="0" applyProtection="0"/>
    <xf numFmtId="0" fontId="75" fillId="0" borderId="153" applyNumberFormat="0" applyFill="0" applyAlignment="0" applyProtection="0"/>
    <xf numFmtId="0" fontId="77" fillId="44" borderId="159" applyNumberFormat="0" applyAlignment="0" applyProtection="0"/>
    <xf numFmtId="0" fontId="71" fillId="57" borderId="159" applyNumberFormat="0" applyAlignment="0" applyProtection="0"/>
    <xf numFmtId="0" fontId="54" fillId="57" borderId="159" applyNumberFormat="0" applyAlignment="0" applyProtection="0"/>
    <xf numFmtId="0" fontId="71" fillId="57" borderId="165" applyNumberFormat="0" applyAlignment="0" applyProtection="0"/>
    <xf numFmtId="0" fontId="80" fillId="57" borderId="161" applyNumberFormat="0" applyAlignment="0" applyProtection="0"/>
    <xf numFmtId="0" fontId="16" fillId="60" borderId="160" applyNumberFormat="0" applyFont="0" applyAlignment="0" applyProtection="0"/>
    <xf numFmtId="0" fontId="17" fillId="0" borderId="163">
      <alignment horizontal="left" vertical="center"/>
    </xf>
    <xf numFmtId="0" fontId="71" fillId="57" borderId="159" applyNumberForma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77" fillId="44" borderId="152" applyNumberFormat="0" applyAlignment="0" applyProtection="0"/>
    <xf numFmtId="10" fontId="16" fillId="3" borderId="151" applyNumberFormat="0" applyBorder="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71" fillId="57" borderId="159" applyNumberFormat="0" applyAlignment="0" applyProtection="0"/>
    <xf numFmtId="0" fontId="77" fillId="44" borderId="159" applyNumberFormat="0" applyAlignment="0" applyProtection="0"/>
    <xf numFmtId="0" fontId="77" fillId="44" borderId="159" applyNumberFormat="0" applyAlignment="0" applyProtection="0"/>
    <xf numFmtId="0" fontId="80" fillId="57" borderId="155"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57">
      <alignment horizontal="left" vertical="center"/>
    </xf>
    <xf numFmtId="0" fontId="71" fillId="57" borderId="152" applyNumberForma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14" fillId="60" borderId="129" applyNumberFormat="0" applyFon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10" fontId="50" fillId="0" borderId="0" applyFont="0" applyFill="0" applyBorder="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63">
      <alignment horizontal="left" vertical="center"/>
    </xf>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10" fontId="16" fillId="3" borderId="151" applyNumberFormat="0" applyBorder="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71" applyNumberFormat="0" applyAlignment="0" applyProtection="0"/>
    <xf numFmtId="0" fontId="66" fillId="0" borderId="174" applyNumberFormat="0" applyFill="0" applyAlignment="0" applyProtection="0"/>
    <xf numFmtId="0" fontId="17" fillId="0" borderId="181">
      <alignment horizontal="left" vertical="center"/>
    </xf>
    <xf numFmtId="0" fontId="75" fillId="0" borderId="153" applyNumberFormat="0" applyFill="0" applyAlignment="0" applyProtection="0"/>
    <xf numFmtId="0" fontId="71" fillId="57" borderId="159" applyNumberFormat="0" applyAlignment="0" applyProtection="0"/>
    <xf numFmtId="0" fontId="71" fillId="57" borderId="177" applyNumberFormat="0" applyAlignment="0" applyProtection="0"/>
    <xf numFmtId="0" fontId="14" fillId="60" borderId="160" applyNumberFormat="0" applyFont="0" applyAlignment="0" applyProtection="0"/>
    <xf numFmtId="0" fontId="54" fillId="57" borderId="171" applyNumberFormat="0" applyAlignment="0" applyProtection="0"/>
    <xf numFmtId="0" fontId="17" fillId="0" borderId="157">
      <alignment horizontal="left" vertical="center"/>
    </xf>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10" fontId="16" fillId="3" borderId="164" applyNumberFormat="0" applyBorder="0" applyAlignment="0" applyProtection="0"/>
    <xf numFmtId="0" fontId="14" fillId="60" borderId="160" applyNumberFormat="0" applyFont="0" applyAlignment="0" applyProtection="0"/>
    <xf numFmtId="0" fontId="77" fillId="44" borderId="159" applyNumberFormat="0" applyAlignment="0" applyProtection="0"/>
    <xf numFmtId="0" fontId="64" fillId="57" borderId="15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14" fillId="60" borderId="160" applyNumberFormat="0" applyFont="0" applyAlignment="0" applyProtection="0"/>
    <xf numFmtId="0" fontId="71" fillId="57" borderId="159" applyNumberFormat="0" applyAlignment="0" applyProtection="0"/>
    <xf numFmtId="0" fontId="71" fillId="57" borderId="159" applyNumberFormat="0" applyAlignment="0" applyProtection="0"/>
    <xf numFmtId="0" fontId="71" fillId="57" borderId="165"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52"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77" applyNumberFormat="0" applyAlignment="0" applyProtection="0"/>
    <xf numFmtId="0" fontId="71" fillId="57" borderId="171" applyNumberFormat="0" applyAlignment="0" applyProtection="0"/>
    <xf numFmtId="0" fontId="77" fillId="44" borderId="182" applyNumberFormat="0" applyAlignment="0" applyProtection="0"/>
    <xf numFmtId="0" fontId="71" fillId="57" borderId="171"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16" fillId="60" borderId="160" applyNumberFormat="0" applyFont="0" applyAlignment="0" applyProtection="0"/>
    <xf numFmtId="0" fontId="71" fillId="57" borderId="177" applyNumberFormat="0" applyAlignment="0" applyProtection="0"/>
    <xf numFmtId="0" fontId="14" fillId="60" borderId="160" applyNumberFormat="0" applyFont="0" applyAlignment="0" applyProtection="0"/>
    <xf numFmtId="0" fontId="14" fillId="60" borderId="172" applyNumberFormat="0" applyFont="0" applyAlignment="0" applyProtection="0"/>
    <xf numFmtId="0" fontId="71" fillId="57" borderId="159" applyNumberFormat="0" applyAlignment="0" applyProtection="0"/>
    <xf numFmtId="0" fontId="17" fillId="0" borderId="157">
      <alignment horizontal="left" vertical="center"/>
    </xf>
    <xf numFmtId="0" fontId="71" fillId="57" borderId="146" applyNumberFormat="0" applyAlignment="0" applyProtection="0"/>
    <xf numFmtId="0" fontId="16" fillId="60" borderId="147" applyNumberFormat="0" applyFont="0" applyAlignment="0" applyProtection="0"/>
    <xf numFmtId="0" fontId="80" fillId="57" borderId="148" applyNumberFormat="0" applyAlignment="0" applyProtection="0"/>
    <xf numFmtId="0" fontId="14" fillId="60" borderId="147" applyNumberFormat="0" applyFont="0" applyAlignment="0" applyProtection="0"/>
    <xf numFmtId="0" fontId="77" fillId="44" borderId="146" applyNumberFormat="0" applyAlignment="0" applyProtection="0"/>
    <xf numFmtId="0" fontId="77" fillId="44" borderId="159" applyNumberFormat="0" applyAlignment="0" applyProtection="0"/>
    <xf numFmtId="0" fontId="54"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61" fillId="44"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14" fillId="60" borderId="160" applyNumberFormat="0" applyFont="0" applyAlignment="0" applyProtection="0"/>
    <xf numFmtId="0" fontId="66" fillId="0" borderId="149" applyNumberFormat="0" applyFill="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1" fillId="57" borderId="146" applyNumberFormat="0" applyAlignment="0" applyProtection="0"/>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77" fillId="44" borderId="146" applyNumberFormat="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1" fillId="57" borderId="146" applyNumberFormat="0" applyAlignment="0" applyProtection="0"/>
    <xf numFmtId="0" fontId="66" fillId="0" borderId="149" applyNumberFormat="0" applyFill="0" applyAlignment="0" applyProtection="0"/>
    <xf numFmtId="0" fontId="64" fillId="57" borderId="148" applyNumberFormat="0" applyAlignment="0" applyProtection="0"/>
    <xf numFmtId="0" fontId="61" fillId="44" borderId="146" applyNumberFormat="0" applyAlignment="0" applyProtection="0"/>
    <xf numFmtId="0" fontId="54"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1" fillId="57" borderId="146" applyNumberFormat="0" applyAlignment="0" applyProtection="0"/>
    <xf numFmtId="0" fontId="77" fillId="44" borderId="159" applyNumberFormat="0" applyAlignment="0" applyProtection="0"/>
    <xf numFmtId="0" fontId="80" fillId="57" borderId="161" applyNumberFormat="0" applyAlignment="0" applyProtection="0"/>
    <xf numFmtId="0" fontId="71" fillId="57" borderId="159"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66" fillId="0" borderId="149" applyNumberFormat="0" applyFill="0" applyAlignment="0" applyProtection="0"/>
    <xf numFmtId="0" fontId="16" fillId="60" borderId="147" applyNumberFormat="0" applyFont="0" applyAlignment="0" applyProtection="0"/>
    <xf numFmtId="0" fontId="61" fillId="44" borderId="146" applyNumberFormat="0" applyAlignment="0" applyProtection="0"/>
    <xf numFmtId="0" fontId="54" fillId="57" borderId="146" applyNumberFormat="0" applyAlignment="0" applyProtection="0"/>
    <xf numFmtId="0" fontId="64" fillId="57" borderId="148" applyNumberFormat="0" applyAlignment="0" applyProtection="0"/>
    <xf numFmtId="0" fontId="16" fillId="60" borderId="147" applyNumberFormat="0" applyFont="0" applyAlignment="0" applyProtection="0"/>
    <xf numFmtId="0" fontId="64" fillId="57" borderId="148" applyNumberFormat="0" applyAlignment="0" applyProtection="0"/>
    <xf numFmtId="0" fontId="71" fillId="57" borderId="146"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6" fillId="60" borderId="147"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7" fillId="0" borderId="150">
      <alignment horizontal="left" vertical="center"/>
    </xf>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71" fillId="57" borderId="165" applyNumberFormat="0" applyAlignment="0" applyProtection="0"/>
    <xf numFmtId="0" fontId="17" fillId="0" borderId="163">
      <alignment horizontal="left" vertical="center"/>
    </xf>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80" fillId="57" borderId="161"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7" fillId="0" borderId="163">
      <alignment horizontal="left" vertical="center"/>
    </xf>
    <xf numFmtId="0" fontId="14" fillId="60" borderId="160"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61" fillId="44" borderId="146"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80" fillId="57" borderId="148" applyNumberFormat="0" applyAlignment="0" applyProtection="0"/>
    <xf numFmtId="0" fontId="14" fillId="60" borderId="147" applyNumberFormat="0" applyFont="0" applyAlignment="0" applyProtection="0"/>
    <xf numFmtId="0" fontId="54" fillId="57" borderId="146" applyNumberFormat="0" applyAlignment="0" applyProtection="0"/>
    <xf numFmtId="0" fontId="61" fillId="44" borderId="146" applyNumberFormat="0" applyAlignment="0" applyProtection="0"/>
    <xf numFmtId="0" fontId="17" fillId="0" borderId="163">
      <alignment horizontal="left" vertical="center"/>
    </xf>
    <xf numFmtId="0" fontId="14" fillId="60" borderId="160" applyNumberFormat="0" applyFont="0" applyAlignment="0" applyProtection="0"/>
    <xf numFmtId="0" fontId="64"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71" fillId="57"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59" applyNumberFormat="0" applyAlignment="0" applyProtection="0"/>
    <xf numFmtId="0" fontId="71" fillId="57" borderId="159" applyNumberFormat="0" applyAlignment="0" applyProtection="0"/>
    <xf numFmtId="0" fontId="16" fillId="60" borderId="160" applyNumberFormat="0" applyFon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80" fillId="57" borderId="155"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61" fillId="44" borderId="159" applyNumberFormat="0" applyAlignment="0" applyProtection="0"/>
    <xf numFmtId="0" fontId="77" fillId="44"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80" fillId="57" borderId="148" applyNumberFormat="0" applyAlignment="0" applyProtection="0"/>
    <xf numFmtId="0" fontId="71" fillId="57" borderId="159" applyNumberFormat="0" applyAlignment="0" applyProtection="0"/>
    <xf numFmtId="0" fontId="80" fillId="57" borderId="148" applyNumberFormat="0" applyAlignment="0" applyProtection="0"/>
    <xf numFmtId="0" fontId="77" fillId="44" borderId="146" applyNumberFormat="0" applyAlignment="0" applyProtection="0"/>
    <xf numFmtId="0" fontId="77" fillId="44" borderId="159" applyNumberFormat="0" applyAlignment="0" applyProtection="0"/>
    <xf numFmtId="0" fontId="54" fillId="57" borderId="146" applyNumberFormat="0" applyAlignment="0" applyProtection="0"/>
    <xf numFmtId="0" fontId="61" fillId="44" borderId="146" applyNumberForma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7" fillId="44" borderId="152"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59" applyNumberFormat="0" applyAlignment="0" applyProtection="0"/>
    <xf numFmtId="0" fontId="80" fillId="57" borderId="161" applyNumberFormat="0" applyAlignment="0" applyProtection="0"/>
    <xf numFmtId="0" fontId="14" fillId="60" borderId="160" applyNumberFormat="0" applyFont="0" applyAlignment="0" applyProtection="0"/>
    <xf numFmtId="0" fontId="17" fillId="0" borderId="163">
      <alignment horizontal="left" vertical="center"/>
    </xf>
    <xf numFmtId="0" fontId="77" fillId="44" borderId="159" applyNumberFormat="0" applyAlignment="0" applyProtection="0"/>
    <xf numFmtId="0" fontId="77" fillId="44" borderId="159" applyNumberFormat="0" applyAlignment="0" applyProtection="0"/>
    <xf numFmtId="0" fontId="71" fillId="57" borderId="159" applyNumberFormat="0" applyAlignment="0" applyProtection="0"/>
    <xf numFmtId="0" fontId="14" fillId="60" borderId="160" applyNumberFormat="0" applyFont="0" applyAlignment="0" applyProtection="0"/>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77" applyNumberFormat="0" applyAlignment="0" applyProtection="0"/>
    <xf numFmtId="0" fontId="71" fillId="57" borderId="146" applyNumberFormat="0" applyAlignment="0" applyProtection="0"/>
    <xf numFmtId="0" fontId="71" fillId="57" borderId="171" applyNumberFormat="0" applyAlignment="0" applyProtection="0"/>
    <xf numFmtId="0" fontId="17" fillId="0" borderId="186">
      <alignment horizontal="left" vertical="center"/>
    </xf>
    <xf numFmtId="0" fontId="71" fillId="57" borderId="177" applyNumberFormat="0" applyAlignment="0" applyProtection="0"/>
    <xf numFmtId="0" fontId="71" fillId="57" borderId="146" applyNumberFormat="0" applyAlignment="0" applyProtection="0"/>
    <xf numFmtId="0" fontId="64" fillId="57" borderId="148" applyNumberFormat="0" applyAlignment="0" applyProtection="0"/>
    <xf numFmtId="0" fontId="16" fillId="60" borderId="147" applyNumberFormat="0" applyFont="0" applyAlignment="0" applyProtection="0"/>
    <xf numFmtId="0" fontId="61" fillId="44"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77" fillId="44" borderId="146" applyNumberFormat="0" applyAlignment="0" applyProtection="0"/>
    <xf numFmtId="0" fontId="54" fillId="57" borderId="146" applyNumberFormat="0" applyAlignment="0" applyProtection="0"/>
    <xf numFmtId="0" fontId="71" fillId="57" borderId="159" applyNumberFormat="0" applyAlignment="0" applyProtection="0"/>
    <xf numFmtId="0" fontId="77" fillId="44"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64"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54" fillId="57" borderId="159" applyNumberFormat="0" applyAlignment="0" applyProtection="0"/>
    <xf numFmtId="0" fontId="71" fillId="57" borderId="177" applyNumberFormat="0" applyAlignment="0" applyProtection="0"/>
    <xf numFmtId="0" fontId="14" fillId="60" borderId="160" applyNumberFormat="0" applyFont="0" applyAlignment="0" applyProtection="0"/>
    <xf numFmtId="0" fontId="17" fillId="0" borderId="181">
      <alignment horizontal="left" vertical="center"/>
    </xf>
    <xf numFmtId="0" fontId="16" fillId="60" borderId="147" applyNumberFormat="0" applyFont="0" applyAlignment="0" applyProtection="0"/>
    <xf numFmtId="0" fontId="17" fillId="0" borderId="150">
      <alignment horizontal="left" vertical="center"/>
    </xf>
    <xf numFmtId="0" fontId="14" fillId="60" borderId="160" applyNumberFormat="0" applyFont="0" applyAlignment="0" applyProtection="0"/>
    <xf numFmtId="0" fontId="17" fillId="0" borderId="157">
      <alignment horizontal="left" vertical="center"/>
    </xf>
    <xf numFmtId="0" fontId="71" fillId="57" borderId="146" applyNumberFormat="0" applyAlignment="0" applyProtection="0"/>
    <xf numFmtId="0" fontId="54" fillId="57" borderId="146" applyNumberFormat="0" applyAlignment="0" applyProtection="0"/>
    <xf numFmtId="0" fontId="77" fillId="44" borderId="146" applyNumberFormat="0" applyAlignment="0" applyProtection="0"/>
    <xf numFmtId="0" fontId="61" fillId="44" borderId="146" applyNumberFormat="0" applyAlignment="0" applyProtection="0"/>
    <xf numFmtId="0" fontId="71" fillId="57"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14" fillId="60" borderId="147" applyNumberFormat="0" applyFont="0" applyAlignment="0" applyProtection="0"/>
    <xf numFmtId="0" fontId="71" fillId="57" borderId="146" applyNumberFormat="0" applyAlignment="0" applyProtection="0"/>
    <xf numFmtId="0" fontId="14" fillId="60" borderId="147" applyNumberFormat="0" applyFont="0" applyAlignment="0" applyProtection="0"/>
    <xf numFmtId="0" fontId="80" fillId="57" borderId="161"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63">
      <alignment horizontal="left" vertical="center"/>
    </xf>
    <xf numFmtId="0" fontId="14" fillId="60" borderId="160" applyNumberFormat="0" applyFont="0" applyAlignment="0" applyProtection="0"/>
    <xf numFmtId="0" fontId="54" fillId="57"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71" fillId="57" borderId="146" applyNumberFormat="0" applyAlignment="0" applyProtection="0"/>
    <xf numFmtId="0" fontId="71" fillId="57" borderId="159" applyNumberFormat="0" applyAlignment="0" applyProtection="0"/>
    <xf numFmtId="0" fontId="71" fillId="57" borderId="165" applyNumberFormat="0" applyAlignment="0" applyProtection="0"/>
    <xf numFmtId="0" fontId="80" fillId="57" borderId="161" applyNumberFormat="0" applyAlignment="0" applyProtection="0"/>
    <xf numFmtId="0" fontId="14" fillId="60" borderId="160" applyNumberFormat="0" applyFont="0" applyAlignment="0" applyProtection="0"/>
    <xf numFmtId="0" fontId="80" fillId="57" borderId="161" applyNumberFormat="0" applyAlignment="0" applyProtection="0"/>
    <xf numFmtId="0" fontId="77" fillId="44" borderId="159" applyNumberFormat="0" applyAlignment="0" applyProtection="0"/>
    <xf numFmtId="0" fontId="17" fillId="0" borderId="169">
      <alignment horizontal="left" vertical="center"/>
    </xf>
    <xf numFmtId="0" fontId="71" fillId="57" borderId="159" applyNumberFormat="0" applyAlignment="0" applyProtection="0"/>
    <xf numFmtId="0" fontId="80" fillId="57" borderId="161" applyNumberFormat="0" applyAlignment="0" applyProtection="0"/>
    <xf numFmtId="0" fontId="71" fillId="57" borderId="165"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80" fillId="57" borderId="148" applyNumberFormat="0" applyAlignment="0" applyProtection="0"/>
    <xf numFmtId="0" fontId="16" fillId="60" borderId="147" applyNumberFormat="0" applyFont="0" applyAlignment="0" applyProtection="0"/>
    <xf numFmtId="0" fontId="71" fillId="57" borderId="146" applyNumberFormat="0" applyAlignment="0" applyProtection="0"/>
    <xf numFmtId="0" fontId="77" fillId="44" borderId="152"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71" applyNumberFormat="0" applyAlignment="0" applyProtection="0"/>
    <xf numFmtId="0" fontId="71" fillId="57" borderId="171"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46" applyNumberFormat="0" applyAlignment="0" applyProtection="0"/>
    <xf numFmtId="0" fontId="64" fillId="57" borderId="161" applyNumberFormat="0" applyAlignment="0" applyProtection="0"/>
    <xf numFmtId="0" fontId="71" fillId="57" borderId="177" applyNumberFormat="0" applyAlignment="0" applyProtection="0"/>
    <xf numFmtId="0" fontId="14" fillId="60" borderId="160" applyNumberFormat="0" applyFont="0" applyAlignment="0" applyProtection="0"/>
    <xf numFmtId="0" fontId="80" fillId="57" borderId="173" applyNumberFormat="0" applyAlignment="0" applyProtection="0"/>
    <xf numFmtId="0" fontId="75" fillId="0" borderId="153" applyNumberFormat="0" applyFill="0" applyAlignment="0" applyProtection="0"/>
    <xf numFmtId="0" fontId="17" fillId="0" borderId="157">
      <alignment horizontal="left" vertical="center"/>
    </xf>
    <xf numFmtId="0" fontId="17" fillId="0" borderId="157">
      <alignment horizontal="left" vertical="center"/>
    </xf>
    <xf numFmtId="0" fontId="64" fillId="57" borderId="161" applyNumberFormat="0" applyAlignment="0" applyProtection="0"/>
    <xf numFmtId="0" fontId="80" fillId="57" borderId="161" applyNumberFormat="0" applyAlignment="0" applyProtection="0"/>
    <xf numFmtId="0" fontId="14" fillId="60" borderId="160" applyNumberFormat="0" applyFont="0" applyAlignment="0" applyProtection="0"/>
    <xf numFmtId="0" fontId="77" fillId="44" borderId="159" applyNumberFormat="0" applyAlignment="0" applyProtection="0"/>
    <xf numFmtId="10" fontId="16" fillId="3" borderId="164" applyNumberFormat="0" applyBorder="0" applyAlignment="0" applyProtection="0"/>
    <xf numFmtId="0" fontId="66" fillId="0" borderId="162" applyNumberFormat="0" applyFill="0" applyAlignment="0" applyProtection="0"/>
    <xf numFmtId="0" fontId="14" fillId="60" borderId="160" applyNumberFormat="0" applyFont="0" applyAlignment="0" applyProtection="0"/>
    <xf numFmtId="0" fontId="71" fillId="57" borderId="146" applyNumberFormat="0" applyAlignment="0" applyProtection="0"/>
    <xf numFmtId="0" fontId="71" fillId="57" borderId="146" applyNumberFormat="0" applyAlignment="0" applyProtection="0"/>
    <xf numFmtId="0" fontId="80" fillId="57" borderId="161" applyNumberFormat="0" applyAlignment="0" applyProtection="0"/>
    <xf numFmtId="0" fontId="71" fillId="57" borderId="146" applyNumberFormat="0" applyAlignment="0" applyProtection="0"/>
    <xf numFmtId="0" fontId="80" fillId="57" borderId="148" applyNumberFormat="0" applyAlignment="0" applyProtection="0"/>
    <xf numFmtId="0" fontId="71" fillId="57" borderId="146" applyNumberFormat="0" applyAlignment="0" applyProtection="0"/>
    <xf numFmtId="0" fontId="77" fillId="44" borderId="146" applyNumberFormat="0" applyAlignment="0" applyProtection="0"/>
    <xf numFmtId="0" fontId="17" fillId="0" borderId="150">
      <alignment horizontal="left" vertical="center"/>
    </xf>
    <xf numFmtId="0" fontId="77" fillId="44" borderId="146" applyNumberFormat="0" applyAlignment="0" applyProtection="0"/>
    <xf numFmtId="0" fontId="80" fillId="57" borderId="148" applyNumberFormat="0" applyAlignment="0" applyProtection="0"/>
    <xf numFmtId="0" fontId="64" fillId="57" borderId="148" applyNumberFormat="0" applyAlignment="0" applyProtection="0"/>
    <xf numFmtId="0" fontId="71" fillId="57" borderId="146" applyNumberFormat="0" applyAlignment="0" applyProtection="0"/>
    <xf numFmtId="0" fontId="71" fillId="57" borderId="159"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50">
      <alignment horizontal="left" vertical="center"/>
    </xf>
    <xf numFmtId="0" fontId="71" fillId="57" borderId="146" applyNumberForma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17" fillId="0" borderId="150">
      <alignment horizontal="left" vertical="center"/>
    </xf>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50">
      <alignment horizontal="left" vertical="center"/>
    </xf>
    <xf numFmtId="0" fontId="80" fillId="57" borderId="161" applyNumberFormat="0" applyAlignment="0" applyProtection="0"/>
    <xf numFmtId="0" fontId="14" fillId="60" borderId="160" applyNumberFormat="0" applyFont="0" applyAlignment="0" applyProtection="0"/>
    <xf numFmtId="0" fontId="14" fillId="60" borderId="160" applyNumberFormat="0" applyFont="0" applyAlignment="0" applyProtection="0"/>
    <xf numFmtId="0" fontId="77" fillId="44" borderId="159" applyNumberFormat="0" applyAlignment="0" applyProtection="0"/>
    <xf numFmtId="0" fontId="71" fillId="57" borderId="159" applyNumberFormat="0" applyAlignment="0" applyProtection="0"/>
    <xf numFmtId="0" fontId="71" fillId="57" borderId="159" applyNumberFormat="0" applyAlignment="0" applyProtection="0"/>
    <xf numFmtId="0" fontId="61" fillId="44" borderId="165" applyNumberFormat="0" applyAlignment="0" applyProtection="0"/>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7" fillId="0" borderId="163">
      <alignment horizontal="left" vertical="center"/>
    </xf>
    <xf numFmtId="0" fontId="17" fillId="0" borderId="163">
      <alignment horizontal="left" vertical="center"/>
    </xf>
    <xf numFmtId="0" fontId="61" fillId="44"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61"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66" fillId="0" borderId="149" applyNumberFormat="0" applyFill="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54"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80" fillId="57" borderId="148" applyNumberFormat="0" applyAlignment="0" applyProtection="0"/>
    <xf numFmtId="0" fontId="17" fillId="0" borderId="163">
      <alignment horizontal="left" vertical="center"/>
    </xf>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66" fillId="0" borderId="149" applyNumberFormat="0" applyFill="0" applyAlignment="0" applyProtection="0"/>
    <xf numFmtId="0" fontId="61" fillId="44" borderId="146" applyNumberFormat="0" applyAlignment="0" applyProtection="0"/>
    <xf numFmtId="0" fontId="54"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54"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66" fillId="0" borderId="149" applyNumberFormat="0" applyFill="0" applyAlignment="0" applyProtection="0"/>
    <xf numFmtId="0" fontId="16" fillId="60" borderId="147" applyNumberFormat="0" applyFont="0" applyAlignment="0" applyProtection="0"/>
    <xf numFmtId="0" fontId="71" fillId="57" borderId="146" applyNumberFormat="0" applyAlignment="0" applyProtection="0"/>
    <xf numFmtId="0" fontId="66" fillId="0" borderId="149" applyNumberFormat="0" applyFill="0" applyAlignment="0" applyProtection="0"/>
    <xf numFmtId="0" fontId="64" fillId="57" borderId="148" applyNumberForma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60" fillId="0" borderId="153" applyNumberFormat="0" applyFill="0" applyAlignment="0" applyProtection="0"/>
    <xf numFmtId="0" fontId="17" fillId="0" borderId="163">
      <alignment horizontal="left" vertical="center"/>
    </xf>
    <xf numFmtId="0" fontId="80" fillId="57" borderId="161"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14" fillId="60" borderId="160" applyNumberFormat="0" applyFon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6" applyNumberFormat="0" applyAlignment="0" applyProtection="0"/>
    <xf numFmtId="0" fontId="61" fillId="44" borderId="146" applyNumberFormat="0" applyAlignment="0" applyProtection="0"/>
    <xf numFmtId="0" fontId="54" fillId="57" borderId="146" applyNumberFormat="0" applyAlignment="0" applyProtection="0"/>
    <xf numFmtId="0" fontId="61" fillId="44" borderId="146" applyNumberFormat="0" applyAlignment="0" applyProtection="0"/>
    <xf numFmtId="0" fontId="16" fillId="60" borderId="147" applyNumberFormat="0" applyFont="0" applyAlignment="0" applyProtection="0"/>
    <xf numFmtId="0" fontId="64" fillId="57" borderId="148" applyNumberFormat="0" applyAlignment="0" applyProtection="0"/>
    <xf numFmtId="0" fontId="66" fillId="0" borderId="149" applyNumberFormat="0" applyFill="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71" fillId="57" borderId="146" applyNumberFormat="0" applyAlignment="0" applyProtection="0"/>
    <xf numFmtId="0" fontId="17" fillId="0" borderId="163">
      <alignment horizontal="left" vertical="center"/>
    </xf>
    <xf numFmtId="0" fontId="17" fillId="0" borderId="163">
      <alignment horizontal="left" vertical="center"/>
    </xf>
    <xf numFmtId="0" fontId="80" fillId="57" borderId="161" applyNumberFormat="0" applyAlignment="0" applyProtection="0"/>
    <xf numFmtId="0" fontId="71" fillId="57" borderId="159" applyNumberFormat="0" applyAlignment="0" applyProtection="0"/>
    <xf numFmtId="0" fontId="77" fillId="44" borderId="159" applyNumberFormat="0" applyAlignment="0" applyProtection="0"/>
    <xf numFmtId="0" fontId="71" fillId="57" borderId="159" applyNumberFormat="0" applyAlignment="0" applyProtection="0"/>
    <xf numFmtId="0" fontId="17" fillId="0" borderId="163">
      <alignment horizontal="left" vertical="center"/>
    </xf>
    <xf numFmtId="0" fontId="77" fillId="44" borderId="159" applyNumberFormat="0" applyAlignment="0" applyProtection="0"/>
    <xf numFmtId="0" fontId="80" fillId="57" borderId="161"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61" fillId="44" borderId="152" applyNumberFormat="0" applyAlignment="0" applyProtection="0"/>
    <xf numFmtId="0" fontId="71" fillId="57" borderId="159" applyNumberFormat="0" applyAlignment="0" applyProtection="0"/>
    <xf numFmtId="0" fontId="14" fillId="60" borderId="160" applyNumberFormat="0" applyFont="0" applyAlignment="0" applyProtection="0"/>
    <xf numFmtId="0" fontId="17" fillId="0" borderId="163">
      <alignment horizontal="left" vertical="center"/>
    </xf>
    <xf numFmtId="0" fontId="71" fillId="57" borderId="165" applyNumberFormat="0" applyAlignment="0" applyProtection="0"/>
    <xf numFmtId="0" fontId="71" fillId="57" borderId="159" applyNumberFormat="0" applyAlignment="0" applyProtection="0"/>
    <xf numFmtId="0" fontId="14" fillId="60" borderId="160" applyNumberFormat="0" applyFont="0" applyAlignment="0" applyProtection="0"/>
    <xf numFmtId="0" fontId="71" fillId="57" borderId="165"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77" fillId="44" borderId="146" applyNumberForma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14" fillId="60" borderId="147" applyNumberFormat="0" applyFon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80" fillId="57" borderId="148"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16" fillId="60" borderId="142" applyNumberFormat="0" applyFont="0" applyAlignment="0" applyProtection="0"/>
    <xf numFmtId="0" fontId="80" fillId="57" borderId="143" applyNumberFormat="0" applyAlignment="0" applyProtection="0"/>
    <xf numFmtId="0" fontId="14" fillId="60" borderId="142" applyNumberFormat="0" applyFont="0" applyAlignment="0" applyProtection="0"/>
    <xf numFmtId="0" fontId="77" fillId="44" borderId="140" applyNumberFormat="0" applyAlignment="0" applyProtection="0"/>
    <xf numFmtId="0" fontId="17" fillId="0" borderId="169">
      <alignment horizontal="left" vertical="center"/>
    </xf>
    <xf numFmtId="0" fontId="54"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61"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6" fillId="60" borderId="142" applyNumberFormat="0" applyFont="0" applyAlignment="0" applyProtection="0"/>
    <xf numFmtId="0" fontId="64" fillId="57" borderId="143" applyNumberFormat="0" applyAlignment="0" applyProtection="0"/>
    <xf numFmtId="10" fontId="16" fillId="3" borderId="170" applyNumberFormat="0" applyBorder="0" applyAlignment="0" applyProtection="0"/>
    <xf numFmtId="0" fontId="66" fillId="0" borderId="144" applyNumberFormat="0" applyFill="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1" fillId="57" borderId="140" applyNumberFormat="0" applyAlignment="0" applyProtection="0"/>
    <xf numFmtId="0" fontId="66" fillId="0" borderId="144" applyNumberFormat="0" applyFill="0" applyAlignment="0" applyProtection="0"/>
    <xf numFmtId="0" fontId="64" fillId="57" borderId="143" applyNumberFormat="0" applyAlignment="0" applyProtection="0"/>
    <xf numFmtId="0" fontId="61" fillId="44" borderId="140" applyNumberFormat="0" applyAlignment="0" applyProtection="0"/>
    <xf numFmtId="0" fontId="54"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66" fillId="0" borderId="144" applyNumberFormat="0" applyFill="0" applyAlignment="0" applyProtection="0"/>
    <xf numFmtId="0" fontId="16" fillId="60" borderId="142" applyNumberFormat="0" applyFont="0" applyAlignment="0" applyProtection="0"/>
    <xf numFmtId="0" fontId="61" fillId="44" borderId="140" applyNumberFormat="0" applyAlignment="0" applyProtection="0"/>
    <xf numFmtId="0" fontId="54" fillId="57" borderId="140" applyNumberFormat="0" applyAlignment="0" applyProtection="0"/>
    <xf numFmtId="0" fontId="64" fillId="57" borderId="143" applyNumberFormat="0" applyAlignment="0" applyProtection="0"/>
    <xf numFmtId="0" fontId="16" fillId="60" borderId="142" applyNumberFormat="0" applyFont="0" applyAlignment="0" applyProtection="0"/>
    <xf numFmtId="0" fontId="64" fillId="57" borderId="143" applyNumberFormat="0" applyAlignment="0" applyProtection="0"/>
    <xf numFmtId="0" fontId="71" fillId="57" borderId="140"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6" fillId="60" borderId="142" applyNumberFormat="0" applyFon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61" fillId="44" borderId="140" applyNumberFormat="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80" fillId="57" borderId="143" applyNumberFormat="0" applyAlignment="0" applyProtection="0"/>
    <xf numFmtId="0" fontId="14" fillId="60" borderId="142" applyNumberFormat="0" applyFont="0" applyAlignment="0" applyProtection="0"/>
    <xf numFmtId="0" fontId="54" fillId="57" borderId="140" applyNumberFormat="0" applyAlignment="0" applyProtection="0"/>
    <xf numFmtId="0" fontId="61" fillId="44"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71" fillId="57"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7" fillId="0" borderId="169">
      <alignment horizontal="left" vertical="center"/>
    </xf>
    <xf numFmtId="0" fontId="77" fillId="44"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80" fillId="57" borderId="143" applyNumberFormat="0" applyAlignment="0" applyProtection="0"/>
    <xf numFmtId="0" fontId="17" fillId="0" borderId="169">
      <alignment horizontal="left" vertical="center"/>
    </xf>
    <xf numFmtId="0" fontId="80" fillId="57" borderId="143" applyNumberFormat="0" applyAlignment="0" applyProtection="0"/>
    <xf numFmtId="0" fontId="77" fillId="44" borderId="140" applyNumberFormat="0" applyAlignment="0" applyProtection="0"/>
    <xf numFmtId="0" fontId="17" fillId="0" borderId="169">
      <alignment horizontal="left" vertical="center"/>
    </xf>
    <xf numFmtId="0" fontId="17" fillId="0" borderId="169">
      <alignment horizontal="left" vertical="center"/>
    </xf>
    <xf numFmtId="0" fontId="54" fillId="57" borderId="140" applyNumberFormat="0" applyAlignment="0" applyProtection="0"/>
    <xf numFmtId="0" fontId="61" fillId="44" borderId="140" applyNumberForma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64" fillId="57" borderId="143" applyNumberFormat="0" applyAlignment="0" applyProtection="0"/>
    <xf numFmtId="0" fontId="16" fillId="60" borderId="142" applyNumberFormat="0" applyFont="0" applyAlignment="0" applyProtection="0"/>
    <xf numFmtId="0" fontId="61" fillId="44"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7" fillId="44" borderId="140" applyNumberFormat="0" applyAlignment="0" applyProtection="0"/>
    <xf numFmtId="0" fontId="54" fillId="57" borderId="140" applyNumberFormat="0" applyAlignment="0" applyProtection="0"/>
    <xf numFmtId="0" fontId="17" fillId="0" borderId="169">
      <alignment horizontal="left" vertical="center"/>
    </xf>
    <xf numFmtId="0" fontId="77" fillId="44"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64"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10" fontId="50" fillId="0" borderId="0" applyFont="0" applyFill="0" applyBorder="0" applyAlignment="0" applyProtection="0"/>
    <xf numFmtId="0" fontId="16" fillId="60" borderId="142" applyNumberFormat="0" applyFont="0" applyAlignment="0" applyProtection="0"/>
    <xf numFmtId="0" fontId="71" fillId="57" borderId="140" applyNumberFormat="0" applyAlignment="0" applyProtection="0"/>
    <xf numFmtId="0" fontId="54" fillId="57" borderId="140" applyNumberFormat="0" applyAlignment="0" applyProtection="0"/>
    <xf numFmtId="0" fontId="77" fillId="44" borderId="140" applyNumberFormat="0" applyAlignment="0" applyProtection="0"/>
    <xf numFmtId="0" fontId="61" fillId="44" borderId="140" applyNumberFormat="0" applyAlignment="0" applyProtection="0"/>
    <xf numFmtId="0" fontId="71" fillId="57"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14" fillId="60" borderId="142" applyNumberFormat="0" applyFont="0" applyAlignment="0" applyProtection="0"/>
    <xf numFmtId="0" fontId="71" fillId="57"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54" fillId="57"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80" fillId="57" borderId="143" applyNumberFormat="0" applyAlignment="0" applyProtection="0"/>
    <xf numFmtId="0" fontId="16"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71" fillId="57" borderId="140" applyNumberFormat="0" applyAlignment="0" applyProtection="0"/>
    <xf numFmtId="0" fontId="80" fillId="57" borderId="143"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80" fillId="57" borderId="143" applyNumberFormat="0" applyAlignment="0" applyProtection="0"/>
    <xf numFmtId="0" fontId="64" fillId="57" borderId="143" applyNumberFormat="0" applyAlignment="0" applyProtection="0"/>
    <xf numFmtId="0" fontId="71" fillId="57" borderId="140" applyNumberFormat="0" applyAlignment="0" applyProtection="0"/>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7" fillId="0" borderId="169">
      <alignment horizontal="left" vertical="center"/>
    </xf>
    <xf numFmtId="0" fontId="17" fillId="0" borderId="169">
      <alignment horizontal="left" vertical="center"/>
    </xf>
    <xf numFmtId="0" fontId="61" fillId="44"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7" fillId="0" borderId="169">
      <alignment horizontal="left" vertical="center"/>
    </xf>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66" fillId="0" borderId="144" applyNumberFormat="0" applyFill="0" applyAlignment="0" applyProtection="0"/>
    <xf numFmtId="0" fontId="80" fillId="57" borderId="143"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54"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80" fillId="57" borderId="143" applyNumberFormat="0" applyAlignment="0" applyProtection="0"/>
    <xf numFmtId="0" fontId="17" fillId="0" borderId="169">
      <alignment horizontal="left" vertical="center"/>
    </xf>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66" fillId="0" borderId="144" applyNumberFormat="0" applyFill="0" applyAlignment="0" applyProtection="0"/>
    <xf numFmtId="0" fontId="61" fillId="44" borderId="140" applyNumberFormat="0" applyAlignment="0" applyProtection="0"/>
    <xf numFmtId="0" fontId="54"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17" fillId="0" borderId="169">
      <alignment horizontal="left" vertical="center"/>
    </xf>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54"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66" fillId="0" borderId="144" applyNumberFormat="0" applyFill="0" applyAlignment="0" applyProtection="0"/>
    <xf numFmtId="0" fontId="16" fillId="60" borderId="142" applyNumberFormat="0" applyFont="0" applyAlignment="0" applyProtection="0"/>
    <xf numFmtId="0" fontId="71" fillId="57" borderId="140" applyNumberFormat="0" applyAlignment="0" applyProtection="0"/>
    <xf numFmtId="0" fontId="66" fillId="0" borderId="144" applyNumberFormat="0" applyFill="0" applyAlignment="0" applyProtection="0"/>
    <xf numFmtId="0" fontId="64" fillId="57" borderId="143"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1" fillId="57" borderId="140" applyNumberFormat="0" applyAlignment="0" applyProtection="0"/>
    <xf numFmtId="0" fontId="61" fillId="44" borderId="140" applyNumberFormat="0" applyAlignment="0" applyProtection="0"/>
    <xf numFmtId="0" fontId="54" fillId="57" borderId="140" applyNumberFormat="0" applyAlignment="0" applyProtection="0"/>
    <xf numFmtId="0" fontId="61" fillId="44" borderId="140" applyNumberFormat="0" applyAlignment="0" applyProtection="0"/>
    <xf numFmtId="0" fontId="16" fillId="60" borderId="142" applyNumberFormat="0" applyFont="0" applyAlignment="0" applyProtection="0"/>
    <xf numFmtId="0" fontId="64" fillId="57" borderId="143" applyNumberFormat="0" applyAlignment="0" applyProtection="0"/>
    <xf numFmtId="0" fontId="66" fillId="0" borderId="144" applyNumberFormat="0" applyFill="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71" fillId="57"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0" fontId="17" fillId="0" borderId="169">
      <alignment horizontal="left" vertical="center"/>
    </xf>
    <xf numFmtId="10" fontId="16" fillId="3" borderId="170" applyNumberFormat="0" applyBorder="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77" fillId="44" borderId="140" applyNumberForma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14" fillId="60" borderId="142" applyNumberFormat="0" applyFon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80" fillId="57" borderId="143" applyNumberFormat="0" applyAlignment="0" applyProtection="0"/>
    <xf numFmtId="0" fontId="61" fillId="44" borderId="177" applyNumberFormat="0" applyAlignment="0" applyProtection="0"/>
    <xf numFmtId="0" fontId="54" fillId="57" borderId="177" applyNumberFormat="0" applyAlignment="0" applyProtection="0"/>
    <xf numFmtId="0" fontId="64" fillId="57" borderId="184" applyNumberFormat="0" applyAlignment="0" applyProtection="0"/>
    <xf numFmtId="0" fontId="17" fillId="0" borderId="186">
      <alignment horizontal="left" vertical="center"/>
    </xf>
    <xf numFmtId="0" fontId="16" fillId="60" borderId="178" applyNumberFormat="0" applyFont="0" applyAlignment="0" applyProtection="0"/>
    <xf numFmtId="0" fontId="64" fillId="57" borderId="179" applyNumberFormat="0" applyAlignment="0" applyProtection="0"/>
    <xf numFmtId="0" fontId="71" fillId="57" borderId="171"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16" fillId="60" borderId="183" applyNumberFormat="0" applyFon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1" fillId="57" borderId="171" applyNumberFormat="0" applyAlignment="0" applyProtection="0"/>
    <xf numFmtId="0" fontId="71" fillId="57" borderId="171" applyNumberFormat="0" applyAlignment="0" applyProtection="0"/>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71" fillId="57" borderId="182" applyNumberFormat="0" applyAlignment="0" applyProtection="0"/>
    <xf numFmtId="0" fontId="71" fillId="57" borderId="171" applyNumberFormat="0" applyAlignment="0" applyProtection="0"/>
    <xf numFmtId="0" fontId="61" fillId="44" borderId="182" applyNumberFormat="0" applyAlignment="0" applyProtection="0"/>
    <xf numFmtId="0" fontId="80" fillId="57" borderId="179" applyNumberFormat="0" applyAlignment="0" applyProtection="0"/>
    <xf numFmtId="0" fontId="71" fillId="57" borderId="177" applyNumberFormat="0" applyAlignment="0" applyProtection="0"/>
    <xf numFmtId="0" fontId="71" fillId="57" borderId="177" applyNumberFormat="0" applyAlignment="0" applyProtection="0"/>
    <xf numFmtId="0" fontId="80" fillId="57" borderId="179" applyNumberFormat="0" applyAlignment="0" applyProtection="0"/>
    <xf numFmtId="0" fontId="14" fillId="60" borderId="178" applyNumberFormat="0" applyFont="0" applyAlignment="0" applyProtection="0"/>
    <xf numFmtId="0" fontId="54" fillId="57" borderId="171" applyNumberFormat="0" applyAlignment="0" applyProtection="0"/>
    <xf numFmtId="0" fontId="61" fillId="44"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71" fillId="57" borderId="171" applyNumberFormat="0" applyAlignment="0" applyProtection="0"/>
    <xf numFmtId="0" fontId="16" fillId="60" borderId="172" applyNumberFormat="0" applyFont="0" applyAlignment="0" applyProtection="0"/>
    <xf numFmtId="0" fontId="64" fillId="57" borderId="173" applyNumberFormat="0" applyAlignment="0" applyProtection="0"/>
    <xf numFmtId="0" fontId="66" fillId="0" borderId="174" applyNumberFormat="0" applyFill="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7" applyNumberFormat="0" applyAlignment="0" applyProtection="0"/>
    <xf numFmtId="0" fontId="71" fillId="57" borderId="177"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1" fillId="57" borderId="177" applyNumberFormat="0" applyAlignment="0" applyProtection="0"/>
    <xf numFmtId="0" fontId="71" fillId="57" borderId="171" applyNumberFormat="0" applyAlignment="0" applyProtection="0"/>
    <xf numFmtId="0" fontId="17" fillId="0" borderId="186">
      <alignment horizontal="left" vertical="center"/>
    </xf>
    <xf numFmtId="0" fontId="71" fillId="57" borderId="177" applyNumberFormat="0" applyAlignment="0" applyProtection="0"/>
    <xf numFmtId="0" fontId="14" fillId="60" borderId="178" applyNumberFormat="0" applyFont="0" applyAlignment="0" applyProtection="0"/>
    <xf numFmtId="0" fontId="14" fillId="60" borderId="172" applyNumberFormat="0" applyFont="0" applyAlignment="0" applyProtection="0"/>
    <xf numFmtId="0" fontId="71" fillId="57" borderId="182"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7" fillId="0" borderId="181">
      <alignment horizontal="left" vertical="center"/>
    </xf>
    <xf numFmtId="0" fontId="77" fillId="44" borderId="177" applyNumberFormat="0" applyAlignment="0" applyProtection="0"/>
    <xf numFmtId="0" fontId="14" fillId="60" borderId="178" applyNumberFormat="0" applyFont="0" applyAlignment="0" applyProtection="0"/>
    <xf numFmtId="0" fontId="71" fillId="57" borderId="171" applyNumberFormat="0" applyAlignment="0" applyProtection="0"/>
    <xf numFmtId="0" fontId="80" fillId="57" borderId="179" applyNumberFormat="0" applyAlignment="0" applyProtection="0"/>
    <xf numFmtId="0" fontId="17" fillId="0" borderId="175">
      <alignment horizontal="left" vertical="center"/>
    </xf>
    <xf numFmtId="0" fontId="80" fillId="57" borderId="173" applyNumberFormat="0" applyAlignment="0" applyProtection="0"/>
    <xf numFmtId="0" fontId="77" fillId="44" borderId="177" applyNumberFormat="0" applyAlignment="0" applyProtection="0"/>
    <xf numFmtId="0" fontId="17" fillId="0" borderId="175">
      <alignment horizontal="left" vertical="center"/>
    </xf>
    <xf numFmtId="0" fontId="17" fillId="0" borderId="181">
      <alignment horizontal="left" vertical="center"/>
    </xf>
    <xf numFmtId="0" fontId="54" fillId="57" borderId="171" applyNumberFormat="0" applyAlignment="0" applyProtection="0"/>
    <xf numFmtId="0" fontId="61" fillId="44" borderId="171" applyNumberFormat="0" applyAlignment="0" applyProtection="0"/>
    <xf numFmtId="0" fontId="64" fillId="57" borderId="173" applyNumberFormat="0" applyAlignment="0" applyProtection="0"/>
    <xf numFmtId="0" fontId="66" fillId="0" borderId="174" applyNumberFormat="0" applyFill="0" applyAlignment="0" applyProtection="0"/>
    <xf numFmtId="0" fontId="71" fillId="57" borderId="177"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71" fillId="57" borderId="177"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1" fillId="57" borderId="177" applyNumberFormat="0" applyAlignment="0" applyProtection="0"/>
    <xf numFmtId="0" fontId="71" fillId="57" borderId="177" applyNumberFormat="0" applyAlignment="0" applyProtection="0"/>
    <xf numFmtId="0" fontId="71" fillId="57" borderId="171" applyNumberFormat="0" applyAlignment="0" applyProtection="0"/>
    <xf numFmtId="0" fontId="71" fillId="57" borderId="177" applyNumberFormat="0" applyAlignment="0" applyProtection="0"/>
    <xf numFmtId="0" fontId="71" fillId="57" borderId="182" applyNumberFormat="0" applyAlignment="0" applyProtection="0"/>
    <xf numFmtId="0" fontId="14" fillId="60" borderId="172" applyNumberFormat="0" applyFont="0" applyAlignment="0" applyProtection="0"/>
    <xf numFmtId="0" fontId="71" fillId="57" borderId="182" applyNumberFormat="0" applyAlignment="0" applyProtection="0"/>
    <xf numFmtId="0" fontId="77" fillId="44" borderId="171" applyNumberFormat="0" applyAlignment="0" applyProtection="0"/>
    <xf numFmtId="0" fontId="17" fillId="0" borderId="181">
      <alignment horizontal="left" vertical="center"/>
    </xf>
    <xf numFmtId="0" fontId="77" fillId="44" borderId="177"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1" applyNumberFormat="0" applyAlignment="0" applyProtection="0"/>
    <xf numFmtId="0" fontId="71" fillId="57" borderId="177" applyNumberFormat="0" applyAlignment="0" applyProtection="0"/>
    <xf numFmtId="0" fontId="14" fillId="60" borderId="178" applyNumberFormat="0" applyFont="0" applyAlignment="0" applyProtection="0"/>
    <xf numFmtId="0" fontId="64" fillId="57" borderId="173" applyNumberFormat="0" applyAlignment="0" applyProtection="0"/>
    <xf numFmtId="0" fontId="71" fillId="57" borderId="171" applyNumberFormat="0" applyAlignment="0" applyProtection="0"/>
    <xf numFmtId="0" fontId="71" fillId="57" borderId="177"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7" applyNumberFormat="0" applyAlignment="0" applyProtection="0"/>
    <xf numFmtId="0" fontId="16" fillId="60" borderId="172" applyNumberFormat="0" applyFont="0" applyAlignment="0" applyProtection="0"/>
    <xf numFmtId="0" fontId="71" fillId="57" borderId="171" applyNumberFormat="0" applyAlignment="0" applyProtection="0"/>
    <xf numFmtId="0" fontId="54" fillId="57" borderId="171" applyNumberFormat="0" applyAlignment="0" applyProtection="0"/>
    <xf numFmtId="0" fontId="77" fillId="44" borderId="177" applyNumberFormat="0" applyAlignment="0" applyProtection="0"/>
    <xf numFmtId="0" fontId="61" fillId="44" borderId="171" applyNumberFormat="0" applyAlignment="0" applyProtection="0"/>
    <xf numFmtId="0" fontId="71" fillId="57" borderId="171" applyNumberFormat="0" applyAlignment="0" applyProtection="0"/>
    <xf numFmtId="0" fontId="16" fillId="60" borderId="172" applyNumberFormat="0" applyFont="0" applyAlignment="0" applyProtection="0"/>
    <xf numFmtId="0" fontId="64" fillId="57" borderId="173" applyNumberFormat="0" applyAlignment="0" applyProtection="0"/>
    <xf numFmtId="0" fontId="66" fillId="0" borderId="174" applyNumberFormat="0" applyFill="0" applyAlignment="0" applyProtection="0"/>
    <xf numFmtId="0" fontId="14" fillId="60" borderId="178" applyNumberFormat="0" applyFont="0" applyAlignment="0" applyProtection="0"/>
    <xf numFmtId="0" fontId="71" fillId="57" borderId="177" applyNumberFormat="0" applyAlignment="0" applyProtection="0"/>
    <xf numFmtId="0" fontId="14" fillId="60" borderId="178" applyNumberFormat="0" applyFon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54" fillId="57" borderId="171" applyNumberFormat="0" applyAlignment="0" applyProtection="0"/>
    <xf numFmtId="0" fontId="14" fillId="60" borderId="178" applyNumberFormat="0" applyFont="0" applyAlignment="0" applyProtection="0"/>
    <xf numFmtId="0" fontId="71" fillId="57" borderId="171"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80" fillId="57" borderId="179" applyNumberFormat="0" applyAlignment="0" applyProtection="0"/>
    <xf numFmtId="0" fontId="16" fillId="60" borderId="172" applyNumberFormat="0" applyFont="0" applyAlignment="0" applyProtection="0"/>
    <xf numFmtId="0" fontId="71" fillId="57" borderId="177" applyNumberFormat="0" applyAlignment="0" applyProtection="0"/>
    <xf numFmtId="0" fontId="71" fillId="57"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17" fillId="0" borderId="175">
      <alignment horizontal="left" vertical="center"/>
    </xf>
    <xf numFmtId="0" fontId="71" fillId="57" borderId="177" applyNumberFormat="0" applyAlignment="0" applyProtection="0"/>
    <xf numFmtId="0" fontId="71" fillId="57" borderId="171" applyNumberFormat="0" applyAlignment="0" applyProtection="0"/>
    <xf numFmtId="0" fontId="17" fillId="0" borderId="175">
      <alignment horizontal="left" vertical="center"/>
    </xf>
    <xf numFmtId="0" fontId="71" fillId="57" borderId="171" applyNumberFormat="0" applyAlignment="0" applyProtection="0"/>
    <xf numFmtId="0" fontId="80" fillId="57" borderId="179" applyNumberFormat="0" applyAlignment="0" applyProtection="0"/>
    <xf numFmtId="0" fontId="71" fillId="57" borderId="171" applyNumberFormat="0" applyAlignment="0" applyProtection="0"/>
    <xf numFmtId="0" fontId="77" fillId="44" borderId="177" applyNumberFormat="0" applyAlignment="0" applyProtection="0"/>
    <xf numFmtId="0" fontId="77" fillId="44" borderId="171" applyNumberFormat="0" applyAlignment="0" applyProtection="0"/>
    <xf numFmtId="0" fontId="80" fillId="57" borderId="173" applyNumberFormat="0" applyAlignment="0" applyProtection="0"/>
    <xf numFmtId="0" fontId="64" fillId="57" borderId="179" applyNumberFormat="0" applyAlignment="0" applyProtection="0"/>
    <xf numFmtId="0" fontId="71" fillId="57" borderId="177" applyNumberFormat="0" applyAlignment="0" applyProtection="0"/>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7" fillId="44" borderId="171" applyNumberFormat="0" applyAlignment="0" applyProtection="0"/>
    <xf numFmtId="0" fontId="77" fillId="44" borderId="171" applyNumberFormat="0" applyAlignment="0" applyProtection="0"/>
    <xf numFmtId="0" fontId="14" fillId="60" borderId="172" applyNumberFormat="0" applyFont="0" applyAlignment="0" applyProtection="0"/>
    <xf numFmtId="0" fontId="71" fillId="57" borderId="177" applyNumberFormat="0" applyAlignment="0" applyProtection="0"/>
    <xf numFmtId="0" fontId="71" fillId="57" borderId="171" applyNumberFormat="0" applyAlignment="0" applyProtection="0"/>
    <xf numFmtId="0" fontId="71" fillId="57" borderId="177" applyNumberFormat="0" applyAlignment="0" applyProtection="0"/>
    <xf numFmtId="10" fontId="16" fillId="3" borderId="187" applyNumberFormat="0" applyBorder="0" applyAlignment="0" applyProtection="0"/>
    <xf numFmtId="0" fontId="71" fillId="57" borderId="177" applyNumberFormat="0" applyAlignment="0" applyProtection="0"/>
    <xf numFmtId="0" fontId="54" fillId="57" borderId="171" applyNumberFormat="0" applyAlignment="0" applyProtection="0"/>
    <xf numFmtId="0" fontId="61" fillId="44" borderId="171" applyNumberFormat="0" applyAlignment="0" applyProtection="0"/>
    <xf numFmtId="0" fontId="16" fillId="60" borderId="172" applyNumberFormat="0" applyFont="0" applyAlignment="0" applyProtection="0"/>
    <xf numFmtId="0" fontId="64" fillId="57" borderId="173" applyNumberFormat="0" applyAlignment="0" applyProtection="0"/>
    <xf numFmtId="0" fontId="66" fillId="0" borderId="174" applyNumberFormat="0" applyFill="0" applyAlignment="0" applyProtection="0"/>
    <xf numFmtId="0" fontId="71" fillId="57" borderId="171" applyNumberFormat="0" applyAlignment="0" applyProtection="0"/>
    <xf numFmtId="0" fontId="71" fillId="57" borderId="177"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7" fillId="0" borderId="181">
      <alignment horizontal="left" vertical="center"/>
    </xf>
    <xf numFmtId="0" fontId="17" fillId="0" borderId="181">
      <alignment horizontal="left" vertical="center"/>
    </xf>
    <xf numFmtId="0" fontId="61" fillId="44" borderId="171" applyNumberFormat="0" applyAlignment="0" applyProtection="0"/>
    <xf numFmtId="0" fontId="71" fillId="57"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7" fillId="0" borderId="175">
      <alignment horizontal="left" vertical="center"/>
    </xf>
    <xf numFmtId="0" fontId="80" fillId="57" borderId="179" applyNumberFormat="0" applyAlignment="0" applyProtection="0"/>
    <xf numFmtId="0" fontId="71" fillId="57" borderId="171" applyNumberFormat="0" applyAlignment="0" applyProtection="0"/>
    <xf numFmtId="0" fontId="71" fillId="57" borderId="177" applyNumberFormat="0" applyAlignment="0" applyProtection="0"/>
    <xf numFmtId="0" fontId="66" fillId="0" borderId="174" applyNumberFormat="0" applyFill="0" applyAlignment="0" applyProtection="0"/>
    <xf numFmtId="0" fontId="80" fillId="57" borderId="173" applyNumberFormat="0" applyAlignment="0" applyProtection="0"/>
    <xf numFmtId="0" fontId="71" fillId="57" borderId="177" applyNumberFormat="0" applyAlignment="0" applyProtection="0"/>
    <xf numFmtId="0" fontId="71" fillId="57" borderId="182" applyNumberFormat="0" applyAlignment="0" applyProtection="0"/>
    <xf numFmtId="0" fontId="71" fillId="57" borderId="171" applyNumberFormat="0" applyAlignment="0" applyProtection="0"/>
    <xf numFmtId="0" fontId="71" fillId="57" borderId="177"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54" fillId="57" borderId="171" applyNumberFormat="0" applyAlignment="0" applyProtection="0"/>
    <xf numFmtId="0" fontId="71" fillId="57" borderId="177"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7" fillId="0" borderId="186">
      <alignment horizontal="left" vertical="center"/>
    </xf>
    <xf numFmtId="0" fontId="71" fillId="57" borderId="171" applyNumberFormat="0" applyAlignment="0" applyProtection="0"/>
    <xf numFmtId="0" fontId="80" fillId="57" borderId="179" applyNumberFormat="0" applyAlignment="0" applyProtection="0"/>
    <xf numFmtId="0" fontId="17" fillId="0" borderId="175">
      <alignment horizontal="left" vertical="center"/>
    </xf>
    <xf numFmtId="0" fontId="80" fillId="57" borderId="179" applyNumberFormat="0" applyAlignment="0" applyProtection="0"/>
    <xf numFmtId="0" fontId="80" fillId="57" borderId="179"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7" fillId="0" borderId="186">
      <alignment horizontal="left" vertical="center"/>
    </xf>
    <xf numFmtId="0" fontId="66" fillId="0" borderId="180" applyNumberFormat="0" applyFill="0" applyAlignment="0" applyProtection="0"/>
    <xf numFmtId="0" fontId="61" fillId="44" borderId="177" applyNumberFormat="0" applyAlignment="0" applyProtection="0"/>
    <xf numFmtId="0" fontId="54" fillId="57" borderId="177"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17" fillId="0" borderId="181">
      <alignment horizontal="left" vertical="center"/>
    </xf>
    <xf numFmtId="0" fontId="71" fillId="57" borderId="171" applyNumberFormat="0" applyAlignment="0" applyProtection="0"/>
    <xf numFmtId="0" fontId="71" fillId="57" borderId="171" applyNumberFormat="0" applyAlignment="0" applyProtection="0"/>
    <xf numFmtId="0" fontId="71" fillId="57" borderId="171" applyNumberFormat="0" applyAlignment="0" applyProtection="0"/>
    <xf numFmtId="0" fontId="71" fillId="57" borderId="177" applyNumberFormat="0" applyAlignment="0" applyProtection="0"/>
    <xf numFmtId="0" fontId="77" fillId="44" borderId="182"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71" fillId="57" borderId="177" applyNumberFormat="0" applyAlignment="0" applyProtection="0"/>
    <xf numFmtId="0" fontId="80" fillId="57" borderId="179" applyNumberFormat="0" applyAlignment="0" applyProtection="0"/>
    <xf numFmtId="0" fontId="80" fillId="57" borderId="179" applyNumberFormat="0" applyAlignment="0" applyProtection="0"/>
    <xf numFmtId="0" fontId="71" fillId="57" borderId="171"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54"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71" fillId="57" borderId="182"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17" fillId="0" borderId="186">
      <alignment horizontal="left" vertical="center"/>
    </xf>
    <xf numFmtId="0" fontId="17" fillId="0" borderId="186">
      <alignment horizontal="left" vertical="center"/>
    </xf>
    <xf numFmtId="0" fontId="77" fillId="44" borderId="182" applyNumberFormat="0" applyAlignment="0" applyProtection="0"/>
    <xf numFmtId="0" fontId="66" fillId="0" borderId="185" applyNumberFormat="0" applyFill="0" applyAlignment="0" applyProtection="0"/>
    <xf numFmtId="0" fontId="16" fillId="60" borderId="172" applyNumberFormat="0" applyFont="0" applyAlignment="0" applyProtection="0"/>
    <xf numFmtId="0" fontId="71" fillId="57" borderId="171" applyNumberFormat="0" applyAlignment="0" applyProtection="0"/>
    <xf numFmtId="0" fontId="66" fillId="0" borderId="174" applyNumberFormat="0" applyFill="0" applyAlignment="0" applyProtection="0"/>
    <xf numFmtId="0" fontId="64" fillId="57" borderId="173" applyNumberFormat="0" applyAlignment="0" applyProtection="0"/>
    <xf numFmtId="0" fontId="54" fillId="57" borderId="177" applyNumberFormat="0" applyAlignment="0" applyProtection="0"/>
    <xf numFmtId="0" fontId="61" fillId="44" borderId="177" applyNumberFormat="0" applyAlignment="0" applyProtection="0"/>
    <xf numFmtId="0" fontId="16" fillId="60" borderId="178" applyNumberFormat="0" applyFont="0" applyAlignment="0" applyProtection="0"/>
    <xf numFmtId="0" fontId="64" fillId="57" borderId="179" applyNumberFormat="0" applyAlignment="0" applyProtection="0"/>
    <xf numFmtId="0" fontId="66" fillId="0" borderId="180" applyNumberFormat="0" applyFill="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71" fillId="57" borderId="171" applyNumberFormat="0" applyAlignment="0" applyProtection="0"/>
    <xf numFmtId="0" fontId="61" fillId="44" borderId="171" applyNumberFormat="0" applyAlignment="0" applyProtection="0"/>
    <xf numFmtId="0" fontId="17" fillId="0" borderId="186">
      <alignment horizontal="left" vertical="center"/>
    </xf>
    <xf numFmtId="0" fontId="54" fillId="57" borderId="177" applyNumberFormat="0" applyAlignment="0" applyProtection="0"/>
    <xf numFmtId="0" fontId="61" fillId="44" borderId="177" applyNumberFormat="0" applyAlignment="0" applyProtection="0"/>
    <xf numFmtId="0" fontId="16" fillId="60" borderId="178" applyNumberFormat="0" applyFont="0" applyAlignment="0" applyProtection="0"/>
    <xf numFmtId="0" fontId="64" fillId="57" borderId="179" applyNumberFormat="0" applyAlignment="0" applyProtection="0"/>
    <xf numFmtId="0" fontId="66" fillId="0" borderId="180" applyNumberFormat="0" applyFill="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71" fillId="57" borderId="177" applyNumberFormat="0" applyAlignment="0" applyProtection="0"/>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17" fillId="0" borderId="181">
      <alignment horizontal="left" vertical="center"/>
    </xf>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77" fillId="44" borderId="177" applyNumberForma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14" fillId="60" borderId="178" applyNumberFormat="0" applyFon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80" fillId="57" borderId="179" applyNumberFormat="0" applyAlignment="0" applyProtection="0"/>
    <xf numFmtId="0" fontId="77" fillId="44" borderId="182" applyNumberFormat="0" applyAlignment="0" applyProtection="0"/>
    <xf numFmtId="0" fontId="17" fillId="0" borderId="186">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0" fontId="17" fillId="0" borderId="175">
      <alignment horizontal="left" vertical="center"/>
    </xf>
    <xf numFmtId="10" fontId="16" fillId="3" borderId="176" applyNumberFormat="0" applyBorder="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77" fillId="44" borderId="171" applyNumberForma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14" fillId="60" borderId="172" applyNumberFormat="0" applyFon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80" fillId="57" borderId="173"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77" fillId="44" borderId="182" applyNumberForma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14" fillId="60" borderId="183"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5" fillId="0" borderId="0"/>
    <xf numFmtId="5"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5" fontId="5" fillId="0" borderId="0" applyFont="0" applyFill="0" applyBorder="0" applyAlignment="0" applyProtection="0"/>
    <xf numFmtId="0" fontId="5" fillId="0" borderId="0"/>
    <xf numFmtId="0" fontId="5" fillId="0" borderId="0"/>
    <xf numFmtId="5" fontId="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28" fillId="0" borderId="0"/>
    <xf numFmtId="0" fontId="6" fillId="0" borderId="0"/>
    <xf numFmtId="0" fontId="6" fillId="0" borderId="0"/>
    <xf numFmtId="0" fontId="28" fillId="0" borderId="0"/>
    <xf numFmtId="0" fontId="29" fillId="7" borderId="0"/>
    <xf numFmtId="9" fontId="14" fillId="0" borderId="0" applyFont="0" applyFill="0" applyBorder="0" applyAlignment="0" applyProtection="0"/>
    <xf numFmtId="0" fontId="50" fillId="0" borderId="0"/>
    <xf numFmtId="0" fontId="84" fillId="0" borderId="0"/>
    <xf numFmtId="0" fontId="4" fillId="0" borderId="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14" fillId="0" borderId="0" applyFont="0"/>
    <xf numFmtId="169" fontId="14" fillId="0" borderId="0" applyFont="0" applyFill="0" applyBorder="0" applyAlignment="0" applyProtection="0"/>
    <xf numFmtId="5" fontId="14" fillId="0" borderId="0" applyFont="0" applyFill="0" applyBorder="0" applyAlignment="0" applyProtection="0"/>
    <xf numFmtId="0" fontId="18" fillId="0" borderId="0" applyNumberFormat="0" applyFill="0" applyBorder="0" applyAlignment="0" applyProtection="0">
      <alignment vertical="top"/>
    </xf>
    <xf numFmtId="0" fontId="19" fillId="0" borderId="0" applyNumberFormat="0" applyFill="0" applyBorder="0" applyAlignment="0" applyProtection="0">
      <alignment vertical="top"/>
    </xf>
    <xf numFmtId="10" fontId="14" fillId="0" borderId="0" applyFont="0" applyFill="0" applyBorder="0" applyAlignment="0" applyProtection="0"/>
    <xf numFmtId="0" fontId="14" fillId="0" borderId="4" applyNumberFormat="0" applyFont="0" applyFill="0" applyAlignment="0" applyProtection="0">
      <alignment vertical="top"/>
    </xf>
    <xf numFmtId="0" fontId="4" fillId="0" borderId="0"/>
    <xf numFmtId="5"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5"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14" fillId="0" borderId="0" applyFont="0"/>
    <xf numFmtId="10" fontId="14" fillId="0" borderId="0" applyFont="0" applyFill="0" applyBorder="0" applyAlignment="0" applyProtection="0"/>
    <xf numFmtId="0" fontId="4" fillId="0" borderId="0"/>
    <xf numFmtId="0" fontId="4" fillId="0" borderId="0"/>
    <xf numFmtId="0" fontId="4" fillId="14" borderId="90" applyNumberFormat="0" applyFont="0" applyAlignment="0" applyProtection="0"/>
    <xf numFmtId="0" fontId="4" fillId="0" borderId="0"/>
    <xf numFmtId="0" fontId="4" fillId="0" borderId="0"/>
    <xf numFmtId="0" fontId="14" fillId="0" borderId="0"/>
    <xf numFmtId="0" fontId="14" fillId="0" borderId="0"/>
    <xf numFmtId="0" fontId="54" fillId="57" borderId="152" applyNumberFormat="0" applyAlignment="0" applyProtection="0"/>
    <xf numFmtId="0" fontId="4" fillId="0" borderId="0"/>
    <xf numFmtId="0" fontId="4" fillId="0" borderId="0"/>
    <xf numFmtId="0" fontId="16" fillId="60" borderId="154" applyNumberFormat="0" applyFont="0" applyAlignment="0" applyProtection="0"/>
    <xf numFmtId="0" fontId="66" fillId="0" borderId="185" applyNumberFormat="0" applyFill="0" applyAlignment="0" applyProtection="0"/>
    <xf numFmtId="43" fontId="4" fillId="0" borderId="0" applyFont="0" applyFill="0" applyBorder="0" applyAlignment="0" applyProtection="0"/>
    <xf numFmtId="0" fontId="14" fillId="60" borderId="154" applyNumberFormat="0" applyFont="0" applyAlignment="0" applyProtection="0"/>
    <xf numFmtId="5" fontId="4" fillId="0" borderId="0" applyFont="0" applyFill="0" applyBorder="0" applyAlignment="0" applyProtection="0"/>
    <xf numFmtId="5" fontId="4" fillId="0" borderId="0" applyFont="0" applyFill="0" applyBorder="0" applyAlignment="0" applyProtection="0"/>
    <xf numFmtId="0" fontId="71" fillId="57" borderId="152" applyNumberFormat="0" applyAlignment="0" applyProtection="0"/>
    <xf numFmtId="0" fontId="54" fillId="57" borderId="152" applyNumberFormat="0" applyAlignment="0" applyProtection="0"/>
    <xf numFmtId="10" fontId="4" fillId="0" borderId="0" applyFont="0" applyFill="0" applyBorder="0" applyAlignment="0" applyProtection="0"/>
    <xf numFmtId="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0" fillId="57" borderId="184" applyNumberFormat="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57" borderId="152" applyNumberFormat="0" applyAlignment="0" applyProtection="0"/>
    <xf numFmtId="9"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43" fontId="4" fillId="0" borderId="0" applyFont="0" applyFill="0" applyBorder="0" applyAlignment="0" applyProtection="0"/>
    <xf numFmtId="5" fontId="4" fillId="0" borderId="0" applyFont="0" applyFill="0" applyBorder="0" applyAlignment="0" applyProtection="0"/>
    <xf numFmtId="0" fontId="4" fillId="0" borderId="0"/>
    <xf numFmtId="10" fontId="4" fillId="0" borderId="0" applyFont="0" applyFill="0" applyBorder="0" applyAlignment="0" applyProtection="0"/>
    <xf numFmtId="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10" fontId="16" fillId="3" borderId="187"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0" fontId="4" fillId="0" borderId="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4" fillId="0" borderId="0"/>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5" fillId="0" borderId="153" applyNumberFormat="0" applyFill="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1" fillId="44" borderId="152" applyNumberFormat="0" applyAlignment="0" applyProtection="0"/>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75" fillId="0" borderId="153" applyNumberFormat="0" applyFill="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64"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54" fillId="57" borderId="152" applyNumberFormat="0" applyAlignment="0" applyProtection="0"/>
    <xf numFmtId="0" fontId="66" fillId="0" borderId="185" applyNumberFormat="0" applyFill="0" applyAlignment="0" applyProtection="0"/>
    <xf numFmtId="0" fontId="71" fillId="57" borderId="152" applyNumberFormat="0" applyAlignment="0" applyProtection="0"/>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77" fillId="44" borderId="152" applyNumberFormat="0" applyAlignment="0" applyProtection="0"/>
    <xf numFmtId="0" fontId="60"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66" fillId="0" borderId="185" applyNumberFormat="0" applyFill="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64"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7" fillId="0" borderId="186">
      <alignment horizontal="left" vertical="center"/>
    </xf>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54"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6" fillId="60" borderId="154" applyNumberFormat="0" applyFon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17" fillId="0" borderId="186">
      <alignment horizontal="left" vertical="center"/>
    </xf>
    <xf numFmtId="0" fontId="80" fillId="57" borderId="184" applyNumberFormat="0" applyAlignment="0" applyProtection="0"/>
    <xf numFmtId="0" fontId="17" fillId="0" borderId="186">
      <alignment horizontal="left" vertical="center"/>
    </xf>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75" fillId="0" borderId="153"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10" fontId="16" fillId="3" borderId="187" applyNumberFormat="0" applyBorder="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66" fillId="0" borderId="185" applyNumberFormat="0" applyFill="0" applyAlignment="0" applyProtection="0"/>
    <xf numFmtId="0" fontId="80" fillId="57" borderId="184" applyNumberFormat="0" applyAlignment="0" applyProtection="0"/>
    <xf numFmtId="0" fontId="80"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61"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5" fillId="0" borderId="153" applyNumberFormat="0" applyFill="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66" fillId="0" borderId="185" applyNumberFormat="0" applyFill="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64"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5" fillId="0" borderId="153" applyNumberFormat="0" applyFill="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5" fillId="0" borderId="153" applyNumberFormat="0" applyFill="0" applyAlignment="0" applyProtection="0"/>
    <xf numFmtId="0" fontId="54"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60" fillId="0" borderId="153" applyNumberFormat="0" applyFill="0" applyAlignment="0" applyProtection="0"/>
    <xf numFmtId="0" fontId="14" fillId="60" borderId="154" applyNumberFormat="0" applyFont="0" applyAlignment="0" applyProtection="0"/>
    <xf numFmtId="0" fontId="17" fillId="0" borderId="186">
      <alignment horizontal="left" vertical="center"/>
    </xf>
    <xf numFmtId="0" fontId="66" fillId="0" borderId="185" applyNumberFormat="0" applyFill="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66" fillId="0" borderId="185" applyNumberFormat="0" applyFill="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64"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80" fillId="57" borderId="184" applyNumberFormat="0" applyAlignment="0" applyProtection="0"/>
    <xf numFmtId="0" fontId="66" fillId="0" borderId="185" applyNumberFormat="0" applyFill="0" applyAlignment="0" applyProtection="0"/>
    <xf numFmtId="0" fontId="17" fillId="0" borderId="186">
      <alignment horizontal="left" vertical="center"/>
    </xf>
    <xf numFmtId="0" fontId="14" fillId="60" borderId="154" applyNumberFormat="0" applyFont="0" applyAlignment="0" applyProtection="0"/>
    <xf numFmtId="0" fontId="16" fillId="60" borderId="154" applyNumberFormat="0" applyFon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5" fillId="0" borderId="153" applyNumberFormat="0" applyFill="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75" fillId="0" borderId="153" applyNumberFormat="0" applyFill="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5" fillId="0" borderId="153" applyNumberFormat="0" applyFill="0" applyAlignment="0" applyProtection="0"/>
    <xf numFmtId="0" fontId="75" fillId="0" borderId="153" applyNumberFormat="0" applyFill="0" applyAlignment="0" applyProtection="0"/>
    <xf numFmtId="0" fontId="75" fillId="0" borderId="153" applyNumberFormat="0" applyFill="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54" fillId="57" borderId="152" applyNumberFormat="0" applyAlignment="0" applyProtection="0"/>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5" fillId="0" borderId="153" applyNumberFormat="0" applyFill="0" applyAlignment="0" applyProtection="0"/>
    <xf numFmtId="0" fontId="17" fillId="0" borderId="186">
      <alignment horizontal="left" vertical="center"/>
    </xf>
    <xf numFmtId="0" fontId="80" fillId="57" borderId="184" applyNumberFormat="0" applyAlignment="0" applyProtection="0"/>
    <xf numFmtId="0" fontId="16"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10" fontId="16" fillId="3" borderId="187" applyNumberFormat="0" applyBorder="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64"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6"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61"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14" fillId="60" borderId="154" applyNumberFormat="0" applyFon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54"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10" fontId="16" fillId="3" borderId="187" applyNumberFormat="0" applyBorder="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10" fontId="16" fillId="3" borderId="187" applyNumberFormat="0" applyBorder="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6" fillId="0" borderId="185" applyNumberFormat="0" applyFill="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54" fillId="57" borderId="152" applyNumberFormat="0" applyAlignment="0" applyProtection="0"/>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14" fillId="60" borderId="154" applyNumberFormat="0" applyFont="0" applyAlignment="0" applyProtection="0"/>
    <xf numFmtId="0" fontId="77" fillId="44" borderId="152" applyNumberFormat="0" applyAlignment="0" applyProtection="0"/>
    <xf numFmtId="0" fontId="64"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14" fillId="60" borderId="154" applyNumberFormat="0" applyFont="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7"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4" fillId="60" borderId="154" applyNumberFormat="0" applyFont="0" applyAlignment="0" applyProtection="0"/>
    <xf numFmtId="0" fontId="64"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16" fillId="60" borderId="154" applyNumberFormat="0" applyFont="0" applyAlignment="0" applyProtection="0"/>
    <xf numFmtId="0" fontId="14"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4" fillId="60" borderId="154" applyNumberFormat="0" applyFon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71" fillId="57" borderId="152" applyNumberFormat="0" applyAlignment="0" applyProtection="0"/>
    <xf numFmtId="0" fontId="14" fillId="60" borderId="154" applyNumberFormat="0" applyFont="0" applyAlignment="0" applyProtection="0"/>
    <xf numFmtId="0" fontId="80" fillId="57" borderId="184" applyNumberFormat="0" applyAlignment="0" applyProtection="0"/>
    <xf numFmtId="0" fontId="17" fillId="0" borderId="186">
      <alignment horizontal="left" vertical="center"/>
    </xf>
    <xf numFmtId="0" fontId="17" fillId="0" borderId="186">
      <alignment horizontal="left" vertical="center"/>
    </xf>
    <xf numFmtId="0" fontId="64"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77" fillId="44" borderId="152"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6"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77" fillId="44" borderId="152" applyNumberFormat="0" applyAlignment="0" applyProtection="0"/>
    <xf numFmtId="0" fontId="17" fillId="0" borderId="186">
      <alignment horizontal="left" vertical="center"/>
    </xf>
    <xf numFmtId="0" fontId="54"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10" fontId="16" fillId="3" borderId="187" applyNumberFormat="0" applyBorder="0" applyAlignment="0" applyProtection="0"/>
    <xf numFmtId="0" fontId="66" fillId="0" borderId="185" applyNumberFormat="0" applyFill="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61" fillId="44" borderId="152" applyNumberFormat="0" applyAlignment="0" applyProtection="0"/>
    <xf numFmtId="0" fontId="54"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64" fillId="57" borderId="184" applyNumberFormat="0" applyAlignment="0" applyProtection="0"/>
    <xf numFmtId="0" fontId="16" fillId="60" borderId="154" applyNumberFormat="0" applyFont="0" applyAlignment="0" applyProtection="0"/>
    <xf numFmtId="0" fontId="61"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54" fillId="57"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66" fillId="0" borderId="185" applyNumberFormat="0" applyFill="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61" fillId="44" borderId="152" applyNumberFormat="0" applyAlignment="0" applyProtection="0"/>
    <xf numFmtId="0" fontId="54"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1" fillId="44" borderId="152"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80" fillId="57" borderId="184" applyNumberFormat="0" applyAlignment="0" applyProtection="0"/>
    <xf numFmtId="0" fontId="14" fillId="60" borderId="154" applyNumberFormat="0" applyFont="0" applyAlignment="0" applyProtection="0"/>
    <xf numFmtId="0" fontId="54" fillId="57" borderId="152" applyNumberFormat="0" applyAlignment="0" applyProtection="0"/>
    <xf numFmtId="0" fontId="61"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54" fillId="57" borderId="152" applyNumberFormat="0" applyAlignment="0" applyProtection="0"/>
    <xf numFmtId="0" fontId="61" fillId="44" borderId="152" applyNumberForma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7" fillId="44" borderId="152" applyNumberFormat="0" applyAlignment="0" applyProtection="0"/>
    <xf numFmtId="0" fontId="17" fillId="0" borderId="186">
      <alignment horizontal="left" vertical="center"/>
    </xf>
    <xf numFmtId="0" fontId="77" fillId="44"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64"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54" fillId="57" borderId="152" applyNumberFormat="0" applyAlignment="0" applyProtection="0"/>
    <xf numFmtId="0" fontId="77" fillId="44" borderId="152" applyNumberFormat="0" applyAlignment="0" applyProtection="0"/>
    <xf numFmtId="0" fontId="61" fillId="44" borderId="152" applyNumberFormat="0" applyAlignment="0" applyProtection="0"/>
    <xf numFmtId="0" fontId="71" fillId="57"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14" fillId="60" borderId="154" applyNumberFormat="0" applyFont="0" applyAlignment="0" applyProtection="0"/>
    <xf numFmtId="0" fontId="71"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16"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80" fillId="57" borderId="184" applyNumberFormat="0" applyAlignment="0" applyProtection="0"/>
    <xf numFmtId="0" fontId="64" fillId="57" borderId="184" applyNumberFormat="0" applyAlignment="0" applyProtection="0"/>
    <xf numFmtId="0" fontId="71" fillId="57" borderId="152"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61" fillId="44"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66" fillId="0" borderId="185" applyNumberFormat="0" applyFill="0" applyAlignment="0" applyProtection="0"/>
    <xf numFmtId="0" fontId="80" fillId="57" borderId="184"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17" fillId="0" borderId="186">
      <alignment horizontal="left" vertical="center"/>
    </xf>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66" fillId="0" borderId="185" applyNumberFormat="0" applyFill="0" applyAlignment="0" applyProtection="0"/>
    <xf numFmtId="0" fontId="61" fillId="44" borderId="152" applyNumberFormat="0" applyAlignment="0" applyProtection="0"/>
    <xf numFmtId="0" fontId="54"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17" fillId="0" borderId="186">
      <alignment horizontal="left" vertical="center"/>
    </xf>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54"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6" fillId="60" borderId="154" applyNumberFormat="0" applyFont="0" applyAlignment="0" applyProtection="0"/>
    <xf numFmtId="0" fontId="71" fillId="57" borderId="152" applyNumberFormat="0" applyAlignment="0" applyProtection="0"/>
    <xf numFmtId="0" fontId="66" fillId="0" borderId="185" applyNumberFormat="0" applyFill="0" applyAlignment="0" applyProtection="0"/>
    <xf numFmtId="0" fontId="64" fillId="57" borderId="184"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1" fillId="57" borderId="152" applyNumberFormat="0" applyAlignment="0" applyProtection="0"/>
    <xf numFmtId="0" fontId="61" fillId="44" borderId="152" applyNumberFormat="0" applyAlignment="0" applyProtection="0"/>
    <xf numFmtId="0" fontId="54" fillId="57" borderId="152" applyNumberFormat="0" applyAlignment="0" applyProtection="0"/>
    <xf numFmtId="0" fontId="61" fillId="44" borderId="152" applyNumberFormat="0" applyAlignment="0" applyProtection="0"/>
    <xf numFmtId="0" fontId="16" fillId="60" borderId="154" applyNumberFormat="0" applyFont="0" applyAlignment="0" applyProtection="0"/>
    <xf numFmtId="0" fontId="64" fillId="57" borderId="184" applyNumberFormat="0" applyAlignment="0" applyProtection="0"/>
    <xf numFmtId="0" fontId="66" fillId="0" borderId="185" applyNumberFormat="0" applyFill="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71" fillId="57"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0" fontId="17" fillId="0" borderId="186">
      <alignment horizontal="left" vertical="center"/>
    </xf>
    <xf numFmtId="10" fontId="16" fillId="3" borderId="187" applyNumberFormat="0" applyBorder="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80" fillId="57" borderId="184"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77" fillId="44" borderId="152" applyNumberForma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14" fillId="60" borderId="154" applyNumberFormat="0" applyFont="0" applyAlignment="0" applyProtection="0"/>
    <xf numFmtId="0" fontId="4" fillId="0" borderId="0"/>
    <xf numFmtId="5"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5" fontId="4" fillId="0" borderId="0" applyFont="0" applyFill="0" applyBorder="0" applyAlignment="0" applyProtection="0"/>
    <xf numFmtId="0" fontId="4" fillId="0" borderId="0"/>
    <xf numFmtId="0" fontId="4" fillId="0" borderId="0"/>
    <xf numFmtId="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85" fillId="0" borderId="0"/>
    <xf numFmtId="0" fontId="84" fillId="0" borderId="0"/>
    <xf numFmtId="0" fontId="84" fillId="0" borderId="0"/>
    <xf numFmtId="0" fontId="84" fillId="0" borderId="0"/>
    <xf numFmtId="0" fontId="84" fillId="0" borderId="0"/>
    <xf numFmtId="0" fontId="3" fillId="0" borderId="0"/>
    <xf numFmtId="0" fontId="86" fillId="0" borderId="0"/>
    <xf numFmtId="0" fontId="3" fillId="0" borderId="0"/>
    <xf numFmtId="0" fontId="3" fillId="0" borderId="0"/>
    <xf numFmtId="0" fontId="8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pplyFont="0"/>
    <xf numFmtId="5" fontId="1" fillId="0" borderId="0" applyFont="0" applyFill="0" applyBorder="0" applyAlignment="0" applyProtection="0"/>
  </cellStyleXfs>
  <cellXfs count="674">
    <xf numFmtId="0" fontId="0" fillId="0" borderId="0" xfId="0"/>
    <xf numFmtId="0" fontId="23" fillId="0" borderId="0" xfId="0" applyFont="1"/>
    <xf numFmtId="37" fontId="23" fillId="0" borderId="0" xfId="0" applyNumberFormat="1" applyFont="1"/>
    <xf numFmtId="168" fontId="23" fillId="0" borderId="0" xfId="0" applyNumberFormat="1" applyFont="1"/>
    <xf numFmtId="0" fontId="25" fillId="0" borderId="0" xfId="29" applyFont="1" applyAlignment="1">
      <alignment vertical="center"/>
    </xf>
    <xf numFmtId="0" fontId="26" fillId="6" borderId="9" xfId="29" applyFont="1" applyFill="1" applyBorder="1" applyAlignment="1">
      <alignment horizontal="center" vertical="center"/>
    </xf>
    <xf numFmtId="17" fontId="26" fillId="0" borderId="33" xfId="29" applyNumberFormat="1" applyFont="1" applyBorder="1" applyAlignment="1">
      <alignment horizontal="center" vertical="center"/>
    </xf>
    <xf numFmtId="17" fontId="26" fillId="0" borderId="54" xfId="29" applyNumberFormat="1" applyFont="1" applyBorder="1" applyAlignment="1">
      <alignment horizontal="center" vertical="center"/>
    </xf>
    <xf numFmtId="17" fontId="26" fillId="0" borderId="34" xfId="29" applyNumberFormat="1" applyFont="1" applyBorder="1" applyAlignment="1">
      <alignment horizontal="center" vertical="center"/>
    </xf>
    <xf numFmtId="0" fontId="25" fillId="0" borderId="0" xfId="29" applyFont="1" applyAlignment="1">
      <alignment vertical="center" wrapText="1"/>
    </xf>
    <xf numFmtId="0" fontId="25" fillId="0" borderId="36" xfId="29" applyFont="1" applyBorder="1" applyAlignment="1">
      <alignment horizontal="left" vertical="center" wrapText="1"/>
    </xf>
    <xf numFmtId="5" fontId="25" fillId="0" borderId="35" xfId="29" applyNumberFormat="1" applyFont="1" applyBorder="1" applyAlignment="1">
      <alignment horizontal="right" vertical="center"/>
    </xf>
    <xf numFmtId="5" fontId="26" fillId="0" borderId="36" xfId="29" applyNumberFormat="1" applyFont="1" applyBorder="1" applyAlignment="1">
      <alignment horizontal="right" vertical="center"/>
    </xf>
    <xf numFmtId="0" fontId="25" fillId="0" borderId="28" xfId="29" applyFont="1" applyBorder="1" applyAlignment="1">
      <alignment horizontal="left" vertical="center" wrapText="1"/>
    </xf>
    <xf numFmtId="5" fontId="25" fillId="0" borderId="3" xfId="29" applyNumberFormat="1" applyFont="1" applyBorder="1" applyAlignment="1">
      <alignment horizontal="right" vertical="center"/>
    </xf>
    <xf numFmtId="5" fontId="26" fillId="0" borderId="28" xfId="29" applyNumberFormat="1" applyFont="1" applyBorder="1" applyAlignment="1">
      <alignment horizontal="right" vertical="center"/>
    </xf>
    <xf numFmtId="0" fontId="25" fillId="0" borderId="57" xfId="29" applyFont="1" applyBorder="1" applyAlignment="1">
      <alignment horizontal="left" vertical="center" wrapText="1"/>
    </xf>
    <xf numFmtId="5" fontId="25" fillId="0" borderId="56" xfId="29" applyNumberFormat="1" applyFont="1" applyBorder="1" applyAlignment="1">
      <alignment horizontal="right" vertical="center"/>
    </xf>
    <xf numFmtId="5" fontId="26" fillId="0" borderId="57" xfId="29" applyNumberFormat="1" applyFont="1" applyBorder="1" applyAlignment="1">
      <alignment horizontal="right" vertical="center"/>
    </xf>
    <xf numFmtId="0" fontId="26" fillId="0" borderId="68" xfId="29" applyFont="1" applyBorder="1" applyAlignment="1">
      <alignment horizontal="left" vertical="center" wrapText="1"/>
    </xf>
    <xf numFmtId="5" fontId="25" fillId="0" borderId="69" xfId="29" applyNumberFormat="1" applyFont="1" applyBorder="1" applyAlignment="1">
      <alignment horizontal="right" vertical="center"/>
    </xf>
    <xf numFmtId="0" fontId="26" fillId="0" borderId="70" xfId="29" applyFont="1" applyBorder="1" applyAlignment="1">
      <alignment horizontal="left" vertical="center" wrapText="1"/>
    </xf>
    <xf numFmtId="5" fontId="26" fillId="0" borderId="71" xfId="29" applyNumberFormat="1" applyFont="1" applyBorder="1" applyAlignment="1">
      <alignment horizontal="right" vertical="center"/>
    </xf>
    <xf numFmtId="5" fontId="25" fillId="0" borderId="14" xfId="29" applyNumberFormat="1" applyFont="1" applyBorder="1" applyAlignment="1">
      <alignment horizontal="right" vertical="center"/>
    </xf>
    <xf numFmtId="5" fontId="26" fillId="0" borderId="32" xfId="29" applyNumberFormat="1" applyFont="1" applyBorder="1" applyAlignment="1">
      <alignment horizontal="right" vertical="center"/>
    </xf>
    <xf numFmtId="5" fontId="26" fillId="0" borderId="14" xfId="29" applyNumberFormat="1" applyFont="1" applyBorder="1" applyAlignment="1">
      <alignment horizontal="right" vertical="center"/>
    </xf>
    <xf numFmtId="37" fontId="25" fillId="0" borderId="3" xfId="29" applyNumberFormat="1" applyFont="1" applyBorder="1" applyAlignment="1">
      <alignment horizontal="right" vertical="center"/>
    </xf>
    <xf numFmtId="37" fontId="26" fillId="0" borderId="28" xfId="29" applyNumberFormat="1" applyFont="1" applyBorder="1" applyAlignment="1">
      <alignment horizontal="right" vertical="center"/>
    </xf>
    <xf numFmtId="7" fontId="25" fillId="0" borderId="29" xfId="29" applyNumberFormat="1" applyFont="1" applyBorder="1" applyAlignment="1">
      <alignment horizontal="right" vertical="center"/>
    </xf>
    <xf numFmtId="7" fontId="25" fillId="0" borderId="37" xfId="29" applyNumberFormat="1" applyFont="1" applyBorder="1" applyAlignment="1">
      <alignment horizontal="right" vertical="center"/>
    </xf>
    <xf numFmtId="7" fontId="25" fillId="0" borderId="30" xfId="29" applyNumberFormat="1" applyFont="1" applyBorder="1" applyAlignment="1">
      <alignment horizontal="right" vertical="center"/>
    </xf>
    <xf numFmtId="0" fontId="26" fillId="0" borderId="59" xfId="29" applyFont="1" applyBorder="1" applyAlignment="1">
      <alignment horizontal="left" vertical="center" wrapText="1"/>
    </xf>
    <xf numFmtId="5" fontId="26" fillId="0" borderId="58" xfId="29" applyNumberFormat="1" applyFont="1" applyBorder="1" applyAlignment="1">
      <alignment horizontal="right" vertical="center"/>
    </xf>
    <xf numFmtId="0" fontId="26" fillId="0" borderId="36" xfId="29" applyFont="1" applyBorder="1" applyAlignment="1">
      <alignment horizontal="left" vertical="center" wrapText="1"/>
    </xf>
    <xf numFmtId="0" fontId="26" fillId="0" borderId="28" xfId="29" applyFont="1" applyBorder="1" applyAlignment="1">
      <alignment horizontal="left" vertical="center" wrapText="1"/>
    </xf>
    <xf numFmtId="0" fontId="26" fillId="0" borderId="57" xfId="29" applyFont="1" applyBorder="1" applyAlignment="1">
      <alignment horizontal="left" vertical="center" wrapText="1"/>
    </xf>
    <xf numFmtId="0" fontId="26" fillId="0" borderId="32" xfId="29" applyFont="1" applyBorder="1" applyAlignment="1">
      <alignment horizontal="left" vertical="center" wrapText="1"/>
    </xf>
    <xf numFmtId="0" fontId="25" fillId="0" borderId="0" xfId="29" applyFont="1" applyAlignment="1">
      <alignment horizontal="center" vertical="center"/>
    </xf>
    <xf numFmtId="17" fontId="26" fillId="0" borderId="24" xfId="29" applyNumberFormat="1" applyFont="1" applyBorder="1" applyAlignment="1">
      <alignment horizontal="center" vertical="center"/>
    </xf>
    <xf numFmtId="5" fontId="26" fillId="0" borderId="41" xfId="29" applyNumberFormat="1" applyFont="1" applyBorder="1" applyAlignment="1">
      <alignment horizontal="right" vertical="center"/>
    </xf>
    <xf numFmtId="5" fontId="26" fillId="0" borderId="43" xfId="29" applyNumberFormat="1" applyFont="1" applyBorder="1" applyAlignment="1">
      <alignment horizontal="right" vertical="center"/>
    </xf>
    <xf numFmtId="5" fontId="26" fillId="0" borderId="73" xfId="29" applyNumberFormat="1" applyFont="1" applyBorder="1" applyAlignment="1">
      <alignment horizontal="right" vertical="center"/>
    </xf>
    <xf numFmtId="5" fontId="26" fillId="0" borderId="62" xfId="29" applyNumberFormat="1" applyFont="1" applyBorder="1" applyAlignment="1">
      <alignment horizontal="right" vertical="center"/>
    </xf>
    <xf numFmtId="5" fontId="26" fillId="0" borderId="17" xfId="29" applyNumberFormat="1" applyFont="1" applyBorder="1" applyAlignment="1">
      <alignment horizontal="right" vertical="center"/>
    </xf>
    <xf numFmtId="5" fontId="26" fillId="0" borderId="45" xfId="29" applyNumberFormat="1" applyFont="1" applyBorder="1" applyAlignment="1">
      <alignment horizontal="right" vertical="center"/>
    </xf>
    <xf numFmtId="37" fontId="26" fillId="0" borderId="43" xfId="29" applyNumberFormat="1" applyFont="1" applyBorder="1" applyAlignment="1">
      <alignment horizontal="right" vertical="center"/>
    </xf>
    <xf numFmtId="5" fontId="26" fillId="0" borderId="26" xfId="29" applyNumberFormat="1" applyFont="1" applyBorder="1" applyAlignment="1">
      <alignment horizontal="right" vertical="center"/>
    </xf>
    <xf numFmtId="17" fontId="26" fillId="0" borderId="76" xfId="29" applyNumberFormat="1" applyFont="1" applyBorder="1" applyAlignment="1">
      <alignment horizontal="center" vertical="center"/>
    </xf>
    <xf numFmtId="5" fontId="25" fillId="0" borderId="77" xfId="29" applyNumberFormat="1" applyFont="1" applyBorder="1" applyAlignment="1">
      <alignment horizontal="right" vertical="center"/>
    </xf>
    <xf numFmtId="5" fontId="25" fillId="0" borderId="78" xfId="29" applyNumberFormat="1" applyFont="1" applyBorder="1" applyAlignment="1">
      <alignment horizontal="right" vertical="center"/>
    </xf>
    <xf numFmtId="5" fontId="25" fillId="0" borderId="79" xfId="29" applyNumberFormat="1" applyFont="1" applyBorder="1" applyAlignment="1">
      <alignment horizontal="right" vertical="center"/>
    </xf>
    <xf numFmtId="5" fontId="25" fillId="0" borderId="80" xfId="29" applyNumberFormat="1" applyFont="1" applyBorder="1" applyAlignment="1">
      <alignment horizontal="right" vertical="center"/>
    </xf>
    <xf numFmtId="5" fontId="26" fillId="0" borderId="81" xfId="29" applyNumberFormat="1" applyFont="1" applyBorder="1" applyAlignment="1">
      <alignment horizontal="right" vertical="center"/>
    </xf>
    <xf numFmtId="5" fontId="25" fillId="0" borderId="82" xfId="29" applyNumberFormat="1" applyFont="1" applyBorder="1" applyAlignment="1">
      <alignment horizontal="right" vertical="center"/>
    </xf>
    <xf numFmtId="5" fontId="26" fillId="0" borderId="82" xfId="29" applyNumberFormat="1" applyFont="1" applyBorder="1" applyAlignment="1">
      <alignment horizontal="right" vertical="center"/>
    </xf>
    <xf numFmtId="37" fontId="25" fillId="0" borderId="78" xfId="29" applyNumberFormat="1" applyFont="1" applyBorder="1" applyAlignment="1">
      <alignment horizontal="right" vertical="center"/>
    </xf>
    <xf numFmtId="7" fontId="25" fillId="0" borderId="83" xfId="29" applyNumberFormat="1" applyFont="1" applyBorder="1" applyAlignment="1">
      <alignment horizontal="right" vertical="center"/>
    </xf>
    <xf numFmtId="5" fontId="26" fillId="0" borderId="84" xfId="29" applyNumberFormat="1" applyFont="1" applyBorder="1" applyAlignment="1">
      <alignment horizontal="right" vertical="center"/>
    </xf>
    <xf numFmtId="7" fontId="26" fillId="0" borderId="75" xfId="29" applyNumberFormat="1" applyFont="1" applyBorder="1" applyAlignment="1">
      <alignment horizontal="right" vertical="center"/>
    </xf>
    <xf numFmtId="0" fontId="88" fillId="0" borderId="0" xfId="0" applyFont="1" applyAlignment="1">
      <alignment vertical="center" wrapText="1"/>
    </xf>
    <xf numFmtId="0" fontId="88" fillId="0" borderId="9" xfId="0" applyFont="1" applyBorder="1" applyAlignment="1">
      <alignment vertical="center" wrapText="1"/>
    </xf>
    <xf numFmtId="0" fontId="87" fillId="0" borderId="26" xfId="0" applyFont="1" applyBorder="1" applyAlignment="1">
      <alignment horizontal="center" vertical="center" wrapText="1"/>
    </xf>
    <xf numFmtId="167" fontId="87" fillId="0" borderId="22" xfId="4" applyNumberFormat="1" applyFont="1" applyFill="1" applyBorder="1" applyAlignment="1">
      <alignment horizontal="center" vertical="center" wrapText="1"/>
    </xf>
    <xf numFmtId="5" fontId="87" fillId="0" borderId="20" xfId="4" applyFont="1" applyFill="1" applyBorder="1" applyAlignment="1">
      <alignment horizontal="center" vertical="center" wrapText="1"/>
    </xf>
    <xf numFmtId="0" fontId="88" fillId="0" borderId="16" xfId="0" applyFont="1" applyBorder="1" applyAlignment="1">
      <alignment vertical="center" wrapText="1"/>
    </xf>
    <xf numFmtId="5" fontId="88" fillId="0" borderId="0" xfId="4" applyFont="1" applyFill="1" applyBorder="1" applyAlignment="1">
      <alignment vertical="center" wrapText="1"/>
    </xf>
    <xf numFmtId="5" fontId="88" fillId="0" borderId="18" xfId="4" applyFont="1" applyFill="1" applyBorder="1" applyAlignment="1">
      <alignment vertical="center" wrapText="1"/>
    </xf>
    <xf numFmtId="10" fontId="88" fillId="0" borderId="0" xfId="17" applyFont="1" applyAlignment="1">
      <alignment vertical="center" wrapText="1"/>
    </xf>
    <xf numFmtId="0" fontId="89" fillId="0" borderId="0" xfId="0" applyFont="1"/>
    <xf numFmtId="0" fontId="88" fillId="0" borderId="0" xfId="0" quotePrefix="1" applyFont="1" applyAlignment="1">
      <alignment vertical="center"/>
    </xf>
    <xf numFmtId="0" fontId="88" fillId="0" borderId="0" xfId="0" applyFont="1" applyAlignment="1">
      <alignment vertical="center"/>
    </xf>
    <xf numFmtId="0" fontId="87" fillId="0" borderId="24" xfId="0" applyFont="1" applyBorder="1" applyAlignment="1">
      <alignment vertical="center" wrapText="1"/>
    </xf>
    <xf numFmtId="5" fontId="88" fillId="0" borderId="1" xfId="4" applyFont="1" applyFill="1" applyBorder="1" applyAlignment="1">
      <alignment vertical="center" wrapText="1"/>
    </xf>
    <xf numFmtId="5" fontId="88" fillId="0" borderId="23" xfId="4" applyFont="1" applyFill="1" applyBorder="1" applyAlignment="1">
      <alignment vertical="center" wrapText="1"/>
    </xf>
    <xf numFmtId="5" fontId="88" fillId="0" borderId="0" xfId="0" applyNumberFormat="1" applyFont="1" applyAlignment="1">
      <alignment vertical="center" wrapText="1"/>
    </xf>
    <xf numFmtId="5" fontId="88" fillId="0" borderId="0" xfId="4" applyFont="1" applyAlignment="1">
      <alignment vertical="center" wrapText="1"/>
    </xf>
    <xf numFmtId="5" fontId="88" fillId="0" borderId="18" xfId="4" applyFont="1" applyBorder="1" applyAlignment="1">
      <alignment vertical="center" wrapText="1"/>
    </xf>
    <xf numFmtId="171" fontId="88" fillId="0" borderId="0" xfId="0" applyNumberFormat="1" applyFont="1" applyAlignment="1">
      <alignment vertical="center" wrapText="1"/>
    </xf>
    <xf numFmtId="5" fontId="88" fillId="0" borderId="1" xfId="4" applyFont="1" applyBorder="1" applyAlignment="1">
      <alignment vertical="center" wrapText="1"/>
    </xf>
    <xf numFmtId="5" fontId="88" fillId="0" borderId="23" xfId="4" applyFont="1" applyBorder="1" applyAlignment="1">
      <alignment vertical="center" wrapText="1"/>
    </xf>
    <xf numFmtId="0" fontId="87" fillId="0" borderId="0" xfId="0" applyFont="1" applyAlignment="1">
      <alignment vertical="center" wrapText="1"/>
    </xf>
    <xf numFmtId="171" fontId="87" fillId="0" borderId="0" xfId="0" applyNumberFormat="1" applyFont="1" applyAlignment="1">
      <alignment vertical="center" wrapText="1"/>
    </xf>
    <xf numFmtId="0" fontId="87" fillId="0" borderId="16" xfId="0" applyFont="1" applyBorder="1" applyAlignment="1">
      <alignment vertical="center" wrapText="1"/>
    </xf>
    <xf numFmtId="164" fontId="88" fillId="0" borderId="0" xfId="1" applyNumberFormat="1" applyFont="1" applyAlignment="1">
      <alignment vertical="center" wrapText="1"/>
    </xf>
    <xf numFmtId="164" fontId="88" fillId="0" borderId="18" xfId="4" applyNumberFormat="1" applyFont="1" applyBorder="1" applyAlignment="1">
      <alignment vertical="center" wrapText="1"/>
    </xf>
    <xf numFmtId="5" fontId="88" fillId="0" borderId="0" xfId="17" applyNumberFormat="1" applyFont="1" applyAlignment="1">
      <alignment vertical="center" wrapText="1"/>
    </xf>
    <xf numFmtId="0" fontId="87" fillId="0" borderId="25" xfId="0" applyFont="1" applyBorder="1" applyAlignment="1">
      <alignment vertical="center" wrapText="1"/>
    </xf>
    <xf numFmtId="5" fontId="87" fillId="0" borderId="11" xfId="4" applyFont="1" applyBorder="1" applyAlignment="1">
      <alignment vertical="center" wrapText="1"/>
    </xf>
    <xf numFmtId="5" fontId="87" fillId="0" borderId="19" xfId="4" applyFont="1" applyBorder="1" applyAlignment="1">
      <alignment vertical="center" wrapText="1"/>
    </xf>
    <xf numFmtId="7" fontId="88" fillId="0" borderId="0" xfId="0" applyNumberFormat="1" applyFont="1" applyAlignment="1">
      <alignment vertical="center" wrapText="1"/>
    </xf>
    <xf numFmtId="5" fontId="87" fillId="0" borderId="0" xfId="0" applyNumberFormat="1" applyFont="1" applyAlignment="1">
      <alignment vertical="center"/>
    </xf>
    <xf numFmtId="5" fontId="87" fillId="0" borderId="0" xfId="0" applyNumberFormat="1" applyFont="1" applyAlignment="1">
      <alignment vertical="center" wrapText="1"/>
    </xf>
    <xf numFmtId="0" fontId="88" fillId="0" borderId="0" xfId="0" applyFont="1"/>
    <xf numFmtId="0" fontId="88" fillId="0" borderId="0" xfId="0" applyFont="1" applyAlignment="1">
      <alignment horizontal="center" vertical="top"/>
    </xf>
    <xf numFmtId="5" fontId="88" fillId="0" borderId="0" xfId="4" applyFont="1" applyBorder="1" applyAlignment="1">
      <alignment horizontal="center" vertical="center"/>
    </xf>
    <xf numFmtId="0" fontId="88" fillId="0" borderId="11" xfId="0" applyFont="1" applyBorder="1" applyAlignment="1">
      <alignment vertical="top"/>
    </xf>
    <xf numFmtId="5" fontId="88" fillId="0" borderId="11" xfId="4" applyFont="1" applyBorder="1" applyAlignment="1">
      <alignment vertical="center"/>
    </xf>
    <xf numFmtId="0" fontId="88" fillId="0" borderId="0" xfId="0" applyFont="1" applyAlignment="1">
      <alignment vertical="top"/>
    </xf>
    <xf numFmtId="5" fontId="88" fillId="0" borderId="0" xfId="4" applyFont="1" applyBorder="1" applyAlignment="1">
      <alignment vertical="center"/>
    </xf>
    <xf numFmtId="0" fontId="88" fillId="0" borderId="0" xfId="0" applyFont="1" applyAlignment="1">
      <alignment vertical="top" wrapText="1"/>
    </xf>
    <xf numFmtId="0" fontId="88" fillId="0" borderId="61" xfId="0" applyFont="1" applyBorder="1" applyAlignment="1">
      <alignment vertical="top" wrapText="1"/>
    </xf>
    <xf numFmtId="0" fontId="88" fillId="0" borderId="0" xfId="27" applyFont="1" applyAlignment="1">
      <alignment vertical="center"/>
    </xf>
    <xf numFmtId="0" fontId="88" fillId="0" borderId="9" xfId="27" applyFont="1" applyBorder="1" applyAlignment="1">
      <alignment vertical="center"/>
    </xf>
    <xf numFmtId="172" fontId="87" fillId="0" borderId="58" xfId="4" quotePrefix="1" applyNumberFormat="1" applyFont="1" applyBorder="1" applyAlignment="1">
      <alignment horizontal="center" vertical="center" wrapText="1"/>
    </xf>
    <xf numFmtId="5" fontId="87" fillId="0" borderId="20" xfId="4" applyFont="1" applyBorder="1" applyAlignment="1">
      <alignment horizontal="center" vertical="center" wrapText="1"/>
    </xf>
    <xf numFmtId="0" fontId="88" fillId="0" borderId="31" xfId="0" applyFont="1" applyBorder="1" applyAlignment="1">
      <alignment horizontal="left" vertical="center" wrapText="1"/>
    </xf>
    <xf numFmtId="5" fontId="88" fillId="0" borderId="194" xfId="4" applyFont="1" applyBorder="1" applyAlignment="1">
      <alignment vertical="center"/>
    </xf>
    <xf numFmtId="5" fontId="88" fillId="0" borderId="193" xfId="4" applyFont="1" applyBorder="1" applyAlignment="1">
      <alignment vertical="center"/>
    </xf>
    <xf numFmtId="5" fontId="88" fillId="0" borderId="44" xfId="4" applyFont="1" applyBorder="1" applyAlignment="1">
      <alignment vertical="center"/>
    </xf>
    <xf numFmtId="5" fontId="88" fillId="0" borderId="31" xfId="4" applyFont="1" applyBorder="1" applyAlignment="1">
      <alignment vertical="center"/>
    </xf>
    <xf numFmtId="5" fontId="88" fillId="0" borderId="13" xfId="4" applyFont="1" applyBorder="1" applyAlignment="1">
      <alignment vertical="center"/>
    </xf>
    <xf numFmtId="0" fontId="88" fillId="0" borderId="27" xfId="0" applyFont="1" applyBorder="1" applyAlignment="1">
      <alignment horizontal="left" vertical="center" wrapText="1"/>
    </xf>
    <xf numFmtId="5" fontId="88" fillId="0" borderId="27" xfId="4" applyFont="1" applyBorder="1" applyAlignment="1">
      <alignment vertical="center"/>
    </xf>
    <xf numFmtId="5" fontId="88" fillId="0" borderId="189" xfId="4" applyFont="1" applyBorder="1" applyAlignment="1">
      <alignment vertical="center"/>
    </xf>
    <xf numFmtId="5" fontId="88" fillId="0" borderId="42" xfId="4" applyFont="1" applyBorder="1" applyAlignment="1">
      <alignment vertical="center"/>
    </xf>
    <xf numFmtId="5" fontId="88" fillId="0" borderId="190" xfId="4" applyFont="1" applyBorder="1" applyAlignment="1">
      <alignment vertical="center"/>
    </xf>
    <xf numFmtId="0" fontId="88" fillId="0" borderId="192" xfId="0" applyFont="1" applyBorder="1" applyAlignment="1">
      <alignment horizontal="left" vertical="center" wrapText="1"/>
    </xf>
    <xf numFmtId="0" fontId="88" fillId="0" borderId="55" xfId="0" applyFont="1" applyBorder="1" applyAlignment="1">
      <alignment horizontal="left" vertical="center" wrapText="1"/>
    </xf>
    <xf numFmtId="5" fontId="88" fillId="0" borderId="195" xfId="4" applyFont="1" applyBorder="1" applyAlignment="1">
      <alignment vertical="center"/>
    </xf>
    <xf numFmtId="5" fontId="88" fillId="0" borderId="91" xfId="4" applyFont="1" applyBorder="1" applyAlignment="1">
      <alignment vertical="center"/>
    </xf>
    <xf numFmtId="5" fontId="88" fillId="0" borderId="72" xfId="4" applyFont="1" applyBorder="1" applyAlignment="1">
      <alignment vertical="center"/>
    </xf>
    <xf numFmtId="0" fontId="87" fillId="0" borderId="15" xfId="27" applyFont="1" applyBorder="1" applyAlignment="1">
      <alignment vertical="center" wrapText="1"/>
    </xf>
    <xf numFmtId="5" fontId="87" fillId="0" borderId="49" xfId="4" applyFont="1" applyBorder="1" applyAlignment="1">
      <alignment vertical="center"/>
    </xf>
    <xf numFmtId="5" fontId="87" fillId="0" borderId="20" xfId="4" applyFont="1" applyBorder="1" applyAlignment="1">
      <alignment vertical="center"/>
    </xf>
    <xf numFmtId="0" fontId="88" fillId="0" borderId="60" xfId="27" applyFont="1" applyBorder="1" applyAlignment="1">
      <alignment vertical="center" wrapText="1"/>
    </xf>
    <xf numFmtId="5" fontId="88" fillId="0" borderId="39" xfId="4" applyFont="1" applyBorder="1" applyAlignment="1">
      <alignment vertical="center"/>
    </xf>
    <xf numFmtId="0" fontId="88" fillId="0" borderId="195" xfId="0" applyFont="1" applyBorder="1" applyAlignment="1">
      <alignment horizontal="left" vertical="center" wrapText="1"/>
    </xf>
    <xf numFmtId="5" fontId="87" fillId="0" borderId="47" xfId="4" applyFont="1" applyBorder="1" applyAlignment="1">
      <alignment vertical="center"/>
    </xf>
    <xf numFmtId="5" fontId="87" fillId="0" borderId="18" xfId="4" applyFont="1" applyBorder="1" applyAlignment="1">
      <alignment vertical="center"/>
    </xf>
    <xf numFmtId="0" fontId="87" fillId="6" borderId="23" xfId="27" applyFont="1" applyFill="1" applyBorder="1" applyAlignment="1">
      <alignment vertical="center" wrapText="1"/>
    </xf>
    <xf numFmtId="0" fontId="87" fillId="6" borderId="25" xfId="27" applyFont="1" applyFill="1" applyBorder="1" applyAlignment="1">
      <alignment vertical="center" wrapText="1"/>
    </xf>
    <xf numFmtId="5" fontId="87" fillId="0" borderId="19" xfId="4" applyFont="1" applyBorder="1" applyAlignment="1">
      <alignment vertical="center"/>
    </xf>
    <xf numFmtId="3" fontId="87" fillId="0" borderId="8" xfId="16" applyNumberFormat="1" applyFont="1" applyBorder="1" applyAlignment="1">
      <alignment horizontal="center" vertical="center" wrapText="1"/>
    </xf>
    <xf numFmtId="0" fontId="87" fillId="0" borderId="45" xfId="16" applyFont="1" applyBorder="1" applyAlignment="1">
      <alignment horizontal="center" vertical="center" wrapText="1"/>
    </xf>
    <xf numFmtId="164" fontId="88" fillId="0" borderId="0" xfId="1" applyNumberFormat="1" applyFont="1" applyFill="1" applyBorder="1" applyAlignment="1">
      <alignment vertical="center" wrapText="1"/>
    </xf>
    <xf numFmtId="37" fontId="88" fillId="0" borderId="0" xfId="1" applyNumberFormat="1" applyFont="1" applyFill="1" applyBorder="1" applyAlignment="1">
      <alignment vertical="center" wrapText="1"/>
    </xf>
    <xf numFmtId="164" fontId="88" fillId="0" borderId="16" xfId="1" applyNumberFormat="1" applyFont="1" applyFill="1" applyBorder="1" applyAlignment="1">
      <alignment horizontal="right" vertical="center" wrapText="1"/>
    </xf>
    <xf numFmtId="41" fontId="88" fillId="0" borderId="0" xfId="1" applyNumberFormat="1" applyFont="1" applyFill="1" applyBorder="1" applyAlignment="1">
      <alignment vertical="center" wrapText="1"/>
    </xf>
    <xf numFmtId="164" fontId="87" fillId="0" borderId="8" xfId="1" applyNumberFormat="1" applyFont="1" applyFill="1" applyBorder="1" applyAlignment="1">
      <alignment vertical="center" wrapText="1"/>
    </xf>
    <xf numFmtId="164" fontId="87" fillId="0" borderId="45" xfId="1" applyNumberFormat="1" applyFont="1" applyFill="1" applyBorder="1" applyAlignment="1">
      <alignment horizontal="right" vertical="center" wrapText="1"/>
    </xf>
    <xf numFmtId="164" fontId="87" fillId="0" borderId="45" xfId="1" applyNumberFormat="1" applyFont="1" applyFill="1" applyBorder="1" applyAlignment="1">
      <alignment vertical="center" wrapText="1"/>
    </xf>
    <xf numFmtId="164" fontId="88" fillId="0" borderId="196" xfId="1" applyNumberFormat="1" applyFont="1" applyFill="1" applyBorder="1" applyAlignment="1">
      <alignment vertical="center" wrapText="1"/>
    </xf>
    <xf numFmtId="37" fontId="88" fillId="0" borderId="0" xfId="1" applyNumberFormat="1" applyFont="1" applyBorder="1" applyAlignment="1">
      <alignment vertical="center" wrapText="1"/>
    </xf>
    <xf numFmtId="175" fontId="88" fillId="0" borderId="0" xfId="1" applyNumberFormat="1" applyFont="1" applyFill="1" applyBorder="1" applyAlignment="1">
      <alignment vertical="center" wrapText="1"/>
    </xf>
    <xf numFmtId="175" fontId="88" fillId="0" borderId="16" xfId="1" applyNumberFormat="1" applyFont="1" applyFill="1" applyBorder="1" applyAlignment="1">
      <alignment horizontal="right" vertical="center" wrapText="1"/>
    </xf>
    <xf numFmtId="175" fontId="87" fillId="0" borderId="8" xfId="1" applyNumberFormat="1" applyFont="1" applyFill="1" applyBorder="1" applyAlignment="1">
      <alignment vertical="center" wrapText="1"/>
    </xf>
    <xf numFmtId="175" fontId="87" fillId="0" borderId="45" xfId="1" applyNumberFormat="1" applyFont="1" applyFill="1" applyBorder="1" applyAlignment="1">
      <alignment vertical="center" wrapText="1"/>
    </xf>
    <xf numFmtId="175" fontId="87" fillId="0" borderId="45" xfId="1" applyNumberFormat="1" applyFont="1" applyFill="1" applyBorder="1" applyAlignment="1">
      <alignment horizontal="right" vertical="center" wrapText="1"/>
    </xf>
    <xf numFmtId="164" fontId="87" fillId="0" borderId="8" xfId="1" applyNumberFormat="1" applyFont="1" applyBorder="1" applyAlignment="1">
      <alignment vertical="center" wrapText="1"/>
    </xf>
    <xf numFmtId="0" fontId="87" fillId="0" borderId="18" xfId="16" applyFont="1" applyBorder="1" applyAlignment="1">
      <alignment vertical="center" wrapText="1"/>
    </xf>
    <xf numFmtId="164" fontId="87" fillId="0" borderId="0" xfId="1" applyNumberFormat="1" applyFont="1" applyFill="1" applyBorder="1" applyAlignment="1">
      <alignment vertical="center"/>
    </xf>
    <xf numFmtId="169" fontId="87" fillId="0" borderId="0" xfId="1" applyFont="1" applyFill="1" applyBorder="1" applyAlignment="1">
      <alignment vertical="center"/>
    </xf>
    <xf numFmtId="164" fontId="87" fillId="0" borderId="16" xfId="1" applyNumberFormat="1" applyFont="1" applyFill="1" applyBorder="1" applyAlignment="1">
      <alignment vertical="center"/>
    </xf>
    <xf numFmtId="0" fontId="87" fillId="4" borderId="18" xfId="16" applyFont="1" applyFill="1" applyBorder="1" applyAlignment="1">
      <alignment vertical="center" wrapText="1"/>
    </xf>
    <xf numFmtId="0" fontId="87" fillId="4" borderId="20" xfId="16" applyFont="1" applyFill="1" applyBorder="1" applyAlignment="1">
      <alignment vertical="center" wrapText="1"/>
    </xf>
    <xf numFmtId="164" fontId="87" fillId="0" borderId="22" xfId="1" applyNumberFormat="1" applyFont="1" applyFill="1" applyBorder="1" applyAlignment="1">
      <alignment vertical="center"/>
    </xf>
    <xf numFmtId="169" fontId="87" fillId="0" borderId="22" xfId="1" applyFont="1" applyFill="1" applyBorder="1" applyAlignment="1">
      <alignment vertical="center"/>
    </xf>
    <xf numFmtId="164" fontId="87" fillId="0" borderId="26" xfId="1" applyNumberFormat="1" applyFont="1" applyFill="1" applyBorder="1" applyAlignment="1">
      <alignment vertical="center"/>
    </xf>
    <xf numFmtId="0" fontId="88" fillId="0" borderId="0" xfId="28" applyFont="1" applyAlignment="1">
      <alignment vertical="center" wrapText="1"/>
    </xf>
    <xf numFmtId="3" fontId="87" fillId="0" borderId="22" xfId="16" applyNumberFormat="1" applyFont="1" applyBorder="1" applyAlignment="1">
      <alignment horizontal="center" vertical="center" wrapText="1"/>
    </xf>
    <xf numFmtId="175" fontId="88" fillId="0" borderId="196" xfId="1" applyNumberFormat="1" applyFont="1" applyFill="1" applyBorder="1" applyAlignment="1">
      <alignment vertical="center" wrapText="1"/>
    </xf>
    <xf numFmtId="175" fontId="88" fillId="0" borderId="0" xfId="1" applyNumberFormat="1" applyFont="1" applyFill="1" applyBorder="1" applyAlignment="1">
      <alignment horizontal="right" vertical="center" wrapText="1"/>
    </xf>
    <xf numFmtId="175" fontId="88" fillId="0" borderId="61" xfId="1" applyNumberFormat="1" applyFont="1" applyFill="1" applyBorder="1" applyAlignment="1">
      <alignment vertical="center" wrapText="1"/>
    </xf>
    <xf numFmtId="175" fontId="88" fillId="0" borderId="61" xfId="1" applyNumberFormat="1" applyFont="1" applyFill="1" applyBorder="1" applyAlignment="1">
      <alignment horizontal="right" vertical="center" wrapText="1"/>
    </xf>
    <xf numFmtId="175" fontId="87" fillId="0" borderId="0" xfId="1" applyNumberFormat="1" applyFont="1" applyFill="1" applyBorder="1" applyAlignment="1">
      <alignment vertical="center" wrapText="1"/>
    </xf>
    <xf numFmtId="175" fontId="89" fillId="6" borderId="1" xfId="0" applyNumberFormat="1" applyFont="1" applyFill="1" applyBorder="1" applyAlignment="1">
      <alignment wrapText="1"/>
    </xf>
    <xf numFmtId="175" fontId="88" fillId="0" borderId="61" xfId="1" applyNumberFormat="1" applyFont="1" applyBorder="1" applyAlignment="1">
      <alignment vertical="center" wrapText="1"/>
    </xf>
    <xf numFmtId="175" fontId="87" fillId="0" borderId="1" xfId="16" applyNumberFormat="1" applyFont="1" applyBorder="1" applyAlignment="1">
      <alignment horizontal="center" vertical="center" wrapText="1"/>
    </xf>
    <xf numFmtId="0" fontId="89" fillId="0" borderId="18" xfId="0" applyFont="1" applyBorder="1"/>
    <xf numFmtId="0" fontId="89" fillId="0" borderId="16" xfId="0" applyFont="1" applyBorder="1"/>
    <xf numFmtId="0" fontId="89" fillId="0" borderId="0" xfId="0" applyFont="1" applyAlignment="1">
      <alignment wrapText="1"/>
    </xf>
    <xf numFmtId="0" fontId="87" fillId="0" borderId="9" xfId="0" applyFont="1" applyBorder="1" applyAlignment="1">
      <alignment horizontal="center" vertical="center"/>
    </xf>
    <xf numFmtId="0" fontId="88" fillId="0" borderId="21" xfId="0" applyFont="1" applyBorder="1" applyAlignment="1">
      <alignment vertical="center"/>
    </xf>
    <xf numFmtId="175" fontId="88" fillId="0" borderId="11" xfId="0" applyNumberFormat="1" applyFont="1" applyBorder="1" applyAlignment="1">
      <alignment vertical="center"/>
    </xf>
    <xf numFmtId="0" fontId="88" fillId="0" borderId="10" xfId="0" applyFont="1" applyBorder="1" applyAlignment="1">
      <alignment vertical="center"/>
    </xf>
    <xf numFmtId="0" fontId="88" fillId="0" borderId="67" xfId="0" applyFont="1" applyBorder="1" applyAlignment="1">
      <alignment vertical="center"/>
    </xf>
    <xf numFmtId="175" fontId="88" fillId="0" borderId="61" xfId="0" applyNumberFormat="1" applyFont="1" applyBorder="1" applyAlignment="1">
      <alignment vertical="center"/>
    </xf>
    <xf numFmtId="0" fontId="87" fillId="0" borderId="15" xfId="0" applyFont="1" applyBorder="1" applyAlignment="1">
      <alignment vertical="center"/>
    </xf>
    <xf numFmtId="175" fontId="87" fillId="0" borderId="22" xfId="0" applyNumberFormat="1" applyFont="1" applyBorder="1" applyAlignment="1">
      <alignment vertical="center"/>
    </xf>
    <xf numFmtId="0" fontId="87" fillId="6" borderId="23" xfId="0" applyFont="1" applyFill="1" applyBorder="1" applyAlignment="1">
      <alignment vertical="center"/>
    </xf>
    <xf numFmtId="175" fontId="87" fillId="0" borderId="199" xfId="0" applyNumberFormat="1" applyFont="1" applyBorder="1" applyAlignment="1">
      <alignment vertical="center"/>
    </xf>
    <xf numFmtId="0" fontId="87" fillId="0" borderId="6" xfId="16" applyFont="1" applyBorder="1" applyAlignment="1">
      <alignment horizontal="center" vertical="center" wrapText="1"/>
    </xf>
    <xf numFmtId="0" fontId="87" fillId="0" borderId="12" xfId="16" applyFont="1" applyBorder="1" applyAlignment="1">
      <alignment horizontal="center" vertical="center" wrapText="1"/>
    </xf>
    <xf numFmtId="0" fontId="87" fillId="0" borderId="5" xfId="16" applyFont="1" applyBorder="1" applyAlignment="1">
      <alignment horizontal="center" vertical="center" wrapText="1"/>
    </xf>
    <xf numFmtId="176" fontId="88" fillId="0" borderId="6" xfId="16" applyNumberFormat="1" applyFont="1" applyBorder="1" applyAlignment="1">
      <alignment vertical="center"/>
    </xf>
    <xf numFmtId="5" fontId="88" fillId="0" borderId="6" xfId="4" applyFont="1" applyFill="1" applyBorder="1"/>
    <xf numFmtId="5" fontId="87" fillId="0" borderId="6" xfId="4" applyFont="1" applyFill="1" applyBorder="1"/>
    <xf numFmtId="0" fontId="88" fillId="0" borderId="6" xfId="16" applyFont="1" applyBorder="1" applyAlignment="1">
      <alignment vertical="center" wrapText="1"/>
    </xf>
    <xf numFmtId="0" fontId="87" fillId="0" borderId="6" xfId="16" applyFont="1" applyBorder="1" applyAlignment="1">
      <alignment vertical="center" wrapText="1"/>
    </xf>
    <xf numFmtId="5" fontId="87" fillId="0" borderId="6" xfId="4" applyFont="1" applyFill="1" applyBorder="1" applyAlignment="1"/>
    <xf numFmtId="0" fontId="87" fillId="0" borderId="0" xfId="16" quotePrefix="1" applyFont="1"/>
    <xf numFmtId="0" fontId="88" fillId="0" borderId="0" xfId="16" applyFont="1"/>
    <xf numFmtId="0" fontId="88" fillId="0" borderId="12" xfId="16" applyFont="1" applyBorder="1" applyAlignment="1">
      <alignment horizontal="center" vertical="center" wrapText="1"/>
    </xf>
    <xf numFmtId="0" fontId="88" fillId="0" borderId="6" xfId="16" applyFont="1" applyBorder="1" applyAlignment="1">
      <alignment vertical="center"/>
    </xf>
    <xf numFmtId="0" fontId="88" fillId="0" borderId="13" xfId="16" applyFont="1" applyBorder="1" applyAlignment="1">
      <alignment vertical="center"/>
    </xf>
    <xf numFmtId="5" fontId="87" fillId="0" borderId="189" xfId="4" applyFont="1" applyFill="1" applyBorder="1"/>
    <xf numFmtId="5" fontId="87" fillId="0" borderId="12" xfId="4" applyFont="1" applyFill="1" applyBorder="1"/>
    <xf numFmtId="0" fontId="87" fillId="0" borderId="0" xfId="16" applyFont="1" applyAlignment="1">
      <alignment horizontal="center" vertical="center" wrapText="1"/>
    </xf>
    <xf numFmtId="175" fontId="88" fillId="0" borderId="6" xfId="1" applyNumberFormat="1" applyFont="1" applyFill="1" applyBorder="1" applyAlignment="1">
      <alignment vertical="center"/>
    </xf>
    <xf numFmtId="175" fontId="87" fillId="0" borderId="187" xfId="1" applyNumberFormat="1" applyFont="1" applyFill="1" applyBorder="1" applyAlignment="1">
      <alignment vertical="center"/>
    </xf>
    <xf numFmtId="0" fontId="88" fillId="0" borderId="0" xfId="16" applyFont="1" applyAlignment="1">
      <alignment vertical="center" wrapText="1"/>
    </xf>
    <xf numFmtId="0" fontId="87" fillId="0" borderId="200" xfId="16" applyFont="1" applyBorder="1" applyAlignment="1">
      <alignment horizontal="center" vertical="center" wrapText="1"/>
    </xf>
    <xf numFmtId="176" fontId="88" fillId="0" borderId="13" xfId="16" applyNumberFormat="1" applyFont="1" applyBorder="1" applyAlignment="1">
      <alignment vertical="center"/>
    </xf>
    <xf numFmtId="0" fontId="87" fillId="0" borderId="6" xfId="16" applyFont="1" applyBorder="1" applyAlignment="1">
      <alignment vertical="center"/>
    </xf>
    <xf numFmtId="5" fontId="87" fillId="0" borderId="50" xfId="4" applyFont="1" applyFill="1" applyBorder="1"/>
    <xf numFmtId="0" fontId="89" fillId="0" borderId="0" xfId="16" applyFont="1" applyAlignment="1">
      <alignment wrapText="1"/>
    </xf>
    <xf numFmtId="166" fontId="88" fillId="0" borderId="18" xfId="16" applyNumberFormat="1" applyFont="1" applyBorder="1" applyAlignment="1">
      <alignment vertical="center"/>
    </xf>
    <xf numFmtId="37" fontId="88" fillId="0" borderId="197" xfId="0" applyNumberFormat="1" applyFont="1" applyBorder="1"/>
    <xf numFmtId="37" fontId="88" fillId="0" borderId="196" xfId="0" applyNumberFormat="1" applyFont="1" applyBorder="1"/>
    <xf numFmtId="37" fontId="88" fillId="0" borderId="198" xfId="0" applyNumberFormat="1" applyFont="1" applyBorder="1"/>
    <xf numFmtId="37" fontId="88" fillId="0" borderId="5" xfId="0" applyNumberFormat="1" applyFont="1" applyBorder="1"/>
    <xf numFmtId="37" fontId="88" fillId="0" borderId="16" xfId="0" applyNumberFormat="1" applyFont="1" applyBorder="1"/>
    <xf numFmtId="37" fontId="88" fillId="0" borderId="6" xfId="0" applyNumberFormat="1" applyFont="1" applyBorder="1"/>
    <xf numFmtId="0" fontId="87" fillId="0" borderId="44" xfId="16" applyFont="1" applyBorder="1" applyAlignment="1">
      <alignment vertical="center"/>
    </xf>
    <xf numFmtId="37" fontId="87" fillId="0" borderId="7" xfId="0" applyNumberFormat="1" applyFont="1" applyBorder="1"/>
    <xf numFmtId="37" fontId="87" fillId="0" borderId="8" xfId="0" applyNumberFormat="1" applyFont="1" applyBorder="1"/>
    <xf numFmtId="37" fontId="87" fillId="0" borderId="13" xfId="0" applyNumberFormat="1" applyFont="1" applyBorder="1"/>
    <xf numFmtId="37" fontId="87" fillId="0" borderId="45" xfId="0" applyNumberFormat="1" applyFont="1" applyBorder="1"/>
    <xf numFmtId="166" fontId="87" fillId="0" borderId="44" xfId="16" applyNumberFormat="1" applyFont="1" applyBorder="1" applyAlignment="1">
      <alignment vertical="center"/>
    </xf>
    <xf numFmtId="37" fontId="87" fillId="0" borderId="5" xfId="0" applyNumberFormat="1" applyFont="1" applyBorder="1"/>
    <xf numFmtId="37" fontId="88" fillId="0" borderId="191" xfId="0" applyNumberFormat="1" applyFont="1" applyBorder="1"/>
    <xf numFmtId="164" fontId="88" fillId="0" borderId="5" xfId="0" applyNumberFormat="1" applyFont="1" applyBorder="1"/>
    <xf numFmtId="175" fontId="88" fillId="0" borderId="5" xfId="0" applyNumberFormat="1" applyFont="1" applyBorder="1"/>
    <xf numFmtId="175" fontId="88" fillId="0" borderId="6" xfId="0" applyNumberFormat="1" applyFont="1" applyBorder="1"/>
    <xf numFmtId="175" fontId="88" fillId="0" borderId="16" xfId="0" applyNumberFormat="1" applyFont="1" applyBorder="1"/>
    <xf numFmtId="175" fontId="87" fillId="0" borderId="7" xfId="0" applyNumberFormat="1" applyFont="1" applyBorder="1"/>
    <xf numFmtId="175" fontId="87" fillId="0" borderId="8" xfId="0" applyNumberFormat="1" applyFont="1" applyBorder="1"/>
    <xf numFmtId="175" fontId="87" fillId="0" borderId="45" xfId="0" applyNumberFormat="1" applyFont="1" applyBorder="1"/>
    <xf numFmtId="175" fontId="87" fillId="0" borderId="13" xfId="0" applyNumberFormat="1" applyFont="1" applyBorder="1"/>
    <xf numFmtId="37" fontId="88" fillId="0" borderId="5" xfId="0" applyNumberFormat="1" applyFont="1" applyBorder="1" applyAlignment="1">
      <alignment horizontal="right"/>
    </xf>
    <xf numFmtId="0" fontId="87" fillId="0" borderId="18" xfId="16" applyFont="1" applyBorder="1" applyAlignment="1">
      <alignment wrapText="1"/>
    </xf>
    <xf numFmtId="37" fontId="87" fillId="0" borderId="6" xfId="0" applyNumberFormat="1" applyFont="1" applyBorder="1"/>
    <xf numFmtId="0" fontId="88" fillId="0" borderId="18" xfId="16" applyFont="1" applyBorder="1" applyAlignment="1">
      <alignment vertical="center"/>
    </xf>
    <xf numFmtId="10" fontId="88" fillId="0" borderId="6" xfId="17" applyFont="1" applyBorder="1"/>
    <xf numFmtId="5" fontId="87" fillId="0" borderId="15" xfId="4" applyFont="1" applyFill="1" applyBorder="1" applyAlignment="1">
      <alignment horizontal="center" vertical="center" wrapText="1"/>
    </xf>
    <xf numFmtId="0" fontId="88" fillId="0" borderId="25" xfId="0" applyFont="1" applyBorder="1" applyAlignment="1">
      <alignment vertical="center" wrapText="1"/>
    </xf>
    <xf numFmtId="3" fontId="92" fillId="0" borderId="11" xfId="1" applyNumberFormat="1" applyFont="1" applyFill="1" applyBorder="1" applyAlignment="1">
      <alignment vertical="center"/>
    </xf>
    <xf numFmtId="175" fontId="88" fillId="0" borderId="21" xfId="1" applyNumberFormat="1" applyFont="1" applyFill="1" applyBorder="1" applyAlignment="1">
      <alignment vertical="center"/>
    </xf>
    <xf numFmtId="164" fontId="88" fillId="0" borderId="19" xfId="1" applyNumberFormat="1" applyFont="1" applyFill="1" applyBorder="1" applyAlignment="1">
      <alignment horizontal="center" vertical="center"/>
    </xf>
    <xf numFmtId="3" fontId="92" fillId="0" borderId="0" xfId="1" applyNumberFormat="1" applyFont="1" applyFill="1" applyBorder="1" applyAlignment="1">
      <alignment horizontal="right" vertical="center"/>
    </xf>
    <xf numFmtId="175" fontId="88" fillId="0" borderId="10" xfId="1" applyNumberFormat="1" applyFont="1" applyFill="1" applyBorder="1" applyAlignment="1">
      <alignment vertical="center"/>
    </xf>
    <xf numFmtId="164" fontId="88" fillId="0" borderId="18" xfId="1" applyNumberFormat="1" applyFont="1" applyFill="1" applyBorder="1" applyAlignment="1">
      <alignment horizontal="center" vertical="center"/>
    </xf>
    <xf numFmtId="3" fontId="92" fillId="0" borderId="0" xfId="1" applyNumberFormat="1" applyFont="1" applyFill="1" applyBorder="1" applyAlignment="1">
      <alignment vertical="center"/>
    </xf>
    <xf numFmtId="164" fontId="88" fillId="0" borderId="0" xfId="1" applyNumberFormat="1" applyFont="1" applyFill="1" applyBorder="1" applyAlignment="1">
      <alignment vertical="center"/>
    </xf>
    <xf numFmtId="164" fontId="88" fillId="0" borderId="10" xfId="1" applyNumberFormat="1" applyFont="1" applyFill="1" applyBorder="1" applyAlignment="1">
      <alignment vertical="center"/>
    </xf>
    <xf numFmtId="3" fontId="88" fillId="0" borderId="22" xfId="1" applyNumberFormat="1" applyFont="1" applyFill="1" applyBorder="1" applyAlignment="1">
      <alignment vertical="center"/>
    </xf>
    <xf numFmtId="164" fontId="88" fillId="0" borderId="20" xfId="1" applyNumberFormat="1" applyFont="1" applyFill="1" applyBorder="1" applyAlignment="1">
      <alignment horizontal="center" vertical="center"/>
    </xf>
    <xf numFmtId="3" fontId="88" fillId="0" borderId="1" xfId="1" applyNumberFormat="1" applyFont="1" applyFill="1" applyBorder="1" applyAlignment="1">
      <alignment vertical="center"/>
    </xf>
    <xf numFmtId="175" fontId="88" fillId="0" borderId="9" xfId="1" applyNumberFormat="1" applyFont="1" applyFill="1" applyBorder="1" applyAlignment="1">
      <alignment vertical="center"/>
    </xf>
    <xf numFmtId="164" fontId="88" fillId="0" borderId="23" xfId="1" applyNumberFormat="1" applyFont="1" applyFill="1" applyBorder="1" applyAlignment="1">
      <alignment horizontal="center" vertical="center"/>
    </xf>
    <xf numFmtId="164" fontId="88" fillId="0" borderId="0" xfId="1" applyNumberFormat="1" applyFont="1" applyFill="1" applyBorder="1" applyAlignment="1">
      <alignment horizontal="right" vertical="center"/>
    </xf>
    <xf numFmtId="164" fontId="88" fillId="0" borderId="19" xfId="1" applyNumberFormat="1" applyFont="1" applyFill="1" applyBorder="1" applyAlignment="1">
      <alignment horizontal="left" vertical="center"/>
    </xf>
    <xf numFmtId="164" fontId="88" fillId="0" borderId="18" xfId="1" applyNumberFormat="1" applyFont="1" applyFill="1" applyBorder="1" applyAlignment="1">
      <alignment horizontal="left" vertical="center"/>
    </xf>
    <xf numFmtId="0" fontId="88" fillId="0" borderId="10" xfId="0" applyFont="1" applyBorder="1" applyAlignment="1">
      <alignment vertical="center" wrapText="1"/>
    </xf>
    <xf numFmtId="164" fontId="92" fillId="0" borderId="0" xfId="1" applyNumberFormat="1" applyFont="1" applyBorder="1" applyAlignment="1">
      <alignment vertical="center"/>
    </xf>
    <xf numFmtId="37" fontId="88" fillId="0" borderId="10" xfId="1" applyNumberFormat="1" applyFont="1" applyFill="1" applyBorder="1" applyAlignment="1">
      <alignment horizontal="right" vertical="center"/>
    </xf>
    <xf numFmtId="37" fontId="88" fillId="0" borderId="16" xfId="1" applyNumberFormat="1" applyFont="1" applyFill="1" applyBorder="1" applyAlignment="1">
      <alignment horizontal="right" vertical="center"/>
    </xf>
    <xf numFmtId="0" fontId="92" fillId="0" borderId="10" xfId="0" applyFont="1" applyBorder="1" applyAlignment="1">
      <alignment vertical="center" wrapText="1"/>
    </xf>
    <xf numFmtId="37" fontId="88" fillId="5" borderId="10" xfId="1" applyNumberFormat="1" applyFont="1" applyFill="1" applyBorder="1" applyAlignment="1">
      <alignment horizontal="right" vertical="center"/>
    </xf>
    <xf numFmtId="37" fontId="88" fillId="5" borderId="16" xfId="1" applyNumberFormat="1" applyFont="1" applyFill="1" applyBorder="1" applyAlignment="1">
      <alignment horizontal="right" vertical="center"/>
    </xf>
    <xf numFmtId="0" fontId="92" fillId="0" borderId="15" xfId="0" applyFont="1" applyBorder="1" applyAlignment="1">
      <alignment vertical="center" wrapText="1"/>
    </xf>
    <xf numFmtId="37" fontId="88" fillId="0" borderId="10" xfId="1" applyNumberFormat="1" applyFont="1" applyFill="1" applyBorder="1" applyAlignment="1">
      <alignment vertical="center"/>
    </xf>
    <xf numFmtId="37" fontId="88" fillId="0" borderId="16" xfId="1" applyNumberFormat="1" applyFont="1" applyFill="1" applyBorder="1" applyAlignment="1">
      <alignment vertical="center"/>
    </xf>
    <xf numFmtId="0" fontId="87" fillId="0" borderId="9" xfId="0" applyFont="1" applyBorder="1" applyAlignment="1">
      <alignment vertical="center" wrapText="1"/>
    </xf>
    <xf numFmtId="164" fontId="88" fillId="0" borderId="1" xfId="1" applyNumberFormat="1" applyFont="1" applyFill="1" applyBorder="1" applyAlignment="1">
      <alignment vertical="center"/>
    </xf>
    <xf numFmtId="164" fontId="88" fillId="0" borderId="9" xfId="1" applyNumberFormat="1" applyFont="1" applyFill="1" applyBorder="1" applyAlignment="1">
      <alignment vertical="center"/>
    </xf>
    <xf numFmtId="164" fontId="88" fillId="0" borderId="21" xfId="1" applyNumberFormat="1" applyFont="1" applyFill="1" applyBorder="1" applyAlignment="1">
      <alignment vertical="center"/>
    </xf>
    <xf numFmtId="164" fontId="88" fillId="0" borderId="16" xfId="1" applyNumberFormat="1" applyFont="1" applyFill="1" applyBorder="1" applyAlignment="1">
      <alignment vertical="center"/>
    </xf>
    <xf numFmtId="0" fontId="88" fillId="6" borderId="23" xfId="0" applyFont="1" applyFill="1" applyBorder="1" applyAlignment="1">
      <alignment vertical="center"/>
    </xf>
    <xf numFmtId="0" fontId="88" fillId="6" borderId="52" xfId="0" applyFont="1" applyFill="1" applyBorder="1" applyAlignment="1">
      <alignment vertical="center" wrapText="1"/>
    </xf>
    <xf numFmtId="0" fontId="88" fillId="6" borderId="52" xfId="0" applyFont="1" applyFill="1" applyBorder="1" applyAlignment="1">
      <alignment vertical="center"/>
    </xf>
    <xf numFmtId="0" fontId="88" fillId="6" borderId="53" xfId="0" applyFont="1" applyFill="1" applyBorder="1" applyAlignment="1">
      <alignment vertical="center"/>
    </xf>
    <xf numFmtId="0" fontId="88" fillId="6" borderId="1" xfId="0" applyFont="1" applyFill="1" applyBorder="1" applyAlignment="1">
      <alignment vertical="center"/>
    </xf>
    <xf numFmtId="0" fontId="88" fillId="0" borderId="9" xfId="0" applyFont="1" applyBorder="1" applyAlignment="1">
      <alignment vertical="center"/>
    </xf>
    <xf numFmtId="5" fontId="88" fillId="0" borderId="0" xfId="4" applyFont="1" applyFill="1" applyBorder="1" applyAlignment="1">
      <alignment vertical="center"/>
    </xf>
    <xf numFmtId="5" fontId="88" fillId="0" borderId="10" xfId="4" applyFont="1" applyFill="1" applyBorder="1" applyAlignment="1">
      <alignment vertical="center"/>
    </xf>
    <xf numFmtId="10" fontId="88" fillId="0" borderId="18" xfId="17" applyFont="1" applyFill="1" applyBorder="1" applyAlignment="1">
      <alignment vertical="center"/>
    </xf>
    <xf numFmtId="5" fontId="88" fillId="0" borderId="10" xfId="4" applyFont="1" applyFill="1" applyBorder="1" applyAlignment="1">
      <alignment horizontal="right" vertical="center"/>
    </xf>
    <xf numFmtId="10" fontId="88" fillId="0" borderId="18" xfId="17" applyFont="1" applyFill="1" applyBorder="1" applyAlignment="1">
      <alignment horizontal="right" vertical="center"/>
    </xf>
    <xf numFmtId="5" fontId="92" fillId="0" borderId="0" xfId="4" applyFont="1" applyFill="1" applyAlignment="1">
      <alignment vertical="center"/>
    </xf>
    <xf numFmtId="0" fontId="88" fillId="0" borderId="24" xfId="0" applyFont="1" applyBorder="1" applyAlignment="1">
      <alignment vertical="center" wrapText="1"/>
    </xf>
    <xf numFmtId="5" fontId="88" fillId="0" borderId="1" xfId="4" applyFont="1" applyFill="1" applyBorder="1" applyAlignment="1">
      <alignment vertical="center"/>
    </xf>
    <xf numFmtId="5" fontId="88" fillId="0" borderId="9" xfId="4" applyFont="1" applyFill="1" applyBorder="1" applyAlignment="1">
      <alignment vertical="center"/>
    </xf>
    <xf numFmtId="10" fontId="88" fillId="0" borderId="23" xfId="17" applyFont="1" applyFill="1" applyBorder="1" applyAlignment="1">
      <alignment vertical="center"/>
    </xf>
    <xf numFmtId="1" fontId="88" fillId="0" borderId="1" xfId="4" applyNumberFormat="1" applyFont="1" applyFill="1" applyBorder="1" applyAlignment="1">
      <alignment vertical="center"/>
    </xf>
    <xf numFmtId="1" fontId="88" fillId="0" borderId="9" xfId="4" applyNumberFormat="1" applyFont="1" applyFill="1" applyBorder="1" applyAlignment="1">
      <alignment vertical="center"/>
    </xf>
    <xf numFmtId="5" fontId="88" fillId="0" borderId="9" xfId="4" applyFont="1" applyFill="1" applyBorder="1" applyAlignment="1">
      <alignment horizontal="right" vertical="center"/>
    </xf>
    <xf numFmtId="5" fontId="88" fillId="0" borderId="11" xfId="4" applyFont="1" applyFill="1" applyBorder="1" applyAlignment="1">
      <alignment vertical="center"/>
    </xf>
    <xf numFmtId="5" fontId="88" fillId="0" borderId="21" xfId="4" applyFont="1" applyFill="1" applyBorder="1" applyAlignment="1">
      <alignment vertical="center"/>
    </xf>
    <xf numFmtId="5" fontId="92" fillId="0" borderId="0" xfId="4" applyFont="1" applyFill="1" applyBorder="1" applyAlignment="1">
      <alignment vertical="center"/>
    </xf>
    <xf numFmtId="0" fontId="92" fillId="0" borderId="16" xfId="0" applyFont="1" applyBorder="1" applyAlignment="1">
      <alignment vertical="center" wrapText="1"/>
    </xf>
    <xf numFmtId="5" fontId="92" fillId="0" borderId="10" xfId="4" applyFont="1" applyFill="1" applyBorder="1" applyAlignment="1">
      <alignment vertical="center"/>
    </xf>
    <xf numFmtId="0" fontId="92" fillId="0" borderId="24" xfId="0" applyFont="1" applyBorder="1" applyAlignment="1">
      <alignment vertical="center" wrapText="1"/>
    </xf>
    <xf numFmtId="5" fontId="92" fillId="0" borderId="1" xfId="4" applyFont="1" applyFill="1" applyBorder="1" applyAlignment="1">
      <alignment vertical="center"/>
    </xf>
    <xf numFmtId="0" fontId="88" fillId="0" borderId="9" xfId="0" applyFont="1" applyBorder="1" applyAlignment="1">
      <alignment horizontal="center" vertical="center" textRotation="90" wrapText="1"/>
    </xf>
    <xf numFmtId="37" fontId="88" fillId="0" borderId="1" xfId="4" applyNumberFormat="1" applyFont="1" applyFill="1" applyBorder="1" applyAlignment="1">
      <alignment vertical="center"/>
    </xf>
    <xf numFmtId="37" fontId="88" fillId="0" borderId="9" xfId="4" applyNumberFormat="1" applyFont="1" applyFill="1" applyBorder="1" applyAlignment="1">
      <alignment vertical="center"/>
    </xf>
    <xf numFmtId="0" fontId="89" fillId="6" borderId="19" xfId="0" applyFont="1" applyFill="1" applyBorder="1" applyAlignment="1">
      <alignment vertical="center"/>
    </xf>
    <xf numFmtId="0" fontId="89" fillId="6" borderId="0" xfId="0" applyFont="1" applyFill="1" applyAlignment="1">
      <alignment vertical="center" wrapText="1"/>
    </xf>
    <xf numFmtId="0" fontId="89" fillId="6" borderId="0" xfId="0" applyFont="1" applyFill="1" applyAlignment="1">
      <alignment vertical="center"/>
    </xf>
    <xf numFmtId="0" fontId="89" fillId="6" borderId="16" xfId="0" applyFont="1" applyFill="1" applyBorder="1" applyAlignment="1">
      <alignment vertical="center"/>
    </xf>
    <xf numFmtId="0" fontId="89" fillId="0" borderId="0" xfId="0" applyFont="1" applyAlignment="1">
      <alignment vertical="center" wrapText="1"/>
    </xf>
    <xf numFmtId="0" fontId="87" fillId="0" borderId="0" xfId="16" applyFont="1" applyAlignment="1">
      <alignment horizontal="center" vertical="top" wrapText="1"/>
    </xf>
    <xf numFmtId="0" fontId="87" fillId="0" borderId="197" xfId="16" applyFont="1" applyBorder="1" applyAlignment="1">
      <alignment horizontal="center" vertical="top" wrapText="1"/>
    </xf>
    <xf numFmtId="10" fontId="88" fillId="0" borderId="0" xfId="17" applyFont="1"/>
    <xf numFmtId="5" fontId="88" fillId="0" borderId="6" xfId="4" applyFont="1" applyBorder="1"/>
    <xf numFmtId="5" fontId="87" fillId="0" borderId="6" xfId="4" applyFont="1" applyBorder="1"/>
    <xf numFmtId="0" fontId="95" fillId="6" borderId="1" xfId="0" applyFont="1" applyFill="1" applyBorder="1" applyAlignment="1">
      <alignment wrapText="1"/>
    </xf>
    <xf numFmtId="0" fontId="93" fillId="6" borderId="20" xfId="0" applyFont="1" applyFill="1" applyBorder="1" applyAlignment="1">
      <alignment horizontal="center" vertical="center"/>
    </xf>
    <xf numFmtId="0" fontId="95" fillId="0" borderId="0" xfId="0" applyFont="1"/>
    <xf numFmtId="0" fontId="93" fillId="6" borderId="26" xfId="0" applyFont="1" applyFill="1" applyBorder="1" applyAlignment="1">
      <alignment vertical="center"/>
    </xf>
    <xf numFmtId="175" fontId="93" fillId="6" borderId="22" xfId="0" applyNumberFormat="1" applyFont="1" applyFill="1" applyBorder="1" applyAlignment="1">
      <alignment horizontal="right" vertical="center"/>
    </xf>
    <xf numFmtId="10" fontId="94" fillId="0" borderId="0" xfId="17" applyFont="1" applyFill="1" applyBorder="1" applyAlignment="1">
      <alignment horizontal="center" wrapText="1"/>
    </xf>
    <xf numFmtId="164" fontId="94" fillId="0" borderId="18" xfId="1" applyNumberFormat="1" applyFont="1" applyFill="1" applyBorder="1" applyAlignment="1">
      <alignment vertical="center"/>
    </xf>
    <xf numFmtId="164" fontId="94" fillId="0" borderId="18" xfId="1" applyNumberFormat="1" applyFont="1" applyFill="1" applyBorder="1" applyAlignment="1">
      <alignment horizontal="right" vertical="center"/>
    </xf>
    <xf numFmtId="10" fontId="94" fillId="0" borderId="23" xfId="17" applyFont="1" applyFill="1" applyBorder="1" applyAlignment="1">
      <alignment vertical="center"/>
    </xf>
    <xf numFmtId="5" fontId="94" fillId="0" borderId="9" xfId="4" applyFont="1" applyFill="1" applyBorder="1" applyAlignment="1">
      <alignment vertical="center"/>
    </xf>
    <xf numFmtId="10" fontId="94" fillId="0" borderId="11" xfId="17" applyFont="1" applyFill="1" applyBorder="1" applyAlignment="1">
      <alignment vertical="center"/>
    </xf>
    <xf numFmtId="37" fontId="94" fillId="0" borderId="0" xfId="1" applyNumberFormat="1" applyFont="1" applyBorder="1"/>
    <xf numFmtId="174" fontId="94" fillId="0" borderId="22" xfId="16" applyNumberFormat="1" applyFont="1" applyBorder="1"/>
    <xf numFmtId="0" fontId="94" fillId="0" borderId="0" xfId="15" applyFont="1" applyAlignment="1">
      <alignment vertical="center"/>
    </xf>
    <xf numFmtId="5" fontId="88" fillId="0" borderId="61" xfId="4" applyFont="1" applyBorder="1" applyAlignment="1">
      <alignment vertical="center"/>
    </xf>
    <xf numFmtId="166" fontId="88" fillId="0" borderId="18" xfId="16" applyNumberFormat="1" applyFont="1" applyBorder="1" applyAlignment="1">
      <alignment vertical="center" wrapText="1"/>
    </xf>
    <xf numFmtId="0" fontId="87" fillId="0" borderId="44" xfId="16" applyFont="1" applyBorder="1" applyAlignment="1">
      <alignment vertical="center" wrapText="1"/>
    </xf>
    <xf numFmtId="166" fontId="87" fillId="0" borderId="44" xfId="16" applyNumberFormat="1" applyFont="1" applyBorder="1" applyAlignment="1">
      <alignment vertical="center" wrapText="1"/>
    </xf>
    <xf numFmtId="166" fontId="88" fillId="0" borderId="192" xfId="16" applyNumberFormat="1" applyFont="1" applyBorder="1" applyAlignment="1">
      <alignment vertical="center" wrapText="1"/>
    </xf>
    <xf numFmtId="37" fontId="88" fillId="0" borderId="196" xfId="1" applyNumberFormat="1" applyFont="1" applyFill="1" applyBorder="1" applyAlignment="1">
      <alignment vertical="center" wrapText="1"/>
    </xf>
    <xf numFmtId="164" fontId="88" fillId="0" borderId="198" xfId="1" applyNumberFormat="1" applyFont="1" applyFill="1" applyBorder="1" applyAlignment="1">
      <alignment horizontal="right" vertical="center" wrapText="1"/>
    </xf>
    <xf numFmtId="164" fontId="88" fillId="0" borderId="0" xfId="1" applyNumberFormat="1" applyFont="1" applyBorder="1" applyAlignment="1">
      <alignment vertical="center" wrapText="1"/>
    </xf>
    <xf numFmtId="164" fontId="87" fillId="0" borderId="0" xfId="1" applyNumberFormat="1" applyFont="1" applyBorder="1" applyAlignment="1">
      <alignment vertical="center" wrapText="1"/>
    </xf>
    <xf numFmtId="10" fontId="88" fillId="0" borderId="0" xfId="17" applyFont="1" applyBorder="1" applyAlignment="1">
      <alignment vertical="center" wrapText="1"/>
    </xf>
    <xf numFmtId="0" fontId="95" fillId="0" borderId="58" xfId="0" applyFont="1" applyBorder="1"/>
    <xf numFmtId="5" fontId="88" fillId="0" borderId="14" xfId="4" applyFont="1" applyFill="1" applyBorder="1"/>
    <xf numFmtId="5" fontId="88" fillId="0" borderId="14" xfId="4" applyFont="1" applyBorder="1"/>
    <xf numFmtId="0" fontId="87" fillId="0" borderId="61" xfId="0" applyFont="1" applyBorder="1" applyAlignment="1">
      <alignment vertical="top" wrapText="1"/>
    </xf>
    <xf numFmtId="5" fontId="87" fillId="0" borderId="61" xfId="4" applyFont="1" applyBorder="1" applyAlignment="1">
      <alignment vertical="center"/>
    </xf>
    <xf numFmtId="166" fontId="87" fillId="0" borderId="18" xfId="16" applyNumberFormat="1" applyFont="1" applyBorder="1" applyAlignment="1">
      <alignment vertical="center" wrapText="1"/>
    </xf>
    <xf numFmtId="176" fontId="87" fillId="0" borderId="6" xfId="16" applyNumberFormat="1" applyFont="1" applyBorder="1" applyAlignment="1">
      <alignment vertical="center"/>
    </xf>
    <xf numFmtId="176" fontId="88" fillId="0" borderId="6" xfId="16" applyNumberFormat="1" applyFont="1" applyBorder="1" applyAlignment="1">
      <alignment vertical="center" wrapText="1"/>
    </xf>
    <xf numFmtId="176" fontId="87" fillId="0" borderId="6" xfId="16" applyNumberFormat="1" applyFont="1" applyBorder="1" applyAlignment="1">
      <alignment vertical="center" wrapText="1"/>
    </xf>
    <xf numFmtId="176" fontId="87" fillId="0" borderId="50" xfId="16" applyNumberFormat="1" applyFont="1" applyBorder="1" applyAlignment="1">
      <alignment vertical="center" wrapText="1"/>
    </xf>
    <xf numFmtId="37" fontId="87" fillId="0" borderId="5" xfId="0" applyNumberFormat="1" applyFont="1" applyBorder="1" applyAlignment="1">
      <alignment horizontal="right"/>
    </xf>
    <xf numFmtId="37" fontId="87" fillId="0" borderId="7" xfId="0" applyNumberFormat="1" applyFont="1" applyBorder="1" applyAlignment="1">
      <alignment horizontal="right"/>
    </xf>
    <xf numFmtId="37" fontId="87" fillId="0" borderId="8" xfId="0" applyNumberFormat="1" applyFont="1" applyBorder="1" applyAlignment="1">
      <alignment horizontal="right"/>
    </xf>
    <xf numFmtId="10" fontId="88" fillId="0" borderId="5" xfId="17" applyFont="1" applyBorder="1" applyAlignment="1">
      <alignment horizontal="right"/>
    </xf>
    <xf numFmtId="10" fontId="88" fillId="0" borderId="0" xfId="17" applyFont="1" applyBorder="1" applyAlignment="1">
      <alignment horizontal="right"/>
    </xf>
    <xf numFmtId="0" fontId="87" fillId="0" borderId="44" xfId="16" applyFont="1" applyBorder="1" applyAlignment="1">
      <alignment horizontal="center" vertical="center" wrapText="1"/>
    </xf>
    <xf numFmtId="0" fontId="87" fillId="0" borderId="6" xfId="16" applyFont="1" applyBorder="1" applyAlignment="1">
      <alignment horizontal="center" vertical="center"/>
    </xf>
    <xf numFmtId="5" fontId="88" fillId="0" borderId="188" xfId="4" applyFont="1" applyFill="1" applyBorder="1" applyAlignment="1">
      <alignment vertical="center"/>
    </xf>
    <xf numFmtId="5" fontId="88" fillId="0" borderId="6" xfId="4" applyFont="1" applyFill="1" applyBorder="1" applyAlignment="1">
      <alignment vertical="center"/>
    </xf>
    <xf numFmtId="172" fontId="87" fillId="0" borderId="50" xfId="4" quotePrefix="1" applyNumberFormat="1" applyFont="1" applyBorder="1" applyAlignment="1">
      <alignment horizontal="center" vertical="center" wrapText="1"/>
    </xf>
    <xf numFmtId="172" fontId="87" fillId="0" borderId="33" xfId="4" quotePrefix="1" applyNumberFormat="1" applyFont="1" applyBorder="1" applyAlignment="1">
      <alignment horizontal="center" vertical="center" wrapText="1"/>
    </xf>
    <xf numFmtId="5" fontId="87" fillId="0" borderId="33" xfId="4" applyFont="1" applyBorder="1" applyAlignment="1">
      <alignment vertical="center"/>
    </xf>
    <xf numFmtId="172" fontId="87" fillId="0" borderId="54" xfId="4" quotePrefix="1" applyNumberFormat="1" applyFont="1" applyBorder="1" applyAlignment="1">
      <alignment horizontal="center" vertical="center" wrapText="1"/>
    </xf>
    <xf numFmtId="175" fontId="88" fillId="0" borderId="1" xfId="0" applyNumberFormat="1" applyFont="1" applyBorder="1" applyAlignment="1">
      <alignment vertical="center"/>
    </xf>
    <xf numFmtId="175" fontId="88" fillId="0" borderId="16" xfId="1" applyNumberFormat="1" applyFont="1" applyFill="1" applyBorder="1" applyAlignment="1">
      <alignment vertical="center" wrapText="1"/>
    </xf>
    <xf numFmtId="175" fontId="88" fillId="0" borderId="198" xfId="1" applyNumberFormat="1" applyFont="1" applyFill="1" applyBorder="1" applyAlignment="1">
      <alignment vertical="center" wrapText="1"/>
    </xf>
    <xf numFmtId="37" fontId="88" fillId="0" borderId="1" xfId="1" applyNumberFormat="1" applyFont="1" applyFill="1" applyBorder="1" applyAlignment="1">
      <alignment vertical="center"/>
    </xf>
    <xf numFmtId="175" fontId="87" fillId="0" borderId="204" xfId="0" applyNumberFormat="1" applyFont="1" applyBorder="1" applyAlignment="1">
      <alignment vertical="center"/>
    </xf>
    <xf numFmtId="5" fontId="94" fillId="0" borderId="23" xfId="17" applyNumberFormat="1" applyFont="1" applyFill="1" applyBorder="1" applyAlignment="1">
      <alignment vertical="center"/>
    </xf>
    <xf numFmtId="0" fontId="87" fillId="0" borderId="206" xfId="0" applyFont="1" applyBorder="1" applyAlignment="1">
      <alignment horizontal="center" vertical="center" wrapText="1"/>
    </xf>
    <xf numFmtId="0" fontId="87" fillId="0" borderId="186" xfId="0" applyFont="1" applyBorder="1" applyAlignment="1">
      <alignment horizontal="center" vertical="center" wrapText="1"/>
    </xf>
    <xf numFmtId="0" fontId="87" fillId="0" borderId="189" xfId="0" applyFont="1" applyBorder="1" applyAlignment="1">
      <alignment horizontal="center" vertical="center" wrapText="1"/>
    </xf>
    <xf numFmtId="0" fontId="87" fillId="0" borderId="205" xfId="0" applyFont="1" applyBorder="1" applyAlignment="1">
      <alignment horizontal="center" vertical="center" wrapText="1"/>
    </xf>
    <xf numFmtId="5" fontId="88" fillId="0" borderId="22" xfId="4" applyFont="1" applyFill="1" applyBorder="1" applyAlignment="1">
      <alignment vertical="center" wrapText="1"/>
    </xf>
    <xf numFmtId="5" fontId="88" fillId="0" borderId="11" xfId="4" applyFont="1" applyFill="1" applyBorder="1" applyAlignment="1">
      <alignment vertical="center" wrapText="1"/>
    </xf>
    <xf numFmtId="5" fontId="88" fillId="0" borderId="21" xfId="4" applyFont="1" applyFill="1" applyBorder="1" applyAlignment="1">
      <alignment vertical="center" wrapText="1"/>
    </xf>
    <xf numFmtId="5" fontId="88" fillId="0" borderId="10" xfId="4" applyFont="1" applyFill="1" applyBorder="1" applyAlignment="1">
      <alignment vertical="center" wrapText="1"/>
    </xf>
    <xf numFmtId="0" fontId="87" fillId="0" borderId="26" xfId="0" applyFont="1" applyBorder="1" applyAlignment="1">
      <alignment vertical="center" wrapText="1"/>
    </xf>
    <xf numFmtId="5" fontId="88" fillId="0" borderId="15" xfId="4" applyFont="1" applyFill="1" applyBorder="1" applyAlignment="1">
      <alignment vertical="center" wrapText="1"/>
    </xf>
    <xf numFmtId="0" fontId="88" fillId="0" borderId="21" xfId="0" applyFont="1" applyBorder="1" applyAlignment="1">
      <alignment vertical="center" wrapText="1"/>
    </xf>
    <xf numFmtId="0" fontId="88" fillId="0" borderId="15" xfId="0" applyFont="1" applyBorder="1" applyAlignment="1">
      <alignment vertical="center" wrapText="1"/>
    </xf>
    <xf numFmtId="5" fontId="87" fillId="0" borderId="13" xfId="4" applyFont="1" applyBorder="1" applyAlignment="1">
      <alignment vertical="center"/>
    </xf>
    <xf numFmtId="5" fontId="87" fillId="0" borderId="193" xfId="4" applyFont="1" applyBorder="1" applyAlignment="1">
      <alignment vertical="center"/>
    </xf>
    <xf numFmtId="172" fontId="87" fillId="0" borderId="207" xfId="4" quotePrefix="1" applyNumberFormat="1" applyFont="1" applyBorder="1" applyAlignment="1">
      <alignment horizontal="center" vertical="center" wrapText="1"/>
    </xf>
    <xf numFmtId="5" fontId="88" fillId="0" borderId="6" xfId="4" applyFont="1" applyBorder="1" applyAlignment="1">
      <alignment vertical="center"/>
    </xf>
    <xf numFmtId="0" fontId="23" fillId="0" borderId="0" xfId="22126" applyFont="1"/>
    <xf numFmtId="10" fontId="23" fillId="0" borderId="0" xfId="17" applyFont="1"/>
    <xf numFmtId="37" fontId="23" fillId="0" borderId="0" xfId="22126" applyNumberFormat="1" applyFont="1"/>
    <xf numFmtId="5" fontId="25" fillId="0" borderId="0" xfId="22127" applyFont="1"/>
    <xf numFmtId="177" fontId="23" fillId="0" borderId="0" xfId="17" applyNumberFormat="1" applyFont="1"/>
    <xf numFmtId="5" fontId="23" fillId="0" borderId="0" xfId="4" applyFont="1"/>
    <xf numFmtId="169" fontId="23" fillId="0" borderId="0" xfId="1" applyFont="1"/>
    <xf numFmtId="5" fontId="23" fillId="4" borderId="0" xfId="4" applyFont="1" applyFill="1" applyBorder="1" applyAlignment="1">
      <alignment horizontal="right" vertical="center"/>
    </xf>
    <xf numFmtId="5" fontId="25" fillId="0" borderId="0" xfId="22127" applyFont="1" applyAlignment="1">
      <alignment horizontal="center"/>
    </xf>
    <xf numFmtId="5" fontId="88" fillId="0" borderId="12" xfId="16" applyNumberFormat="1" applyFont="1" applyBorder="1"/>
    <xf numFmtId="5" fontId="88" fillId="0" borderId="6" xfId="16" applyNumberFormat="1" applyFont="1" applyBorder="1"/>
    <xf numFmtId="0" fontId="88" fillId="0" borderId="47" xfId="16" applyFont="1" applyBorder="1" applyAlignment="1">
      <alignment horizontal="center" vertical="top"/>
    </xf>
    <xf numFmtId="0" fontId="87" fillId="0" borderId="48" xfId="16" applyFont="1" applyBorder="1" applyAlignment="1">
      <alignment horizontal="center" vertical="top" wrapText="1"/>
    </xf>
    <xf numFmtId="0" fontId="88" fillId="0" borderId="47" xfId="16" applyFont="1" applyBorder="1" applyAlignment="1">
      <alignment vertical="center"/>
    </xf>
    <xf numFmtId="0" fontId="88" fillId="0" borderId="31" xfId="16" applyFont="1" applyBorder="1" applyAlignment="1">
      <alignment vertical="center"/>
    </xf>
    <xf numFmtId="5" fontId="88" fillId="0" borderId="14" xfId="16" applyNumberFormat="1" applyFont="1" applyBorder="1" applyAlignment="1">
      <alignment horizontal="right"/>
    </xf>
    <xf numFmtId="0" fontId="87" fillId="0" borderId="47" xfId="16" applyFont="1" applyBorder="1" applyAlignment="1">
      <alignment vertical="center"/>
    </xf>
    <xf numFmtId="5" fontId="87" fillId="0" borderId="6" xfId="16" applyNumberFormat="1" applyFont="1" applyBorder="1"/>
    <xf numFmtId="0" fontId="88" fillId="0" borderId="47" xfId="16" applyFont="1" applyBorder="1" applyAlignment="1">
      <alignment vertical="center" wrapText="1"/>
    </xf>
    <xf numFmtId="0" fontId="88" fillId="0" borderId="190" xfId="16" applyFont="1" applyBorder="1" applyAlignment="1">
      <alignment horizontal="center" vertical="top"/>
    </xf>
    <xf numFmtId="5" fontId="88" fillId="0" borderId="13" xfId="16" applyNumberFormat="1" applyFont="1" applyBorder="1" applyAlignment="1">
      <alignment horizontal="right"/>
    </xf>
    <xf numFmtId="0" fontId="87" fillId="0" borderId="47" xfId="16" applyFont="1" applyBorder="1" applyAlignment="1">
      <alignment vertical="center" wrapText="1"/>
    </xf>
    <xf numFmtId="164" fontId="87" fillId="0" borderId="0" xfId="1" applyNumberFormat="1" applyFont="1" applyBorder="1" applyAlignment="1">
      <alignment horizontal="right" vertical="center" wrapText="1"/>
    </xf>
    <xf numFmtId="164" fontId="88" fillId="0" borderId="0" xfId="16" applyNumberFormat="1" applyFont="1" applyAlignment="1">
      <alignment vertical="center" wrapText="1"/>
    </xf>
    <xf numFmtId="37" fontId="88" fillId="0" borderId="0" xfId="16" applyNumberFormat="1" applyFont="1" applyAlignment="1">
      <alignment vertical="center" wrapText="1"/>
    </xf>
    <xf numFmtId="164" fontId="87" fillId="0" borderId="45" xfId="1" applyNumberFormat="1" applyFont="1" applyBorder="1" applyAlignment="1">
      <alignment vertical="center" wrapText="1"/>
    </xf>
    <xf numFmtId="164" fontId="88" fillId="0" borderId="16" xfId="1" applyNumberFormat="1" applyFont="1" applyBorder="1" applyAlignment="1">
      <alignment vertical="center" wrapText="1"/>
    </xf>
    <xf numFmtId="164" fontId="87" fillId="0" borderId="16" xfId="1" applyNumberFormat="1" applyFont="1" applyBorder="1" applyAlignment="1">
      <alignment vertical="center" wrapText="1"/>
    </xf>
    <xf numFmtId="10" fontId="88" fillId="0" borderId="16" xfId="17" applyFont="1" applyBorder="1" applyAlignment="1">
      <alignment vertical="center" wrapText="1"/>
    </xf>
    <xf numFmtId="166" fontId="88" fillId="0" borderId="20" xfId="16" applyNumberFormat="1" applyFont="1" applyBorder="1" applyAlignment="1">
      <alignment vertical="center" wrapText="1"/>
    </xf>
    <xf numFmtId="10" fontId="88" fillId="0" borderId="22" xfId="17" applyFont="1" applyBorder="1" applyAlignment="1">
      <alignment vertical="center" wrapText="1"/>
    </xf>
    <xf numFmtId="10" fontId="88" fillId="0" borderId="26" xfId="17" applyFont="1" applyBorder="1" applyAlignment="1">
      <alignment vertical="center" wrapText="1"/>
    </xf>
    <xf numFmtId="164" fontId="88" fillId="0" borderId="5" xfId="0" applyNumberFormat="1" applyFont="1" applyBorder="1" applyAlignment="1">
      <alignment horizontal="right"/>
    </xf>
    <xf numFmtId="164" fontId="87" fillId="0" borderId="197" xfId="1" applyNumberFormat="1" applyFont="1" applyBorder="1"/>
    <xf numFmtId="0" fontId="87" fillId="0" borderId="16" xfId="16" applyFont="1" applyBorder="1" applyAlignment="1">
      <alignment horizontal="center" vertical="top" wrapText="1"/>
    </xf>
    <xf numFmtId="164" fontId="88" fillId="0" borderId="200" xfId="1" applyNumberFormat="1" applyFont="1" applyBorder="1"/>
    <xf numFmtId="164" fontId="88" fillId="0" borderId="45" xfId="16" applyNumberFormat="1" applyFont="1" applyBorder="1" applyAlignment="1">
      <alignment horizontal="right"/>
    </xf>
    <xf numFmtId="164" fontId="87" fillId="0" borderId="16" xfId="16" applyNumberFormat="1" applyFont="1" applyBorder="1"/>
    <xf numFmtId="5" fontId="88" fillId="0" borderId="16" xfId="4" applyFont="1" applyFill="1" applyBorder="1" applyAlignment="1">
      <alignment horizontal="right"/>
    </xf>
    <xf numFmtId="0" fontId="87" fillId="0" borderId="24" xfId="0" applyFont="1" applyBorder="1" applyAlignment="1">
      <alignment horizontal="center" vertical="center" wrapText="1"/>
    </xf>
    <xf numFmtId="175" fontId="88" fillId="0" borderId="16" xfId="0" applyNumberFormat="1" applyFont="1" applyBorder="1" applyAlignment="1">
      <alignment vertical="center"/>
    </xf>
    <xf numFmtId="175" fontId="88" fillId="0" borderId="25" xfId="0" applyNumberFormat="1" applyFont="1" applyBorder="1" applyAlignment="1">
      <alignment vertical="center"/>
    </xf>
    <xf numFmtId="175" fontId="88" fillId="0" borderId="62" xfId="0" applyNumberFormat="1" applyFont="1" applyBorder="1" applyAlignment="1">
      <alignment vertical="center"/>
    </xf>
    <xf numFmtId="175" fontId="87" fillId="0" borderId="26" xfId="0" applyNumberFormat="1" applyFont="1" applyBorder="1" applyAlignment="1">
      <alignment vertical="center"/>
    </xf>
    <xf numFmtId="168" fontId="87" fillId="0" borderId="208" xfId="0" applyNumberFormat="1" applyFont="1" applyBorder="1" applyAlignment="1">
      <alignment horizontal="center" vertical="center" wrapText="1"/>
    </xf>
    <xf numFmtId="175" fontId="88" fillId="0" borderId="209" xfId="0" applyNumberFormat="1" applyFont="1" applyBorder="1" applyAlignment="1">
      <alignment vertical="center"/>
    </xf>
    <xf numFmtId="175" fontId="88" fillId="0" borderId="210" xfId="0" applyNumberFormat="1" applyFont="1" applyBorder="1" applyAlignment="1">
      <alignment vertical="center"/>
    </xf>
    <xf numFmtId="175" fontId="94" fillId="0" borderId="210" xfId="0" applyNumberFormat="1" applyFont="1" applyBorder="1" applyAlignment="1">
      <alignment vertical="center"/>
    </xf>
    <xf numFmtId="175" fontId="88" fillId="0" borderId="211" xfId="0" applyNumberFormat="1" applyFont="1" applyBorder="1" applyAlignment="1">
      <alignment vertical="center"/>
    </xf>
    <xf numFmtId="175" fontId="87" fillId="0" borderId="212" xfId="0" applyNumberFormat="1" applyFont="1" applyBorder="1" applyAlignment="1">
      <alignment vertical="center"/>
    </xf>
    <xf numFmtId="0" fontId="87" fillId="0" borderId="27" xfId="16" applyFont="1" applyBorder="1" applyAlignment="1">
      <alignment horizontal="center" vertical="center"/>
    </xf>
    <xf numFmtId="37" fontId="88" fillId="0" borderId="0" xfId="0" applyNumberFormat="1" applyFont="1"/>
    <xf numFmtId="37" fontId="87" fillId="0" borderId="0" xfId="0" applyNumberFormat="1" applyFont="1"/>
    <xf numFmtId="164" fontId="88" fillId="0" borderId="0" xfId="0" applyNumberFormat="1" applyFont="1"/>
    <xf numFmtId="175" fontId="88" fillId="0" borderId="0" xfId="0" applyNumberFormat="1" applyFont="1"/>
    <xf numFmtId="37" fontId="88" fillId="0" borderId="0" xfId="0" applyNumberFormat="1" applyFont="1" applyAlignment="1">
      <alignment horizontal="right"/>
    </xf>
    <xf numFmtId="37" fontId="88" fillId="0" borderId="16" xfId="0" applyNumberFormat="1" applyFont="1" applyBorder="1" applyAlignment="1">
      <alignment horizontal="right"/>
    </xf>
    <xf numFmtId="37" fontId="87" fillId="0" borderId="45" xfId="0" applyNumberFormat="1" applyFont="1" applyBorder="1" applyAlignment="1">
      <alignment horizontal="right"/>
    </xf>
    <xf numFmtId="0" fontId="87" fillId="0" borderId="18" xfId="16" applyFont="1" applyBorder="1" applyAlignment="1">
      <alignment vertical="center"/>
    </xf>
    <xf numFmtId="37" fontId="87" fillId="0" borderId="0" xfId="0" applyNumberFormat="1" applyFont="1" applyAlignment="1">
      <alignment horizontal="right"/>
    </xf>
    <xf numFmtId="37" fontId="87" fillId="0" borderId="16" xfId="0" applyNumberFormat="1" applyFont="1" applyBorder="1" applyAlignment="1">
      <alignment horizontal="right"/>
    </xf>
    <xf numFmtId="10" fontId="88" fillId="0" borderId="16" xfId="17" applyFont="1" applyBorder="1" applyAlignment="1">
      <alignment horizontal="right"/>
    </xf>
    <xf numFmtId="175" fontId="88" fillId="0" borderId="188" xfId="1" applyNumberFormat="1" applyFont="1" applyFill="1" applyBorder="1" applyAlignment="1">
      <alignment vertical="center"/>
    </xf>
    <xf numFmtId="37" fontId="94" fillId="0" borderId="0" xfId="1" applyNumberFormat="1" applyFont="1" applyFill="1" applyBorder="1" applyAlignment="1">
      <alignment horizontal="center" wrapText="1"/>
    </xf>
    <xf numFmtId="5" fontId="88" fillId="0" borderId="13" xfId="4" applyFont="1" applyFill="1" applyBorder="1"/>
    <xf numFmtId="0" fontId="87" fillId="0" borderId="15" xfId="27" applyFont="1" applyBorder="1" applyAlignment="1">
      <alignment horizontal="center" vertical="center"/>
    </xf>
    <xf numFmtId="168" fontId="87" fillId="0" borderId="1" xfId="0" applyNumberFormat="1" applyFont="1" applyBorder="1" applyAlignment="1">
      <alignment horizontal="center" vertical="center" wrapText="1"/>
    </xf>
    <xf numFmtId="175" fontId="93" fillId="6" borderId="26" xfId="0" applyNumberFormat="1" applyFont="1" applyFill="1" applyBorder="1" applyAlignment="1">
      <alignment horizontal="right" vertical="center"/>
    </xf>
    <xf numFmtId="0" fontId="87" fillId="6" borderId="1" xfId="0" applyFont="1" applyFill="1" applyBorder="1" applyAlignment="1">
      <alignment vertical="center"/>
    </xf>
    <xf numFmtId="175" fontId="87" fillId="0" borderId="1" xfId="0" applyNumberFormat="1" applyFont="1" applyBorder="1" applyAlignment="1">
      <alignment horizontal="right" vertical="center"/>
    </xf>
    <xf numFmtId="0" fontId="87" fillId="0" borderId="47" xfId="16" applyFont="1" applyBorder="1" applyAlignment="1">
      <alignment horizontal="center" vertical="center"/>
    </xf>
    <xf numFmtId="0" fontId="88" fillId="0" borderId="200" xfId="16" applyFont="1" applyBorder="1" applyAlignment="1">
      <alignment horizontal="center" vertical="center" wrapText="1"/>
    </xf>
    <xf numFmtId="5" fontId="88" fillId="0" borderId="16" xfId="4" applyFont="1" applyFill="1" applyBorder="1"/>
    <xf numFmtId="0" fontId="87" fillId="0" borderId="27" xfId="16" applyFont="1" applyBorder="1" applyAlignment="1">
      <alignment vertical="center"/>
    </xf>
    <xf numFmtId="5" fontId="87" fillId="0" borderId="205" xfId="4" applyFont="1" applyFill="1" applyBorder="1"/>
    <xf numFmtId="10" fontId="94" fillId="0" borderId="16" xfId="17" applyFont="1" applyFill="1" applyBorder="1" applyAlignment="1">
      <alignment horizontal="center" wrapText="1"/>
    </xf>
    <xf numFmtId="175" fontId="88" fillId="0" borderId="16" xfId="1" applyNumberFormat="1" applyFont="1" applyFill="1" applyBorder="1" applyAlignment="1">
      <alignment vertical="center"/>
    </xf>
    <xf numFmtId="175" fontId="87" fillId="0" borderId="28" xfId="1" applyNumberFormat="1" applyFont="1" applyFill="1" applyBorder="1" applyAlignment="1">
      <alignment vertical="center"/>
    </xf>
    <xf numFmtId="37" fontId="94" fillId="0" borderId="16" xfId="1" applyNumberFormat="1" applyFont="1" applyFill="1" applyBorder="1" applyAlignment="1">
      <alignment horizontal="center" wrapText="1"/>
    </xf>
    <xf numFmtId="0" fontId="87" fillId="0" borderId="23" xfId="16" applyFont="1" applyBorder="1" applyAlignment="1">
      <alignment horizontal="center" vertical="center" wrapText="1"/>
    </xf>
    <xf numFmtId="175" fontId="88" fillId="0" borderId="0" xfId="0" applyNumberFormat="1" applyFont="1" applyAlignment="1">
      <alignment vertical="center"/>
    </xf>
    <xf numFmtId="175" fontId="94" fillId="0" borderId="0" xfId="0" applyNumberFormat="1" applyFont="1" applyAlignment="1">
      <alignment vertical="center"/>
    </xf>
    <xf numFmtId="175" fontId="88" fillId="0" borderId="196" xfId="1" applyNumberFormat="1" applyFont="1" applyFill="1" applyBorder="1" applyAlignment="1">
      <alignment horizontal="right" vertical="center" wrapText="1"/>
    </xf>
    <xf numFmtId="3" fontId="97" fillId="0" borderId="1" xfId="16" applyNumberFormat="1" applyFont="1" applyBorder="1" applyAlignment="1">
      <alignment horizontal="center" vertical="center" wrapText="1"/>
    </xf>
    <xf numFmtId="0" fontId="88" fillId="0" borderId="20" xfId="16" applyFont="1" applyBorder="1" applyAlignment="1">
      <alignment horizontal="center" vertical="center" wrapText="1"/>
    </xf>
    <xf numFmtId="0" fontId="87" fillId="0" borderId="26" xfId="16" applyFont="1" applyBorder="1" applyAlignment="1">
      <alignment horizontal="center" vertical="center" wrapText="1"/>
    </xf>
    <xf numFmtId="0" fontId="87" fillId="6" borderId="23" xfId="16" applyFont="1" applyFill="1" applyBorder="1" applyAlignment="1">
      <alignment vertical="center" wrapText="1"/>
    </xf>
    <xf numFmtId="0" fontId="95" fillId="6" borderId="24" xfId="0" applyFont="1" applyFill="1" applyBorder="1" applyAlignment="1">
      <alignment wrapText="1"/>
    </xf>
    <xf numFmtId="175" fontId="88" fillId="0" borderId="198" xfId="1" applyNumberFormat="1" applyFont="1" applyFill="1" applyBorder="1" applyAlignment="1">
      <alignment horizontal="right" vertical="center" wrapText="1"/>
    </xf>
    <xf numFmtId="166" fontId="88" fillId="0" borderId="213" xfId="16" applyNumberFormat="1" applyFont="1" applyBorder="1" applyAlignment="1">
      <alignment vertical="center" wrapText="1"/>
    </xf>
    <xf numFmtId="175" fontId="88" fillId="0" borderId="62" xfId="1" applyNumberFormat="1" applyFont="1" applyFill="1" applyBorder="1" applyAlignment="1">
      <alignment vertical="center" wrapText="1"/>
    </xf>
    <xf numFmtId="175" fontId="87" fillId="0" borderId="16" xfId="1" applyNumberFormat="1" applyFont="1" applyFill="1" applyBorder="1" applyAlignment="1">
      <alignment vertical="center" wrapText="1"/>
    </xf>
    <xf numFmtId="175" fontId="89" fillId="6" borderId="24" xfId="0" applyNumberFormat="1" applyFont="1" applyFill="1" applyBorder="1" applyAlignment="1">
      <alignment wrapText="1"/>
    </xf>
    <xf numFmtId="175" fontId="87" fillId="0" borderId="24" xfId="16" applyNumberFormat="1" applyFont="1" applyBorder="1" applyAlignment="1">
      <alignment horizontal="center" vertical="center" wrapText="1"/>
    </xf>
    <xf numFmtId="175" fontId="88" fillId="0" borderId="62" xfId="1" applyNumberFormat="1" applyFont="1" applyFill="1" applyBorder="1" applyAlignment="1">
      <alignment horizontal="right" vertical="center" wrapText="1"/>
    </xf>
    <xf numFmtId="166" fontId="88" fillId="0" borderId="19" xfId="16" applyNumberFormat="1" applyFont="1" applyBorder="1" applyAlignment="1">
      <alignment vertical="center" wrapText="1"/>
    </xf>
    <xf numFmtId="175" fontId="88" fillId="0" borderId="11" xfId="1" applyNumberFormat="1" applyFont="1" applyFill="1" applyBorder="1" applyAlignment="1">
      <alignment vertical="center" wrapText="1"/>
    </xf>
    <xf numFmtId="175" fontId="88" fillId="0" borderId="11" xfId="1" applyNumberFormat="1" applyFont="1" applyFill="1" applyBorder="1" applyAlignment="1">
      <alignment horizontal="right" vertical="center" wrapText="1"/>
    </xf>
    <xf numFmtId="175" fontId="88" fillId="0" borderId="25" xfId="1" applyNumberFormat="1" applyFont="1" applyFill="1" applyBorder="1" applyAlignment="1">
      <alignment horizontal="right" vertical="center" wrapText="1"/>
    </xf>
    <xf numFmtId="0" fontId="87" fillId="0" borderId="20" xfId="16" applyFont="1" applyBorder="1" applyAlignment="1">
      <alignment wrapText="1"/>
    </xf>
    <xf numFmtId="175" fontId="87" fillId="0" borderId="22" xfId="1" applyNumberFormat="1" applyFont="1" applyFill="1" applyBorder="1" applyAlignment="1">
      <alignment vertical="center" wrapText="1"/>
    </xf>
    <xf numFmtId="175" fontId="87" fillId="0" borderId="26" xfId="1" applyNumberFormat="1" applyFont="1" applyFill="1" applyBorder="1" applyAlignment="1">
      <alignment vertical="center" wrapText="1"/>
    </xf>
    <xf numFmtId="0" fontId="87" fillId="0" borderId="214" xfId="16" applyFont="1" applyBorder="1" applyAlignment="1">
      <alignment horizontal="center" vertical="top" wrapText="1"/>
    </xf>
    <xf numFmtId="3" fontId="88" fillId="0" borderId="16" xfId="4" applyNumberFormat="1" applyFont="1" applyFill="1" applyBorder="1"/>
    <xf numFmtId="37" fontId="88" fillId="0" borderId="16" xfId="4" applyNumberFormat="1" applyFont="1" applyFill="1" applyBorder="1"/>
    <xf numFmtId="37" fontId="88" fillId="0" borderId="45" xfId="4" applyNumberFormat="1" applyFont="1" applyFill="1" applyBorder="1"/>
    <xf numFmtId="175" fontId="87" fillId="0" borderId="16" xfId="1" applyNumberFormat="1" applyFont="1" applyFill="1" applyBorder="1" applyAlignment="1"/>
    <xf numFmtId="175" fontId="94" fillId="0" borderId="16" xfId="1" applyNumberFormat="1" applyFont="1" applyFill="1" applyBorder="1" applyAlignment="1"/>
    <xf numFmtId="174" fontId="94" fillId="0" borderId="16" xfId="16" applyNumberFormat="1" applyFont="1" applyBorder="1"/>
    <xf numFmtId="5" fontId="87" fillId="0" borderId="16" xfId="16" applyNumberFormat="1" applyFont="1" applyBorder="1" applyAlignment="1">
      <alignment horizontal="right"/>
    </xf>
    <xf numFmtId="0" fontId="88" fillId="6" borderId="11" xfId="0" applyFont="1" applyFill="1" applyBorder="1" applyAlignment="1">
      <alignment horizontal="left" vertical="top"/>
    </xf>
    <xf numFmtId="0" fontId="88" fillId="6" borderId="18" xfId="0" applyFont="1" applyFill="1" applyBorder="1" applyAlignment="1">
      <alignment horizontal="left" vertical="top" wrapText="1"/>
    </xf>
    <xf numFmtId="0" fontId="88" fillId="6" borderId="0" xfId="0" applyFont="1" applyFill="1" applyAlignment="1">
      <alignment horizontal="left" vertical="top" wrapText="1"/>
    </xf>
    <xf numFmtId="5" fontId="87" fillId="0" borderId="23" xfId="4" applyFont="1" applyFill="1" applyBorder="1" applyAlignment="1">
      <alignment horizontal="center" vertical="center" wrapText="1"/>
    </xf>
    <xf numFmtId="5" fontId="87" fillId="0" borderId="1" xfId="4" applyFont="1" applyFill="1" applyBorder="1" applyAlignment="1">
      <alignment horizontal="center" vertical="center" wrapText="1"/>
    </xf>
    <xf numFmtId="5" fontId="87" fillId="0" borderId="24" xfId="4" applyFont="1" applyFill="1" applyBorder="1" applyAlignment="1">
      <alignment horizontal="center" vertical="center" wrapText="1"/>
    </xf>
    <xf numFmtId="0" fontId="88" fillId="0" borderId="21" xfId="0" applyFont="1" applyBorder="1" applyAlignment="1">
      <alignment horizontal="center" vertical="center" textRotation="90" wrapText="1"/>
    </xf>
    <xf numFmtId="0" fontId="88" fillId="0" borderId="10" xfId="0" applyFont="1" applyBorder="1" applyAlignment="1">
      <alignment horizontal="center" vertical="center" textRotation="90" wrapText="1"/>
    </xf>
    <xf numFmtId="0" fontId="88" fillId="0" borderId="15" xfId="0" applyFont="1" applyBorder="1" applyAlignment="1">
      <alignment horizontal="center" vertical="center" textRotation="90" wrapText="1"/>
    </xf>
    <xf numFmtId="0" fontId="88" fillId="6" borderId="20" xfId="0" applyFont="1" applyFill="1" applyBorder="1" applyAlignment="1">
      <alignment horizontal="left" vertical="top" wrapText="1"/>
    </xf>
    <xf numFmtId="0" fontId="88" fillId="6" borderId="22" xfId="0" applyFont="1" applyFill="1" applyBorder="1" applyAlignment="1">
      <alignment horizontal="left" vertical="top" wrapText="1"/>
    </xf>
    <xf numFmtId="0" fontId="88" fillId="6" borderId="26" xfId="0" applyFont="1" applyFill="1" applyBorder="1" applyAlignment="1">
      <alignment horizontal="left" vertical="top" wrapText="1"/>
    </xf>
    <xf numFmtId="0" fontId="88" fillId="6" borderId="16" xfId="0" applyFont="1" applyFill="1" applyBorder="1" applyAlignment="1">
      <alignment horizontal="left" vertical="top" wrapText="1"/>
    </xf>
    <xf numFmtId="0" fontId="88" fillId="6" borderId="19" xfId="0" applyFont="1" applyFill="1" applyBorder="1" applyAlignment="1">
      <alignment horizontal="left" vertical="center"/>
    </xf>
    <xf numFmtId="0" fontId="88" fillId="6" borderId="11" xfId="0" applyFont="1" applyFill="1" applyBorder="1" applyAlignment="1">
      <alignment horizontal="left" vertical="center"/>
    </xf>
    <xf numFmtId="0" fontId="88" fillId="6" borderId="25" xfId="0" applyFont="1" applyFill="1" applyBorder="1" applyAlignment="1">
      <alignment horizontal="left" vertical="center"/>
    </xf>
    <xf numFmtId="0" fontId="88" fillId="0" borderId="18" xfId="0" applyFont="1" applyBorder="1" applyAlignment="1">
      <alignment horizontal="center" vertical="center"/>
    </xf>
    <xf numFmtId="0" fontId="88" fillId="0" borderId="20" xfId="0" applyFont="1" applyBorder="1" applyAlignment="1">
      <alignment horizontal="center" vertical="center"/>
    </xf>
    <xf numFmtId="0" fontId="87" fillId="0" borderId="23" xfId="0" applyFont="1" applyBorder="1" applyAlignment="1">
      <alignment horizontal="center" vertical="center" wrapText="1"/>
    </xf>
    <xf numFmtId="0" fontId="87" fillId="0" borderId="24" xfId="0" applyFont="1" applyBorder="1" applyAlignment="1">
      <alignment horizontal="center" vertical="center" wrapText="1"/>
    </xf>
    <xf numFmtId="0" fontId="88" fillId="6" borderId="19" xfId="27" applyFont="1" applyFill="1" applyBorder="1" applyAlignment="1">
      <alignment horizontal="left" vertical="center"/>
    </xf>
    <xf numFmtId="0" fontId="88" fillId="6" borderId="11" xfId="27" applyFont="1" applyFill="1" applyBorder="1" applyAlignment="1">
      <alignment horizontal="left" vertical="center"/>
    </xf>
    <xf numFmtId="0" fontId="88" fillId="6" borderId="25" xfId="27" applyFont="1" applyFill="1" applyBorder="1" applyAlignment="1">
      <alignment horizontal="left" vertical="center"/>
    </xf>
    <xf numFmtId="0" fontId="89" fillId="6" borderId="20" xfId="27" applyFont="1" applyFill="1" applyBorder="1" applyAlignment="1">
      <alignment horizontal="left" vertical="center"/>
    </xf>
    <xf numFmtId="0" fontId="89" fillId="6" borderId="22" xfId="27" applyFont="1" applyFill="1" applyBorder="1" applyAlignment="1">
      <alignment horizontal="left" vertical="center"/>
    </xf>
    <xf numFmtId="0" fontId="89" fillId="6" borderId="26" xfId="27" applyFont="1" applyFill="1" applyBorder="1" applyAlignment="1">
      <alignment horizontal="left" vertical="center"/>
    </xf>
    <xf numFmtId="0" fontId="87" fillId="0" borderId="23" xfId="27" applyFont="1" applyBorder="1" applyAlignment="1">
      <alignment horizontal="center" vertical="center"/>
    </xf>
    <xf numFmtId="0" fontId="87" fillId="0" borderId="1" xfId="27" applyFont="1" applyBorder="1" applyAlignment="1">
      <alignment horizontal="center" vertical="center"/>
    </xf>
    <xf numFmtId="0" fontId="87" fillId="0" borderId="24" xfId="27" applyFont="1" applyBorder="1" applyAlignment="1">
      <alignment horizontal="center" vertical="center"/>
    </xf>
    <xf numFmtId="0" fontId="87" fillId="0" borderId="21" xfId="27" applyFont="1" applyBorder="1" applyAlignment="1">
      <alignment horizontal="center" vertical="center" textRotation="90" wrapText="1"/>
    </xf>
    <xf numFmtId="0" fontId="87" fillId="0" borderId="10" xfId="27" applyFont="1" applyBorder="1" applyAlignment="1">
      <alignment horizontal="center" vertical="center" textRotation="90" wrapText="1"/>
    </xf>
    <xf numFmtId="0" fontId="87" fillId="0" borderId="15" xfId="27" applyFont="1" applyBorder="1" applyAlignment="1">
      <alignment horizontal="center" vertical="center" textRotation="90" wrapText="1"/>
    </xf>
    <xf numFmtId="0" fontId="89" fillId="0" borderId="201" xfId="16" applyFont="1" applyBorder="1" applyAlignment="1">
      <alignment horizontal="left" vertical="center" wrapText="1"/>
    </xf>
    <xf numFmtId="0" fontId="89" fillId="0" borderId="202" xfId="16" applyFont="1" applyBorder="1" applyAlignment="1">
      <alignment horizontal="left" vertical="center" wrapText="1"/>
    </xf>
    <xf numFmtId="0" fontId="89" fillId="0" borderId="203" xfId="16" applyFont="1" applyBorder="1" applyAlignment="1">
      <alignment horizontal="left" vertical="center" wrapText="1"/>
    </xf>
    <xf numFmtId="0" fontId="89" fillId="0" borderId="65" xfId="16" applyFont="1" applyBorder="1" applyAlignment="1">
      <alignment horizontal="left" vertical="center" wrapText="1"/>
    </xf>
    <xf numFmtId="0" fontId="89" fillId="0" borderId="38" xfId="16" applyFont="1" applyBorder="1" applyAlignment="1">
      <alignment horizontal="left" vertical="center" wrapText="1"/>
    </xf>
    <xf numFmtId="0" fontId="89" fillId="0" borderId="66" xfId="16" applyFont="1" applyBorder="1" applyAlignment="1">
      <alignment horizontal="left" vertical="center" wrapText="1"/>
    </xf>
    <xf numFmtId="0" fontId="87" fillId="0" borderId="39" xfId="28" applyFont="1" applyBorder="1" applyAlignment="1">
      <alignment horizontal="center" vertical="center"/>
    </xf>
    <xf numFmtId="0" fontId="87" fillId="0" borderId="40" xfId="28" applyFont="1" applyBorder="1" applyAlignment="1">
      <alignment horizontal="center" vertical="center"/>
    </xf>
    <xf numFmtId="0" fontId="87" fillId="0" borderId="41" xfId="28" applyFont="1" applyBorder="1" applyAlignment="1">
      <alignment horizontal="center" vertical="center"/>
    </xf>
    <xf numFmtId="0" fontId="89" fillId="0" borderId="63" xfId="16" applyFont="1" applyBorder="1" applyAlignment="1">
      <alignment horizontal="left" vertical="center"/>
    </xf>
    <xf numFmtId="0" fontId="89" fillId="0" borderId="46" xfId="16" applyFont="1" applyBorder="1" applyAlignment="1">
      <alignment horizontal="left" vertical="center"/>
    </xf>
    <xf numFmtId="0" fontId="89" fillId="0" borderId="64" xfId="16" applyFont="1" applyBorder="1" applyAlignment="1">
      <alignment horizontal="left" vertical="center"/>
    </xf>
    <xf numFmtId="0" fontId="89" fillId="0" borderId="18" xfId="16" applyFont="1" applyBorder="1" applyAlignment="1">
      <alignment horizontal="left" vertical="center" wrapText="1"/>
    </xf>
    <xf numFmtId="0" fontId="89" fillId="0" borderId="0" xfId="16" applyFont="1" applyAlignment="1">
      <alignment horizontal="left" vertical="center" wrapText="1"/>
    </xf>
    <xf numFmtId="0" fontId="89" fillId="0" borderId="16" xfId="16" applyFont="1" applyBorder="1" applyAlignment="1">
      <alignment horizontal="left" vertical="center" wrapText="1"/>
    </xf>
    <xf numFmtId="0" fontId="89" fillId="6" borderId="20" xfId="16" applyFont="1" applyFill="1" applyBorder="1" applyAlignment="1">
      <alignment horizontal="left" vertical="center" wrapText="1"/>
    </xf>
    <xf numFmtId="0" fontId="89" fillId="6" borderId="22" xfId="16" applyFont="1" applyFill="1" applyBorder="1" applyAlignment="1">
      <alignment horizontal="left" vertical="center" wrapText="1"/>
    </xf>
    <xf numFmtId="0" fontId="89" fillId="6" borderId="26" xfId="16" applyFont="1" applyFill="1" applyBorder="1" applyAlignment="1">
      <alignment horizontal="left" vertical="center" wrapText="1"/>
    </xf>
    <xf numFmtId="0" fontId="89" fillId="6" borderId="18" xfId="16" applyFont="1" applyFill="1" applyBorder="1" applyAlignment="1">
      <alignment horizontal="left" vertical="center" wrapText="1"/>
    </xf>
    <xf numFmtId="0" fontId="89" fillId="6" borderId="0" xfId="16" applyFont="1" applyFill="1" applyAlignment="1">
      <alignment horizontal="left" vertical="center" wrapText="1"/>
    </xf>
    <xf numFmtId="0" fontId="89" fillId="6" borderId="16" xfId="16" applyFont="1" applyFill="1" applyBorder="1" applyAlignment="1">
      <alignment horizontal="left" vertical="center" wrapText="1"/>
    </xf>
    <xf numFmtId="0" fontId="87" fillId="0" borderId="19" xfId="0" applyFont="1" applyBorder="1" applyAlignment="1">
      <alignment horizontal="center" vertical="center"/>
    </xf>
    <xf numFmtId="0" fontId="87" fillId="0" borderId="11" xfId="0" applyFont="1" applyBorder="1" applyAlignment="1">
      <alignment horizontal="center" vertical="center"/>
    </xf>
    <xf numFmtId="0" fontId="87" fillId="0" borderId="25" xfId="0" applyFont="1" applyBorder="1" applyAlignment="1">
      <alignment horizontal="center" vertical="center"/>
    </xf>
    <xf numFmtId="0" fontId="89" fillId="6" borderId="19" xfId="16" applyFont="1" applyFill="1" applyBorder="1" applyAlignment="1">
      <alignment horizontal="left" vertical="center"/>
    </xf>
    <xf numFmtId="0" fontId="89" fillId="6" borderId="11" xfId="16" applyFont="1" applyFill="1" applyBorder="1" applyAlignment="1">
      <alignment horizontal="left" vertical="center"/>
    </xf>
    <xf numFmtId="0" fontId="89" fillId="6" borderId="25" xfId="16" applyFont="1" applyFill="1" applyBorder="1" applyAlignment="1">
      <alignment horizontal="left" vertical="center"/>
    </xf>
    <xf numFmtId="0" fontId="89" fillId="6" borderId="18" xfId="16" applyFont="1" applyFill="1" applyBorder="1" applyAlignment="1">
      <alignment horizontal="left" vertical="center"/>
    </xf>
    <xf numFmtId="0" fontId="89" fillId="6" borderId="0" xfId="16" applyFont="1" applyFill="1" applyAlignment="1">
      <alignment horizontal="left" vertical="center"/>
    </xf>
    <xf numFmtId="0" fontId="89" fillId="6" borderId="16" xfId="16" applyFont="1" applyFill="1" applyBorder="1" applyAlignment="1">
      <alignment horizontal="left" vertical="center"/>
    </xf>
    <xf numFmtId="0" fontId="89" fillId="0" borderId="18" xfId="16" applyFont="1" applyBorder="1" applyAlignment="1">
      <alignment horizontal="left" vertical="center"/>
    </xf>
    <xf numFmtId="0" fontId="89" fillId="0" borderId="0" xfId="16" applyFont="1" applyAlignment="1">
      <alignment horizontal="left" vertical="center"/>
    </xf>
    <xf numFmtId="0" fontId="89" fillId="0" borderId="16" xfId="16" applyFont="1" applyBorder="1" applyAlignment="1">
      <alignment horizontal="left" vertical="center"/>
    </xf>
    <xf numFmtId="0" fontId="89" fillId="6" borderId="0" xfId="0" applyFont="1" applyFill="1" applyAlignment="1">
      <alignment horizontal="left"/>
    </xf>
    <xf numFmtId="0" fontId="89" fillId="6" borderId="18" xfId="0" applyFont="1" applyFill="1" applyBorder="1" applyAlignment="1">
      <alignment horizontal="left"/>
    </xf>
    <xf numFmtId="0" fontId="87" fillId="0" borderId="23" xfId="0" applyFont="1" applyBorder="1" applyAlignment="1">
      <alignment horizontal="center" vertical="center"/>
    </xf>
    <xf numFmtId="0" fontId="87" fillId="0" borderId="1" xfId="0" applyFont="1" applyBorder="1" applyAlignment="1">
      <alignment horizontal="center" vertical="center"/>
    </xf>
    <xf numFmtId="0" fontId="87" fillId="0" borderId="24" xfId="0" applyFont="1" applyBorder="1" applyAlignment="1">
      <alignment horizontal="center" vertical="center"/>
    </xf>
    <xf numFmtId="0" fontId="87" fillId="0" borderId="21" xfId="0" applyFont="1" applyBorder="1" applyAlignment="1">
      <alignment horizontal="center" vertical="center" textRotation="89"/>
    </xf>
    <xf numFmtId="0" fontId="87" fillId="0" borderId="10" xfId="0" applyFont="1" applyBorder="1" applyAlignment="1">
      <alignment horizontal="center" vertical="center" textRotation="89"/>
    </xf>
    <xf numFmtId="0" fontId="87" fillId="0" borderId="15" xfId="0" applyFont="1" applyBorder="1" applyAlignment="1">
      <alignment horizontal="center" vertical="center" textRotation="89"/>
    </xf>
    <xf numFmtId="0" fontId="87" fillId="0" borderId="39" xfId="16" applyFont="1" applyBorder="1" applyAlignment="1">
      <alignment horizontal="center" vertical="center" wrapText="1"/>
    </xf>
    <xf numFmtId="0" fontId="88" fillId="0" borderId="40" xfId="0" applyFont="1" applyBorder="1" applyAlignment="1">
      <alignment horizontal="center" vertical="center" wrapText="1"/>
    </xf>
    <xf numFmtId="0" fontId="88" fillId="0" borderId="41" xfId="0" applyFont="1" applyBorder="1" applyAlignment="1">
      <alignment horizontal="center" vertical="center" wrapText="1"/>
    </xf>
    <xf numFmtId="0" fontId="89" fillId="6" borderId="16" xfId="0" applyFont="1" applyFill="1" applyBorder="1" applyAlignment="1">
      <alignment horizontal="left"/>
    </xf>
    <xf numFmtId="0" fontId="89" fillId="6" borderId="18" xfId="16" applyFont="1" applyFill="1" applyBorder="1" applyAlignment="1">
      <alignment wrapText="1"/>
    </xf>
    <xf numFmtId="0" fontId="89" fillId="6" borderId="0" xfId="16" applyFont="1" applyFill="1" applyAlignment="1">
      <alignment wrapText="1"/>
    </xf>
    <xf numFmtId="0" fontId="89" fillId="6" borderId="16" xfId="16" applyFont="1" applyFill="1" applyBorder="1" applyAlignment="1">
      <alignment wrapText="1"/>
    </xf>
    <xf numFmtId="0" fontId="89" fillId="6" borderId="20" xfId="16" applyFont="1" applyFill="1" applyBorder="1" applyAlignment="1">
      <alignment wrapText="1"/>
    </xf>
    <xf numFmtId="0" fontId="89" fillId="6" borderId="22" xfId="16" applyFont="1" applyFill="1" applyBorder="1" applyAlignment="1">
      <alignment wrapText="1"/>
    </xf>
    <xf numFmtId="0" fontId="89" fillId="6" borderId="26" xfId="16" applyFont="1" applyFill="1" applyBorder="1" applyAlignment="1">
      <alignment wrapText="1"/>
    </xf>
    <xf numFmtId="0" fontId="89" fillId="0" borderId="18" xfId="16" applyFont="1" applyBorder="1" applyAlignment="1">
      <alignment wrapText="1"/>
    </xf>
    <xf numFmtId="0" fontId="89" fillId="0" borderId="0" xfId="16" applyFont="1" applyAlignment="1">
      <alignment wrapText="1"/>
    </xf>
    <xf numFmtId="0" fontId="89" fillId="0" borderId="16" xfId="16" applyFont="1" applyBorder="1" applyAlignment="1">
      <alignment wrapText="1"/>
    </xf>
    <xf numFmtId="0" fontId="87" fillId="0" borderId="23" xfId="16" applyFont="1" applyBorder="1" applyAlignment="1">
      <alignment horizontal="center" vertical="center" wrapText="1"/>
    </xf>
    <xf numFmtId="0" fontId="87" fillId="0" borderId="1" xfId="16" applyFont="1" applyBorder="1" applyAlignment="1">
      <alignment horizontal="center" vertical="center" wrapText="1"/>
    </xf>
    <xf numFmtId="0" fontId="87" fillId="0" borderId="24" xfId="16" applyFont="1" applyBorder="1" applyAlignment="1">
      <alignment horizontal="center" vertical="center" wrapText="1"/>
    </xf>
    <xf numFmtId="0" fontId="89" fillId="0" borderId="19" xfId="0" applyFont="1" applyBorder="1" applyAlignment="1">
      <alignment horizontal="left"/>
    </xf>
    <xf numFmtId="0" fontId="89" fillId="0" borderId="11" xfId="0" applyFont="1" applyBorder="1" applyAlignment="1">
      <alignment horizontal="left"/>
    </xf>
    <xf numFmtId="0" fontId="89" fillId="0" borderId="25" xfId="0" applyFont="1" applyBorder="1" applyAlignment="1">
      <alignment horizontal="left"/>
    </xf>
    <xf numFmtId="0" fontId="89" fillId="6" borderId="20" xfId="16" applyFont="1" applyFill="1" applyBorder="1" applyAlignment="1">
      <alignment horizontal="left" vertical="top" wrapText="1"/>
    </xf>
    <xf numFmtId="0" fontId="89" fillId="6" borderId="22" xfId="16" applyFont="1" applyFill="1" applyBorder="1" applyAlignment="1">
      <alignment horizontal="left" vertical="top" wrapText="1"/>
    </xf>
    <xf numFmtId="0" fontId="89" fillId="6" borderId="26" xfId="16" applyFont="1" applyFill="1" applyBorder="1" applyAlignment="1">
      <alignment horizontal="left" vertical="top" wrapText="1"/>
    </xf>
    <xf numFmtId="0" fontId="89" fillId="6" borderId="19" xfId="0" applyFont="1" applyFill="1" applyBorder="1" applyAlignment="1">
      <alignment horizontal="left"/>
    </xf>
    <xf numFmtId="0" fontId="89" fillId="6" borderId="11" xfId="0" applyFont="1" applyFill="1" applyBorder="1" applyAlignment="1">
      <alignment horizontal="left"/>
    </xf>
    <xf numFmtId="0" fontId="89" fillId="6" borderId="25" xfId="0" applyFont="1" applyFill="1" applyBorder="1" applyAlignment="1">
      <alignment horizontal="left"/>
    </xf>
    <xf numFmtId="0" fontId="87" fillId="0" borderId="19" xfId="16" applyFont="1" applyBorder="1" applyAlignment="1">
      <alignment horizontal="center" vertical="center" wrapText="1"/>
    </xf>
    <xf numFmtId="0" fontId="87" fillId="0" borderId="11" xfId="16" applyFont="1" applyBorder="1" applyAlignment="1">
      <alignment horizontal="center" vertical="center" wrapText="1"/>
    </xf>
    <xf numFmtId="0" fontId="87" fillId="0" borderId="25" xfId="16" applyFont="1" applyBorder="1" applyAlignment="1">
      <alignment horizontal="center" vertical="center" wrapText="1"/>
    </xf>
    <xf numFmtId="0" fontId="89" fillId="6" borderId="19" xfId="16" applyFont="1" applyFill="1" applyBorder="1" applyAlignment="1">
      <alignment horizontal="left" vertical="center" wrapText="1"/>
    </xf>
    <xf numFmtId="0" fontId="89" fillId="6" borderId="11" xfId="16" applyFont="1" applyFill="1" applyBorder="1" applyAlignment="1">
      <alignment horizontal="left" vertical="center" wrapText="1"/>
    </xf>
    <xf numFmtId="0" fontId="89" fillId="6" borderId="25" xfId="16" applyFont="1" applyFill="1" applyBorder="1" applyAlignment="1">
      <alignment horizontal="left" vertical="center" wrapText="1"/>
    </xf>
    <xf numFmtId="0" fontId="87" fillId="0" borderId="39" xfId="0" applyFont="1" applyBorder="1" applyAlignment="1">
      <alignment horizontal="center"/>
    </xf>
    <xf numFmtId="0" fontId="87" fillId="0" borderId="40" xfId="0" applyFont="1" applyBorder="1" applyAlignment="1">
      <alignment horizontal="center"/>
    </xf>
    <xf numFmtId="0" fontId="87" fillId="0" borderId="41" xfId="0" applyFont="1" applyBorder="1" applyAlignment="1">
      <alignment horizontal="center"/>
    </xf>
    <xf numFmtId="0" fontId="89" fillId="6" borderId="65" xfId="0" applyFont="1" applyFill="1" applyBorder="1" applyAlignment="1">
      <alignment horizontal="left" wrapText="1"/>
    </xf>
    <xf numFmtId="0" fontId="89" fillId="6" borderId="38" xfId="0" applyFont="1" applyFill="1" applyBorder="1" applyAlignment="1">
      <alignment horizontal="left" wrapText="1"/>
    </xf>
    <xf numFmtId="0" fontId="89" fillId="6" borderId="66" xfId="0" applyFont="1" applyFill="1" applyBorder="1" applyAlignment="1">
      <alignment horizontal="left" wrapText="1"/>
    </xf>
    <xf numFmtId="0" fontId="89" fillId="6" borderId="18" xfId="0" applyFont="1" applyFill="1" applyBorder="1" applyAlignment="1">
      <alignment horizontal="left" vertical="top" wrapText="1"/>
    </xf>
    <xf numFmtId="0" fontId="89" fillId="6" borderId="0" xfId="0" applyFont="1" applyFill="1" applyAlignment="1">
      <alignment horizontal="left" vertical="top" wrapText="1"/>
    </xf>
    <xf numFmtId="0" fontId="89" fillId="6" borderId="16" xfId="0" applyFont="1" applyFill="1" applyBorder="1" applyAlignment="1">
      <alignment horizontal="left" vertical="top" wrapText="1"/>
    </xf>
    <xf numFmtId="0" fontId="89" fillId="6" borderId="20" xfId="0" applyFont="1" applyFill="1" applyBorder="1" applyAlignment="1">
      <alignment horizontal="left" vertical="top" wrapText="1"/>
    </xf>
    <xf numFmtId="0" fontId="89" fillId="6" borderId="22" xfId="0" applyFont="1" applyFill="1" applyBorder="1" applyAlignment="1">
      <alignment horizontal="left" vertical="top" wrapText="1"/>
    </xf>
    <xf numFmtId="0" fontId="89" fillId="6" borderId="26" xfId="0" applyFont="1" applyFill="1" applyBorder="1" applyAlignment="1">
      <alignment horizontal="left" vertical="top" wrapText="1"/>
    </xf>
    <xf numFmtId="0" fontId="88" fillId="0" borderId="21" xfId="0" applyFont="1" applyBorder="1" applyAlignment="1">
      <alignment horizontal="center" vertical="center" textRotation="90"/>
    </xf>
    <xf numFmtId="0" fontId="88" fillId="0" borderId="10" xfId="0" applyFont="1" applyBorder="1" applyAlignment="1">
      <alignment horizontal="center" vertical="center" textRotation="90"/>
    </xf>
    <xf numFmtId="0" fontId="88" fillId="0" borderId="15" xfId="0" applyFont="1" applyBorder="1" applyAlignment="1">
      <alignment horizontal="center" vertical="center" textRotation="90"/>
    </xf>
    <xf numFmtId="0" fontId="89" fillId="61" borderId="5" xfId="0" applyFont="1" applyFill="1" applyBorder="1" applyAlignment="1">
      <alignment horizontal="left" vertical="center"/>
    </xf>
    <xf numFmtId="0" fontId="89" fillId="61" borderId="0" xfId="0" applyFont="1" applyFill="1" applyAlignment="1">
      <alignment horizontal="left" vertical="center"/>
    </xf>
    <xf numFmtId="0" fontId="89" fillId="6" borderId="20" xfId="0" applyFont="1" applyFill="1" applyBorder="1" applyAlignment="1">
      <alignment horizontal="left" vertical="center" wrapText="1"/>
    </xf>
    <xf numFmtId="0" fontId="89" fillId="6" borderId="22" xfId="0" applyFont="1" applyFill="1" applyBorder="1" applyAlignment="1">
      <alignment horizontal="left" vertical="center" wrapText="1"/>
    </xf>
    <xf numFmtId="0" fontId="89" fillId="6" borderId="26" xfId="0" applyFont="1" applyFill="1" applyBorder="1" applyAlignment="1">
      <alignment horizontal="left" vertical="center" wrapText="1"/>
    </xf>
    <xf numFmtId="0" fontId="89" fillId="6" borderId="18" xfId="0" applyFont="1" applyFill="1" applyBorder="1" applyAlignment="1">
      <alignment horizontal="left" vertical="center"/>
    </xf>
    <xf numFmtId="0" fontId="89" fillId="6" borderId="0" xfId="0" applyFont="1" applyFill="1" applyAlignment="1">
      <alignment horizontal="left" vertical="center"/>
    </xf>
    <xf numFmtId="0" fontId="89" fillId="6" borderId="16" xfId="0" applyFont="1" applyFill="1" applyBorder="1" applyAlignment="1">
      <alignment horizontal="left" vertical="center"/>
    </xf>
    <xf numFmtId="5" fontId="87" fillId="0" borderId="19" xfId="4" applyFont="1" applyFill="1" applyBorder="1" applyAlignment="1">
      <alignment horizontal="center" vertical="center"/>
    </xf>
    <xf numFmtId="5" fontId="87" fillId="0" borderId="11" xfId="4" applyFont="1" applyFill="1" applyBorder="1" applyAlignment="1">
      <alignment horizontal="center" vertical="center"/>
    </xf>
    <xf numFmtId="5" fontId="87" fillId="0" borderId="25" xfId="4" applyFont="1" applyFill="1" applyBorder="1" applyAlignment="1">
      <alignment horizontal="center" vertical="center"/>
    </xf>
    <xf numFmtId="5" fontId="87" fillId="0" borderId="23" xfId="4" applyFont="1" applyFill="1" applyBorder="1" applyAlignment="1">
      <alignment horizontal="center" vertical="center"/>
    </xf>
    <xf numFmtId="5" fontId="87" fillId="0" borderId="1" xfId="4" applyFont="1" applyFill="1" applyBorder="1" applyAlignment="1">
      <alignment horizontal="center" vertical="center"/>
    </xf>
    <xf numFmtId="5" fontId="87" fillId="0" borderId="24" xfId="4" applyFont="1" applyFill="1" applyBorder="1" applyAlignment="1">
      <alignment horizontal="center" vertical="center"/>
    </xf>
    <xf numFmtId="0" fontId="88" fillId="0" borderId="19" xfId="0" applyFont="1" applyBorder="1" applyAlignment="1">
      <alignment horizontal="center" vertical="center" textRotation="90" wrapText="1"/>
    </xf>
    <xf numFmtId="0" fontId="88" fillId="0" borderId="20" xfId="0" applyFont="1" applyBorder="1" applyAlignment="1">
      <alignment horizontal="center" vertical="center" textRotation="90" wrapText="1"/>
    </xf>
    <xf numFmtId="0" fontId="88" fillId="6" borderId="1" xfId="0" applyFont="1" applyFill="1" applyBorder="1" applyAlignment="1">
      <alignment horizontal="center" vertical="center"/>
    </xf>
    <xf numFmtId="0" fontId="88" fillId="6" borderId="24" xfId="0" applyFont="1" applyFill="1" applyBorder="1" applyAlignment="1">
      <alignment horizontal="center" vertical="center"/>
    </xf>
    <xf numFmtId="0" fontId="89" fillId="0" borderId="0" xfId="0" applyFont="1" applyAlignment="1">
      <alignment horizontal="center"/>
    </xf>
    <xf numFmtId="0" fontId="89" fillId="0" borderId="20" xfId="0" applyFont="1" applyBorder="1" applyAlignment="1">
      <alignment horizontal="left" vertical="top" wrapText="1"/>
    </xf>
    <xf numFmtId="0" fontId="89" fillId="0" borderId="22" xfId="0" applyFont="1" applyBorder="1" applyAlignment="1">
      <alignment horizontal="left" vertical="top" wrapText="1"/>
    </xf>
    <xf numFmtId="0" fontId="89" fillId="0" borderId="26" xfId="0" applyFont="1" applyBorder="1" applyAlignment="1">
      <alignment horizontal="left" vertical="top" wrapText="1"/>
    </xf>
    <xf numFmtId="0" fontId="89" fillId="6" borderId="18" xfId="16" applyFont="1" applyFill="1" applyBorder="1" applyAlignment="1">
      <alignment horizontal="left" vertical="top" wrapText="1"/>
    </xf>
    <xf numFmtId="0" fontId="89" fillId="6" borderId="0" xfId="16" applyFont="1" applyFill="1" applyAlignment="1">
      <alignment horizontal="left" vertical="top" wrapText="1"/>
    </xf>
    <xf numFmtId="0" fontId="89" fillId="6" borderId="16" xfId="16" applyFont="1" applyFill="1" applyBorder="1" applyAlignment="1">
      <alignment horizontal="left" vertical="top" wrapText="1"/>
    </xf>
    <xf numFmtId="0" fontId="88" fillId="0" borderId="11" xfId="0" applyFont="1" applyBorder="1" applyAlignment="1">
      <alignment horizontal="center" vertical="center" wrapText="1"/>
    </xf>
    <xf numFmtId="0" fontId="88" fillId="0" borderId="25" xfId="0" applyFont="1" applyBorder="1" applyAlignment="1">
      <alignment horizontal="center" vertical="center" wrapText="1"/>
    </xf>
    <xf numFmtId="0" fontId="89" fillId="6" borderId="18" xfId="16" applyFont="1" applyFill="1" applyBorder="1" applyAlignment="1">
      <alignment vertical="top" wrapText="1"/>
    </xf>
    <xf numFmtId="0" fontId="89" fillId="6" borderId="0" xfId="16" applyFont="1" applyFill="1" applyAlignment="1">
      <alignment vertical="top" wrapText="1"/>
    </xf>
    <xf numFmtId="0" fontId="89" fillId="6" borderId="16" xfId="16" applyFont="1" applyFill="1" applyBorder="1" applyAlignment="1">
      <alignment vertical="top" wrapText="1"/>
    </xf>
    <xf numFmtId="0" fontId="89" fillId="6" borderId="20" xfId="0" applyFont="1" applyFill="1" applyBorder="1" applyAlignment="1">
      <alignment horizontal="left" wrapText="1"/>
    </xf>
    <xf numFmtId="0" fontId="89" fillId="6" borderId="22" xfId="0" applyFont="1" applyFill="1" applyBorder="1" applyAlignment="1">
      <alignment horizontal="left" wrapText="1"/>
    </xf>
    <xf numFmtId="0" fontId="89" fillId="6" borderId="26" xfId="0" applyFont="1" applyFill="1" applyBorder="1" applyAlignment="1">
      <alignment horizontal="left" wrapText="1"/>
    </xf>
    <xf numFmtId="0" fontId="89" fillId="0" borderId="18" xfId="0" applyFont="1" applyBorder="1" applyAlignment="1">
      <alignment horizontal="left" vertical="top" wrapText="1"/>
    </xf>
    <xf numFmtId="0" fontId="89" fillId="0" borderId="0" xfId="0" applyFont="1" applyAlignment="1">
      <alignment horizontal="left" vertical="top" wrapText="1"/>
    </xf>
    <xf numFmtId="0" fontId="89" fillId="0" borderId="16" xfId="0" applyFont="1" applyBorder="1" applyAlignment="1">
      <alignment horizontal="left" vertical="top" wrapText="1"/>
    </xf>
    <xf numFmtId="0" fontId="89" fillId="6" borderId="18" xfId="0" applyFont="1" applyFill="1" applyBorder="1" applyAlignment="1">
      <alignment horizontal="left" vertical="top"/>
    </xf>
    <xf numFmtId="0" fontId="89" fillId="6" borderId="0" xfId="0" applyFont="1" applyFill="1" applyAlignment="1">
      <alignment horizontal="left" vertical="top"/>
    </xf>
    <xf numFmtId="0" fontId="89" fillId="6" borderId="16" xfId="0" applyFont="1" applyFill="1" applyBorder="1" applyAlignment="1">
      <alignment horizontal="left" vertical="top"/>
    </xf>
    <xf numFmtId="0" fontId="89" fillId="0" borderId="23" xfId="22126" applyFont="1" applyBorder="1" applyAlignment="1">
      <alignment horizontal="left" wrapText="1"/>
    </xf>
    <xf numFmtId="0" fontId="89" fillId="0" borderId="1" xfId="22126" applyFont="1" applyBorder="1" applyAlignment="1">
      <alignment horizontal="left" wrapText="1"/>
    </xf>
    <xf numFmtId="0" fontId="89" fillId="0" borderId="24" xfId="22126" applyFont="1" applyBorder="1" applyAlignment="1">
      <alignment horizontal="left" wrapText="1"/>
    </xf>
    <xf numFmtId="0" fontId="88" fillId="0" borderId="40" xfId="22126" applyFont="1" applyBorder="1" applyAlignment="1">
      <alignment horizontal="center" vertical="center" wrapText="1"/>
    </xf>
    <xf numFmtId="0" fontId="89" fillId="6" borderId="19" xfId="22126" applyFont="1" applyFill="1" applyBorder="1" applyAlignment="1">
      <alignment horizontal="left"/>
    </xf>
    <xf numFmtId="0" fontId="89" fillId="6" borderId="11" xfId="22126" applyFont="1" applyFill="1" applyBorder="1" applyAlignment="1">
      <alignment horizontal="left"/>
    </xf>
    <xf numFmtId="0" fontId="26" fillId="0" borderId="22" xfId="29" applyFont="1" applyBorder="1" applyAlignment="1">
      <alignment horizontal="center" vertical="center"/>
    </xf>
    <xf numFmtId="0" fontId="26" fillId="6" borderId="23" xfId="29" applyFont="1" applyFill="1" applyBorder="1" applyAlignment="1">
      <alignment horizontal="center" vertical="center"/>
    </xf>
    <xf numFmtId="0" fontId="26" fillId="6" borderId="24" xfId="29" applyFont="1" applyFill="1" applyBorder="1" applyAlignment="1">
      <alignment horizontal="center" vertical="center"/>
    </xf>
    <xf numFmtId="0" fontId="26" fillId="0" borderId="21" xfId="29" applyFont="1" applyBorder="1" applyAlignment="1">
      <alignment horizontal="center" vertical="center" wrapText="1"/>
    </xf>
    <xf numFmtId="0" fontId="26" fillId="0" borderId="10" xfId="29" applyFont="1" applyBorder="1" applyAlignment="1">
      <alignment horizontal="center" vertical="center" wrapText="1"/>
    </xf>
    <xf numFmtId="0" fontId="26" fillId="0" borderId="15" xfId="29" applyFont="1" applyBorder="1" applyAlignment="1">
      <alignment horizontal="center" vertical="center" wrapText="1"/>
    </xf>
    <xf numFmtId="0" fontId="26" fillId="0" borderId="51" xfId="29" applyFont="1" applyBorder="1" applyAlignment="1">
      <alignment horizontal="center" vertical="center" wrapText="1"/>
    </xf>
    <xf numFmtId="0" fontId="26" fillId="0" borderId="47" xfId="29" applyFont="1" applyBorder="1" applyAlignment="1">
      <alignment horizontal="center" vertical="center" wrapText="1"/>
    </xf>
    <xf numFmtId="0" fontId="26" fillId="0" borderId="49" xfId="29" applyFont="1" applyBorder="1" applyAlignment="1">
      <alignment horizontal="center" vertical="center" wrapText="1"/>
    </xf>
    <xf numFmtId="0" fontId="26" fillId="0" borderId="44" xfId="29" applyFont="1" applyBorder="1" applyAlignment="1">
      <alignment horizontal="left" vertical="center" wrapText="1"/>
    </xf>
    <xf numFmtId="0" fontId="26" fillId="0" borderId="45" xfId="29" applyFont="1" applyBorder="1" applyAlignment="1">
      <alignment horizontal="left" vertical="center" wrapText="1"/>
    </xf>
    <xf numFmtId="0" fontId="26" fillId="0" borderId="72" xfId="29" applyFont="1" applyBorder="1" applyAlignment="1">
      <alignment horizontal="left" vertical="center" wrapText="1"/>
    </xf>
    <xf numFmtId="0" fontId="26" fillId="0" borderId="73" xfId="29" applyFont="1" applyBorder="1" applyAlignment="1">
      <alignment horizontal="left" vertical="center" wrapText="1"/>
    </xf>
    <xf numFmtId="0" fontId="25" fillId="0" borderId="42" xfId="29" applyFont="1" applyBorder="1" applyAlignment="1">
      <alignment horizontal="left" vertical="center" wrapText="1"/>
    </xf>
    <xf numFmtId="0" fontId="25" fillId="0" borderId="43" xfId="29" applyFont="1" applyBorder="1" applyAlignment="1">
      <alignment horizontal="left" vertical="center" wrapText="1"/>
    </xf>
    <xf numFmtId="0" fontId="25" fillId="0" borderId="74" xfId="29" applyFont="1" applyBorder="1" applyAlignment="1">
      <alignment horizontal="left" vertical="center" wrapText="1"/>
    </xf>
    <xf numFmtId="0" fontId="25" fillId="0" borderId="75" xfId="29" applyFont="1" applyBorder="1" applyAlignment="1">
      <alignment horizontal="left" vertical="center" wrapText="1"/>
    </xf>
    <xf numFmtId="0" fontId="26" fillId="0" borderId="11" xfId="29" applyFont="1" applyBorder="1" applyAlignment="1">
      <alignment horizontal="left" vertical="center" wrapText="1"/>
    </xf>
    <xf numFmtId="0" fontId="25" fillId="0" borderId="0" xfId="29" applyFont="1" applyAlignment="1">
      <alignment horizontal="left" vertical="center" wrapText="1"/>
    </xf>
    <xf numFmtId="0" fontId="26" fillId="0" borderId="42" xfId="29" applyFont="1" applyBorder="1" applyAlignment="1">
      <alignment horizontal="left" vertical="center" wrapText="1"/>
    </xf>
    <xf numFmtId="0" fontId="26" fillId="0" borderId="43" xfId="29" applyFont="1" applyBorder="1" applyAlignment="1">
      <alignment horizontal="left" vertical="center" wrapText="1"/>
    </xf>
    <xf numFmtId="0" fontId="26" fillId="0" borderId="31" xfId="29" applyFont="1" applyBorder="1" applyAlignment="1">
      <alignment horizontal="center" vertical="center" wrapText="1"/>
    </xf>
    <xf numFmtId="0" fontId="26" fillId="0" borderId="74" xfId="29" applyFont="1" applyBorder="1" applyAlignment="1">
      <alignment horizontal="left" vertical="center" wrapText="1"/>
    </xf>
    <xf numFmtId="0" fontId="26" fillId="0" borderId="75" xfId="29" applyFont="1" applyBorder="1" applyAlignment="1">
      <alignment horizontal="left" vertical="center" wrapText="1"/>
    </xf>
  </cellXfs>
  <cellStyles count="22128">
    <cellStyle name="20% - Accent1" xfId="109" builtinId="30" customBuiltin="1"/>
    <cellStyle name="20% - Accent1 10" xfId="217" xr:uid="{00000000-0005-0000-0000-000001000000}"/>
    <cellStyle name="20% - Accent1 11" xfId="218" xr:uid="{00000000-0005-0000-0000-000002000000}"/>
    <cellStyle name="20% - Accent1 12" xfId="219" xr:uid="{00000000-0005-0000-0000-000003000000}"/>
    <cellStyle name="20% - Accent1 13" xfId="220" xr:uid="{00000000-0005-0000-0000-000004000000}"/>
    <cellStyle name="20% - Accent1 14" xfId="221" xr:uid="{00000000-0005-0000-0000-000005000000}"/>
    <cellStyle name="20% - Accent1 15" xfId="222" xr:uid="{00000000-0005-0000-0000-000006000000}"/>
    <cellStyle name="20% - Accent1 16" xfId="223" xr:uid="{00000000-0005-0000-0000-000007000000}"/>
    <cellStyle name="20% - Accent1 17" xfId="224" xr:uid="{00000000-0005-0000-0000-000008000000}"/>
    <cellStyle name="20% - Accent1 18" xfId="225" xr:uid="{00000000-0005-0000-0000-000009000000}"/>
    <cellStyle name="20% - Accent1 19" xfId="226" xr:uid="{00000000-0005-0000-0000-00000A000000}"/>
    <cellStyle name="20% - Accent1 2" xfId="146" xr:uid="{00000000-0005-0000-0000-00000B000000}"/>
    <cellStyle name="20% - Accent1 20" xfId="12063" xr:uid="{00000000-0005-0000-0000-00000C000000}"/>
    <cellStyle name="20% - Accent1 3" xfId="227" xr:uid="{00000000-0005-0000-0000-00000D000000}"/>
    <cellStyle name="20% - Accent1 4" xfId="228" xr:uid="{00000000-0005-0000-0000-00000E000000}"/>
    <cellStyle name="20% - Accent1 5" xfId="229" xr:uid="{00000000-0005-0000-0000-00000F000000}"/>
    <cellStyle name="20% - Accent1 6" xfId="230" xr:uid="{00000000-0005-0000-0000-000010000000}"/>
    <cellStyle name="20% - Accent1 7" xfId="231" xr:uid="{00000000-0005-0000-0000-000011000000}"/>
    <cellStyle name="20% - Accent1 8" xfId="232" xr:uid="{00000000-0005-0000-0000-000012000000}"/>
    <cellStyle name="20% - Accent1 9" xfId="233" xr:uid="{00000000-0005-0000-0000-000013000000}"/>
    <cellStyle name="20% - Accent2" xfId="113" builtinId="34" customBuiltin="1"/>
    <cellStyle name="20% - Accent2 10" xfId="234" xr:uid="{00000000-0005-0000-0000-000015000000}"/>
    <cellStyle name="20% - Accent2 11" xfId="235" xr:uid="{00000000-0005-0000-0000-000016000000}"/>
    <cellStyle name="20% - Accent2 12" xfId="236" xr:uid="{00000000-0005-0000-0000-000017000000}"/>
    <cellStyle name="20% - Accent2 13" xfId="237" xr:uid="{00000000-0005-0000-0000-000018000000}"/>
    <cellStyle name="20% - Accent2 14" xfId="238" xr:uid="{00000000-0005-0000-0000-000019000000}"/>
    <cellStyle name="20% - Accent2 15" xfId="239" xr:uid="{00000000-0005-0000-0000-00001A000000}"/>
    <cellStyle name="20% - Accent2 16" xfId="240" xr:uid="{00000000-0005-0000-0000-00001B000000}"/>
    <cellStyle name="20% - Accent2 17" xfId="241" xr:uid="{00000000-0005-0000-0000-00001C000000}"/>
    <cellStyle name="20% - Accent2 18" xfId="242" xr:uid="{00000000-0005-0000-0000-00001D000000}"/>
    <cellStyle name="20% - Accent2 19" xfId="243" xr:uid="{00000000-0005-0000-0000-00001E000000}"/>
    <cellStyle name="20% - Accent2 2" xfId="147" xr:uid="{00000000-0005-0000-0000-00001F000000}"/>
    <cellStyle name="20% - Accent2 20" xfId="12066" xr:uid="{00000000-0005-0000-0000-000020000000}"/>
    <cellStyle name="20% - Accent2 3" xfId="244" xr:uid="{00000000-0005-0000-0000-000021000000}"/>
    <cellStyle name="20% - Accent2 4" xfId="245" xr:uid="{00000000-0005-0000-0000-000022000000}"/>
    <cellStyle name="20% - Accent2 5" xfId="246" xr:uid="{00000000-0005-0000-0000-000023000000}"/>
    <cellStyle name="20% - Accent2 6" xfId="247" xr:uid="{00000000-0005-0000-0000-000024000000}"/>
    <cellStyle name="20% - Accent2 7" xfId="248" xr:uid="{00000000-0005-0000-0000-000025000000}"/>
    <cellStyle name="20% - Accent2 8" xfId="249" xr:uid="{00000000-0005-0000-0000-000026000000}"/>
    <cellStyle name="20% - Accent2 9" xfId="250" xr:uid="{00000000-0005-0000-0000-000027000000}"/>
    <cellStyle name="20% - Accent3" xfId="117" builtinId="38" customBuiltin="1"/>
    <cellStyle name="20% - Accent3 10" xfId="251" xr:uid="{00000000-0005-0000-0000-000029000000}"/>
    <cellStyle name="20% - Accent3 11" xfId="252" xr:uid="{00000000-0005-0000-0000-00002A000000}"/>
    <cellStyle name="20% - Accent3 12" xfId="253" xr:uid="{00000000-0005-0000-0000-00002B000000}"/>
    <cellStyle name="20% - Accent3 13" xfId="254" xr:uid="{00000000-0005-0000-0000-00002C000000}"/>
    <cellStyle name="20% - Accent3 14" xfId="255" xr:uid="{00000000-0005-0000-0000-00002D000000}"/>
    <cellStyle name="20% - Accent3 15" xfId="256" xr:uid="{00000000-0005-0000-0000-00002E000000}"/>
    <cellStyle name="20% - Accent3 16" xfId="257" xr:uid="{00000000-0005-0000-0000-00002F000000}"/>
    <cellStyle name="20% - Accent3 17" xfId="258" xr:uid="{00000000-0005-0000-0000-000030000000}"/>
    <cellStyle name="20% - Accent3 18" xfId="259" xr:uid="{00000000-0005-0000-0000-000031000000}"/>
    <cellStyle name="20% - Accent3 19" xfId="260" xr:uid="{00000000-0005-0000-0000-000032000000}"/>
    <cellStyle name="20% - Accent3 2" xfId="148" xr:uid="{00000000-0005-0000-0000-000033000000}"/>
    <cellStyle name="20% - Accent3 20" xfId="12069" xr:uid="{00000000-0005-0000-0000-000034000000}"/>
    <cellStyle name="20% - Accent3 3" xfId="261" xr:uid="{00000000-0005-0000-0000-000035000000}"/>
    <cellStyle name="20% - Accent3 4" xfId="262" xr:uid="{00000000-0005-0000-0000-000036000000}"/>
    <cellStyle name="20% - Accent3 5" xfId="263" xr:uid="{00000000-0005-0000-0000-000037000000}"/>
    <cellStyle name="20% - Accent3 6" xfId="264" xr:uid="{00000000-0005-0000-0000-000038000000}"/>
    <cellStyle name="20% - Accent3 7" xfId="265" xr:uid="{00000000-0005-0000-0000-000039000000}"/>
    <cellStyle name="20% - Accent3 8" xfId="266" xr:uid="{00000000-0005-0000-0000-00003A000000}"/>
    <cellStyle name="20% - Accent3 9" xfId="267" xr:uid="{00000000-0005-0000-0000-00003B000000}"/>
    <cellStyle name="20% - Accent4" xfId="121" builtinId="42" customBuiltin="1"/>
    <cellStyle name="20% - Accent4 10" xfId="268" xr:uid="{00000000-0005-0000-0000-00003D000000}"/>
    <cellStyle name="20% - Accent4 11" xfId="269" xr:uid="{00000000-0005-0000-0000-00003E000000}"/>
    <cellStyle name="20% - Accent4 12" xfId="270" xr:uid="{00000000-0005-0000-0000-00003F000000}"/>
    <cellStyle name="20% - Accent4 13" xfId="271" xr:uid="{00000000-0005-0000-0000-000040000000}"/>
    <cellStyle name="20% - Accent4 14" xfId="272" xr:uid="{00000000-0005-0000-0000-000041000000}"/>
    <cellStyle name="20% - Accent4 15" xfId="273" xr:uid="{00000000-0005-0000-0000-000042000000}"/>
    <cellStyle name="20% - Accent4 16" xfId="274" xr:uid="{00000000-0005-0000-0000-000043000000}"/>
    <cellStyle name="20% - Accent4 17" xfId="275" xr:uid="{00000000-0005-0000-0000-000044000000}"/>
    <cellStyle name="20% - Accent4 18" xfId="276" xr:uid="{00000000-0005-0000-0000-000045000000}"/>
    <cellStyle name="20% - Accent4 19" xfId="277" xr:uid="{00000000-0005-0000-0000-000046000000}"/>
    <cellStyle name="20% - Accent4 2" xfId="149" xr:uid="{00000000-0005-0000-0000-000047000000}"/>
    <cellStyle name="20% - Accent4 20" xfId="12072" xr:uid="{00000000-0005-0000-0000-000048000000}"/>
    <cellStyle name="20% - Accent4 3" xfId="278" xr:uid="{00000000-0005-0000-0000-000049000000}"/>
    <cellStyle name="20% - Accent4 4" xfId="279" xr:uid="{00000000-0005-0000-0000-00004A000000}"/>
    <cellStyle name="20% - Accent4 5" xfId="280" xr:uid="{00000000-0005-0000-0000-00004B000000}"/>
    <cellStyle name="20% - Accent4 6" xfId="281" xr:uid="{00000000-0005-0000-0000-00004C000000}"/>
    <cellStyle name="20% - Accent4 7" xfId="282" xr:uid="{00000000-0005-0000-0000-00004D000000}"/>
    <cellStyle name="20% - Accent4 8" xfId="283" xr:uid="{00000000-0005-0000-0000-00004E000000}"/>
    <cellStyle name="20% - Accent4 9" xfId="284" xr:uid="{00000000-0005-0000-0000-00004F000000}"/>
    <cellStyle name="20% - Accent5" xfId="125" builtinId="46" customBuiltin="1"/>
    <cellStyle name="20% - Accent5 10" xfId="285" xr:uid="{00000000-0005-0000-0000-000051000000}"/>
    <cellStyle name="20% - Accent5 11" xfId="286" xr:uid="{00000000-0005-0000-0000-000052000000}"/>
    <cellStyle name="20% - Accent5 12" xfId="287" xr:uid="{00000000-0005-0000-0000-000053000000}"/>
    <cellStyle name="20% - Accent5 13" xfId="288" xr:uid="{00000000-0005-0000-0000-000054000000}"/>
    <cellStyle name="20% - Accent5 14" xfId="289" xr:uid="{00000000-0005-0000-0000-000055000000}"/>
    <cellStyle name="20% - Accent5 15" xfId="290" xr:uid="{00000000-0005-0000-0000-000056000000}"/>
    <cellStyle name="20% - Accent5 16" xfId="291" xr:uid="{00000000-0005-0000-0000-000057000000}"/>
    <cellStyle name="20% - Accent5 17" xfId="292" xr:uid="{00000000-0005-0000-0000-000058000000}"/>
    <cellStyle name="20% - Accent5 18" xfId="293" xr:uid="{00000000-0005-0000-0000-000059000000}"/>
    <cellStyle name="20% - Accent5 19" xfId="294" xr:uid="{00000000-0005-0000-0000-00005A000000}"/>
    <cellStyle name="20% - Accent5 2" xfId="150" xr:uid="{00000000-0005-0000-0000-00005B000000}"/>
    <cellStyle name="20% - Accent5 20" xfId="12075" xr:uid="{00000000-0005-0000-0000-00005C000000}"/>
    <cellStyle name="20% - Accent5 3" xfId="295" xr:uid="{00000000-0005-0000-0000-00005D000000}"/>
    <cellStyle name="20% - Accent5 4" xfId="296" xr:uid="{00000000-0005-0000-0000-00005E000000}"/>
    <cellStyle name="20% - Accent5 5" xfId="297" xr:uid="{00000000-0005-0000-0000-00005F000000}"/>
    <cellStyle name="20% - Accent5 6" xfId="298" xr:uid="{00000000-0005-0000-0000-000060000000}"/>
    <cellStyle name="20% - Accent5 7" xfId="299" xr:uid="{00000000-0005-0000-0000-000061000000}"/>
    <cellStyle name="20% - Accent5 8" xfId="300" xr:uid="{00000000-0005-0000-0000-000062000000}"/>
    <cellStyle name="20% - Accent5 9" xfId="301" xr:uid="{00000000-0005-0000-0000-000063000000}"/>
    <cellStyle name="20% - Accent6" xfId="129" builtinId="50" customBuiltin="1"/>
    <cellStyle name="20% - Accent6 10" xfId="302" xr:uid="{00000000-0005-0000-0000-000065000000}"/>
    <cellStyle name="20% - Accent6 11" xfId="303" xr:uid="{00000000-0005-0000-0000-000066000000}"/>
    <cellStyle name="20% - Accent6 12" xfId="304" xr:uid="{00000000-0005-0000-0000-000067000000}"/>
    <cellStyle name="20% - Accent6 13" xfId="305" xr:uid="{00000000-0005-0000-0000-000068000000}"/>
    <cellStyle name="20% - Accent6 14" xfId="306" xr:uid="{00000000-0005-0000-0000-000069000000}"/>
    <cellStyle name="20% - Accent6 15" xfId="307" xr:uid="{00000000-0005-0000-0000-00006A000000}"/>
    <cellStyle name="20% - Accent6 16" xfId="308" xr:uid="{00000000-0005-0000-0000-00006B000000}"/>
    <cellStyle name="20% - Accent6 17" xfId="309" xr:uid="{00000000-0005-0000-0000-00006C000000}"/>
    <cellStyle name="20% - Accent6 18" xfId="310" xr:uid="{00000000-0005-0000-0000-00006D000000}"/>
    <cellStyle name="20% - Accent6 19" xfId="311" xr:uid="{00000000-0005-0000-0000-00006E000000}"/>
    <cellStyle name="20% - Accent6 2" xfId="151" xr:uid="{00000000-0005-0000-0000-00006F000000}"/>
    <cellStyle name="20% - Accent6 20" xfId="12078" xr:uid="{00000000-0005-0000-0000-000070000000}"/>
    <cellStyle name="20% - Accent6 3" xfId="312" xr:uid="{00000000-0005-0000-0000-000071000000}"/>
    <cellStyle name="20% - Accent6 4" xfId="313" xr:uid="{00000000-0005-0000-0000-000072000000}"/>
    <cellStyle name="20% - Accent6 5" xfId="314" xr:uid="{00000000-0005-0000-0000-000073000000}"/>
    <cellStyle name="20% - Accent6 6" xfId="315" xr:uid="{00000000-0005-0000-0000-000074000000}"/>
    <cellStyle name="20% - Accent6 7" xfId="316" xr:uid="{00000000-0005-0000-0000-000075000000}"/>
    <cellStyle name="20% - Accent6 8" xfId="317" xr:uid="{00000000-0005-0000-0000-000076000000}"/>
    <cellStyle name="20% - Accent6 9" xfId="318" xr:uid="{00000000-0005-0000-0000-000077000000}"/>
    <cellStyle name="40% - Accent1" xfId="110" builtinId="31" customBuiltin="1"/>
    <cellStyle name="40% - Accent1 10" xfId="319" xr:uid="{00000000-0005-0000-0000-000079000000}"/>
    <cellStyle name="40% - Accent1 11" xfId="320" xr:uid="{00000000-0005-0000-0000-00007A000000}"/>
    <cellStyle name="40% - Accent1 12" xfId="321" xr:uid="{00000000-0005-0000-0000-00007B000000}"/>
    <cellStyle name="40% - Accent1 13" xfId="322" xr:uid="{00000000-0005-0000-0000-00007C000000}"/>
    <cellStyle name="40% - Accent1 14" xfId="323" xr:uid="{00000000-0005-0000-0000-00007D000000}"/>
    <cellStyle name="40% - Accent1 15" xfId="324" xr:uid="{00000000-0005-0000-0000-00007E000000}"/>
    <cellStyle name="40% - Accent1 16" xfId="325" xr:uid="{00000000-0005-0000-0000-00007F000000}"/>
    <cellStyle name="40% - Accent1 17" xfId="326" xr:uid="{00000000-0005-0000-0000-000080000000}"/>
    <cellStyle name="40% - Accent1 18" xfId="327" xr:uid="{00000000-0005-0000-0000-000081000000}"/>
    <cellStyle name="40% - Accent1 19" xfId="328" xr:uid="{00000000-0005-0000-0000-000082000000}"/>
    <cellStyle name="40% - Accent1 2" xfId="152" xr:uid="{00000000-0005-0000-0000-000083000000}"/>
    <cellStyle name="40% - Accent1 20" xfId="12064" xr:uid="{00000000-0005-0000-0000-000084000000}"/>
    <cellStyle name="40% - Accent1 3" xfId="329" xr:uid="{00000000-0005-0000-0000-000085000000}"/>
    <cellStyle name="40% - Accent1 4" xfId="330" xr:uid="{00000000-0005-0000-0000-000086000000}"/>
    <cellStyle name="40% - Accent1 5" xfId="331" xr:uid="{00000000-0005-0000-0000-000087000000}"/>
    <cellStyle name="40% - Accent1 6" xfId="332" xr:uid="{00000000-0005-0000-0000-000088000000}"/>
    <cellStyle name="40% - Accent1 7" xfId="333" xr:uid="{00000000-0005-0000-0000-000089000000}"/>
    <cellStyle name="40% - Accent1 8" xfId="334" xr:uid="{00000000-0005-0000-0000-00008A000000}"/>
    <cellStyle name="40% - Accent1 9" xfId="335" xr:uid="{00000000-0005-0000-0000-00008B000000}"/>
    <cellStyle name="40% - Accent2" xfId="114" builtinId="35" customBuiltin="1"/>
    <cellStyle name="40% - Accent2 10" xfId="336" xr:uid="{00000000-0005-0000-0000-00008D000000}"/>
    <cellStyle name="40% - Accent2 11" xfId="337" xr:uid="{00000000-0005-0000-0000-00008E000000}"/>
    <cellStyle name="40% - Accent2 12" xfId="338" xr:uid="{00000000-0005-0000-0000-00008F000000}"/>
    <cellStyle name="40% - Accent2 13" xfId="339" xr:uid="{00000000-0005-0000-0000-000090000000}"/>
    <cellStyle name="40% - Accent2 14" xfId="340" xr:uid="{00000000-0005-0000-0000-000091000000}"/>
    <cellStyle name="40% - Accent2 15" xfId="341" xr:uid="{00000000-0005-0000-0000-000092000000}"/>
    <cellStyle name="40% - Accent2 16" xfId="342" xr:uid="{00000000-0005-0000-0000-000093000000}"/>
    <cellStyle name="40% - Accent2 17" xfId="343" xr:uid="{00000000-0005-0000-0000-000094000000}"/>
    <cellStyle name="40% - Accent2 18" xfId="344" xr:uid="{00000000-0005-0000-0000-000095000000}"/>
    <cellStyle name="40% - Accent2 19" xfId="345" xr:uid="{00000000-0005-0000-0000-000096000000}"/>
    <cellStyle name="40% - Accent2 2" xfId="153" xr:uid="{00000000-0005-0000-0000-000097000000}"/>
    <cellStyle name="40% - Accent2 20" xfId="12067" xr:uid="{00000000-0005-0000-0000-000098000000}"/>
    <cellStyle name="40% - Accent2 3" xfId="346" xr:uid="{00000000-0005-0000-0000-000099000000}"/>
    <cellStyle name="40% - Accent2 4" xfId="347" xr:uid="{00000000-0005-0000-0000-00009A000000}"/>
    <cellStyle name="40% - Accent2 5" xfId="348" xr:uid="{00000000-0005-0000-0000-00009B000000}"/>
    <cellStyle name="40% - Accent2 6" xfId="349" xr:uid="{00000000-0005-0000-0000-00009C000000}"/>
    <cellStyle name="40% - Accent2 7" xfId="350" xr:uid="{00000000-0005-0000-0000-00009D000000}"/>
    <cellStyle name="40% - Accent2 8" xfId="351" xr:uid="{00000000-0005-0000-0000-00009E000000}"/>
    <cellStyle name="40% - Accent2 9" xfId="352" xr:uid="{00000000-0005-0000-0000-00009F000000}"/>
    <cellStyle name="40% - Accent3" xfId="118" builtinId="39" customBuiltin="1"/>
    <cellStyle name="40% - Accent3 10" xfId="353" xr:uid="{00000000-0005-0000-0000-0000A1000000}"/>
    <cellStyle name="40% - Accent3 11" xfId="354" xr:uid="{00000000-0005-0000-0000-0000A2000000}"/>
    <cellStyle name="40% - Accent3 12" xfId="355" xr:uid="{00000000-0005-0000-0000-0000A3000000}"/>
    <cellStyle name="40% - Accent3 13" xfId="356" xr:uid="{00000000-0005-0000-0000-0000A4000000}"/>
    <cellStyle name="40% - Accent3 14" xfId="357" xr:uid="{00000000-0005-0000-0000-0000A5000000}"/>
    <cellStyle name="40% - Accent3 15" xfId="358" xr:uid="{00000000-0005-0000-0000-0000A6000000}"/>
    <cellStyle name="40% - Accent3 16" xfId="359" xr:uid="{00000000-0005-0000-0000-0000A7000000}"/>
    <cellStyle name="40% - Accent3 17" xfId="360" xr:uid="{00000000-0005-0000-0000-0000A8000000}"/>
    <cellStyle name="40% - Accent3 18" xfId="361" xr:uid="{00000000-0005-0000-0000-0000A9000000}"/>
    <cellStyle name="40% - Accent3 19" xfId="362" xr:uid="{00000000-0005-0000-0000-0000AA000000}"/>
    <cellStyle name="40% - Accent3 2" xfId="154" xr:uid="{00000000-0005-0000-0000-0000AB000000}"/>
    <cellStyle name="40% - Accent3 20" xfId="12070" xr:uid="{00000000-0005-0000-0000-0000AC000000}"/>
    <cellStyle name="40% - Accent3 3" xfId="363" xr:uid="{00000000-0005-0000-0000-0000AD000000}"/>
    <cellStyle name="40% - Accent3 4" xfId="364" xr:uid="{00000000-0005-0000-0000-0000AE000000}"/>
    <cellStyle name="40% - Accent3 5" xfId="365" xr:uid="{00000000-0005-0000-0000-0000AF000000}"/>
    <cellStyle name="40% - Accent3 6" xfId="366" xr:uid="{00000000-0005-0000-0000-0000B0000000}"/>
    <cellStyle name="40% - Accent3 7" xfId="367" xr:uid="{00000000-0005-0000-0000-0000B1000000}"/>
    <cellStyle name="40% - Accent3 8" xfId="368" xr:uid="{00000000-0005-0000-0000-0000B2000000}"/>
    <cellStyle name="40% - Accent3 9" xfId="369" xr:uid="{00000000-0005-0000-0000-0000B3000000}"/>
    <cellStyle name="40% - Accent4" xfId="122" builtinId="43" customBuiltin="1"/>
    <cellStyle name="40% - Accent4 10" xfId="370" xr:uid="{00000000-0005-0000-0000-0000B5000000}"/>
    <cellStyle name="40% - Accent4 11" xfId="371" xr:uid="{00000000-0005-0000-0000-0000B6000000}"/>
    <cellStyle name="40% - Accent4 12" xfId="372" xr:uid="{00000000-0005-0000-0000-0000B7000000}"/>
    <cellStyle name="40% - Accent4 13" xfId="373" xr:uid="{00000000-0005-0000-0000-0000B8000000}"/>
    <cellStyle name="40% - Accent4 14" xfId="374" xr:uid="{00000000-0005-0000-0000-0000B9000000}"/>
    <cellStyle name="40% - Accent4 15" xfId="375" xr:uid="{00000000-0005-0000-0000-0000BA000000}"/>
    <cellStyle name="40% - Accent4 16" xfId="376" xr:uid="{00000000-0005-0000-0000-0000BB000000}"/>
    <cellStyle name="40% - Accent4 17" xfId="377" xr:uid="{00000000-0005-0000-0000-0000BC000000}"/>
    <cellStyle name="40% - Accent4 18" xfId="378" xr:uid="{00000000-0005-0000-0000-0000BD000000}"/>
    <cellStyle name="40% - Accent4 19" xfId="379" xr:uid="{00000000-0005-0000-0000-0000BE000000}"/>
    <cellStyle name="40% - Accent4 2" xfId="155" xr:uid="{00000000-0005-0000-0000-0000BF000000}"/>
    <cellStyle name="40% - Accent4 20" xfId="12073" xr:uid="{00000000-0005-0000-0000-0000C0000000}"/>
    <cellStyle name="40% - Accent4 3" xfId="380" xr:uid="{00000000-0005-0000-0000-0000C1000000}"/>
    <cellStyle name="40% - Accent4 4" xfId="381" xr:uid="{00000000-0005-0000-0000-0000C2000000}"/>
    <cellStyle name="40% - Accent4 5" xfId="382" xr:uid="{00000000-0005-0000-0000-0000C3000000}"/>
    <cellStyle name="40% - Accent4 6" xfId="383" xr:uid="{00000000-0005-0000-0000-0000C4000000}"/>
    <cellStyle name="40% - Accent4 7" xfId="384" xr:uid="{00000000-0005-0000-0000-0000C5000000}"/>
    <cellStyle name="40% - Accent4 8" xfId="385" xr:uid="{00000000-0005-0000-0000-0000C6000000}"/>
    <cellStyle name="40% - Accent4 9" xfId="386" xr:uid="{00000000-0005-0000-0000-0000C7000000}"/>
    <cellStyle name="40% - Accent5" xfId="126" builtinId="47" customBuiltin="1"/>
    <cellStyle name="40% - Accent5 10" xfId="387" xr:uid="{00000000-0005-0000-0000-0000C9000000}"/>
    <cellStyle name="40% - Accent5 11" xfId="388" xr:uid="{00000000-0005-0000-0000-0000CA000000}"/>
    <cellStyle name="40% - Accent5 12" xfId="389" xr:uid="{00000000-0005-0000-0000-0000CB000000}"/>
    <cellStyle name="40% - Accent5 13" xfId="390" xr:uid="{00000000-0005-0000-0000-0000CC000000}"/>
    <cellStyle name="40% - Accent5 14" xfId="391" xr:uid="{00000000-0005-0000-0000-0000CD000000}"/>
    <cellStyle name="40% - Accent5 15" xfId="392" xr:uid="{00000000-0005-0000-0000-0000CE000000}"/>
    <cellStyle name="40% - Accent5 16" xfId="393" xr:uid="{00000000-0005-0000-0000-0000CF000000}"/>
    <cellStyle name="40% - Accent5 17" xfId="394" xr:uid="{00000000-0005-0000-0000-0000D0000000}"/>
    <cellStyle name="40% - Accent5 18" xfId="395" xr:uid="{00000000-0005-0000-0000-0000D1000000}"/>
    <cellStyle name="40% - Accent5 19" xfId="396" xr:uid="{00000000-0005-0000-0000-0000D2000000}"/>
    <cellStyle name="40% - Accent5 2" xfId="156" xr:uid="{00000000-0005-0000-0000-0000D3000000}"/>
    <cellStyle name="40% - Accent5 20" xfId="12076" xr:uid="{00000000-0005-0000-0000-0000D4000000}"/>
    <cellStyle name="40% - Accent5 3" xfId="397" xr:uid="{00000000-0005-0000-0000-0000D5000000}"/>
    <cellStyle name="40% - Accent5 4" xfId="398" xr:uid="{00000000-0005-0000-0000-0000D6000000}"/>
    <cellStyle name="40% - Accent5 5" xfId="399" xr:uid="{00000000-0005-0000-0000-0000D7000000}"/>
    <cellStyle name="40% - Accent5 6" xfId="400" xr:uid="{00000000-0005-0000-0000-0000D8000000}"/>
    <cellStyle name="40% - Accent5 7" xfId="401" xr:uid="{00000000-0005-0000-0000-0000D9000000}"/>
    <cellStyle name="40% - Accent5 8" xfId="402" xr:uid="{00000000-0005-0000-0000-0000DA000000}"/>
    <cellStyle name="40% - Accent5 9" xfId="403" xr:uid="{00000000-0005-0000-0000-0000DB000000}"/>
    <cellStyle name="40% - Accent6" xfId="130" builtinId="51" customBuiltin="1"/>
    <cellStyle name="40% - Accent6 10" xfId="404" xr:uid="{00000000-0005-0000-0000-0000DD000000}"/>
    <cellStyle name="40% - Accent6 11" xfId="405" xr:uid="{00000000-0005-0000-0000-0000DE000000}"/>
    <cellStyle name="40% - Accent6 12" xfId="406" xr:uid="{00000000-0005-0000-0000-0000DF000000}"/>
    <cellStyle name="40% - Accent6 13" xfId="407" xr:uid="{00000000-0005-0000-0000-0000E0000000}"/>
    <cellStyle name="40% - Accent6 14" xfId="408" xr:uid="{00000000-0005-0000-0000-0000E1000000}"/>
    <cellStyle name="40% - Accent6 15" xfId="409" xr:uid="{00000000-0005-0000-0000-0000E2000000}"/>
    <cellStyle name="40% - Accent6 16" xfId="410" xr:uid="{00000000-0005-0000-0000-0000E3000000}"/>
    <cellStyle name="40% - Accent6 17" xfId="411" xr:uid="{00000000-0005-0000-0000-0000E4000000}"/>
    <cellStyle name="40% - Accent6 18" xfId="412" xr:uid="{00000000-0005-0000-0000-0000E5000000}"/>
    <cellStyle name="40% - Accent6 19" xfId="413" xr:uid="{00000000-0005-0000-0000-0000E6000000}"/>
    <cellStyle name="40% - Accent6 2" xfId="157" xr:uid="{00000000-0005-0000-0000-0000E7000000}"/>
    <cellStyle name="40% - Accent6 20" xfId="12079" xr:uid="{00000000-0005-0000-0000-0000E8000000}"/>
    <cellStyle name="40% - Accent6 3" xfId="414" xr:uid="{00000000-0005-0000-0000-0000E9000000}"/>
    <cellStyle name="40% - Accent6 4" xfId="415" xr:uid="{00000000-0005-0000-0000-0000EA000000}"/>
    <cellStyle name="40% - Accent6 5" xfId="416" xr:uid="{00000000-0005-0000-0000-0000EB000000}"/>
    <cellStyle name="40% - Accent6 6" xfId="417" xr:uid="{00000000-0005-0000-0000-0000EC000000}"/>
    <cellStyle name="40% - Accent6 7" xfId="418" xr:uid="{00000000-0005-0000-0000-0000ED000000}"/>
    <cellStyle name="40% - Accent6 8" xfId="419" xr:uid="{00000000-0005-0000-0000-0000EE000000}"/>
    <cellStyle name="40% - Accent6 9" xfId="420" xr:uid="{00000000-0005-0000-0000-0000EF000000}"/>
    <cellStyle name="60% - Accent1" xfId="111" builtinId="32" customBuiltin="1"/>
    <cellStyle name="60% - Accent1 10" xfId="421" xr:uid="{00000000-0005-0000-0000-0000F1000000}"/>
    <cellStyle name="60% - Accent1 11" xfId="422" xr:uid="{00000000-0005-0000-0000-0000F2000000}"/>
    <cellStyle name="60% - Accent1 12" xfId="423" xr:uid="{00000000-0005-0000-0000-0000F3000000}"/>
    <cellStyle name="60% - Accent1 13" xfId="424" xr:uid="{00000000-0005-0000-0000-0000F4000000}"/>
    <cellStyle name="60% - Accent1 14" xfId="425" xr:uid="{00000000-0005-0000-0000-0000F5000000}"/>
    <cellStyle name="60% - Accent1 15" xfId="426" xr:uid="{00000000-0005-0000-0000-0000F6000000}"/>
    <cellStyle name="60% - Accent1 16" xfId="427" xr:uid="{00000000-0005-0000-0000-0000F7000000}"/>
    <cellStyle name="60% - Accent1 17" xfId="428" xr:uid="{00000000-0005-0000-0000-0000F8000000}"/>
    <cellStyle name="60% - Accent1 18" xfId="429" xr:uid="{00000000-0005-0000-0000-0000F9000000}"/>
    <cellStyle name="60% - Accent1 19" xfId="430" xr:uid="{00000000-0005-0000-0000-0000FA000000}"/>
    <cellStyle name="60% - Accent1 2" xfId="158" xr:uid="{00000000-0005-0000-0000-0000FB000000}"/>
    <cellStyle name="60% - Accent1 20" xfId="12065" xr:uid="{00000000-0005-0000-0000-0000FC000000}"/>
    <cellStyle name="60% - Accent1 3" xfId="431" xr:uid="{00000000-0005-0000-0000-0000FD000000}"/>
    <cellStyle name="60% - Accent1 4" xfId="432" xr:uid="{00000000-0005-0000-0000-0000FE000000}"/>
    <cellStyle name="60% - Accent1 5" xfId="433" xr:uid="{00000000-0005-0000-0000-0000FF000000}"/>
    <cellStyle name="60% - Accent1 6" xfId="434" xr:uid="{00000000-0005-0000-0000-000000010000}"/>
    <cellStyle name="60% - Accent1 7" xfId="435" xr:uid="{00000000-0005-0000-0000-000001010000}"/>
    <cellStyle name="60% - Accent1 8" xfId="436" xr:uid="{00000000-0005-0000-0000-000002010000}"/>
    <cellStyle name="60% - Accent1 9" xfId="437" xr:uid="{00000000-0005-0000-0000-000003010000}"/>
    <cellStyle name="60% - Accent2" xfId="115" builtinId="36" customBuiltin="1"/>
    <cellStyle name="60% - Accent2 10" xfId="438" xr:uid="{00000000-0005-0000-0000-000005010000}"/>
    <cellStyle name="60% - Accent2 11" xfId="439" xr:uid="{00000000-0005-0000-0000-000006010000}"/>
    <cellStyle name="60% - Accent2 12" xfId="440" xr:uid="{00000000-0005-0000-0000-000007010000}"/>
    <cellStyle name="60% - Accent2 13" xfId="441" xr:uid="{00000000-0005-0000-0000-000008010000}"/>
    <cellStyle name="60% - Accent2 14" xfId="442" xr:uid="{00000000-0005-0000-0000-000009010000}"/>
    <cellStyle name="60% - Accent2 15" xfId="443" xr:uid="{00000000-0005-0000-0000-00000A010000}"/>
    <cellStyle name="60% - Accent2 16" xfId="444" xr:uid="{00000000-0005-0000-0000-00000B010000}"/>
    <cellStyle name="60% - Accent2 17" xfId="445" xr:uid="{00000000-0005-0000-0000-00000C010000}"/>
    <cellStyle name="60% - Accent2 18" xfId="446" xr:uid="{00000000-0005-0000-0000-00000D010000}"/>
    <cellStyle name="60% - Accent2 19" xfId="447" xr:uid="{00000000-0005-0000-0000-00000E010000}"/>
    <cellStyle name="60% - Accent2 2" xfId="159" xr:uid="{00000000-0005-0000-0000-00000F010000}"/>
    <cellStyle name="60% - Accent2 20" xfId="12068" xr:uid="{00000000-0005-0000-0000-000010010000}"/>
    <cellStyle name="60% - Accent2 3" xfId="448" xr:uid="{00000000-0005-0000-0000-000011010000}"/>
    <cellStyle name="60% - Accent2 4" xfId="449" xr:uid="{00000000-0005-0000-0000-000012010000}"/>
    <cellStyle name="60% - Accent2 5" xfId="450" xr:uid="{00000000-0005-0000-0000-000013010000}"/>
    <cellStyle name="60% - Accent2 6" xfId="451" xr:uid="{00000000-0005-0000-0000-000014010000}"/>
    <cellStyle name="60% - Accent2 7" xfId="452" xr:uid="{00000000-0005-0000-0000-000015010000}"/>
    <cellStyle name="60% - Accent2 8" xfId="453" xr:uid="{00000000-0005-0000-0000-000016010000}"/>
    <cellStyle name="60% - Accent2 9" xfId="454" xr:uid="{00000000-0005-0000-0000-000017010000}"/>
    <cellStyle name="60% - Accent3" xfId="119" builtinId="40" customBuiltin="1"/>
    <cellStyle name="60% - Accent3 10" xfId="455" xr:uid="{00000000-0005-0000-0000-000019010000}"/>
    <cellStyle name="60% - Accent3 11" xfId="456" xr:uid="{00000000-0005-0000-0000-00001A010000}"/>
    <cellStyle name="60% - Accent3 12" xfId="457" xr:uid="{00000000-0005-0000-0000-00001B010000}"/>
    <cellStyle name="60% - Accent3 13" xfId="458" xr:uid="{00000000-0005-0000-0000-00001C010000}"/>
    <cellStyle name="60% - Accent3 14" xfId="459" xr:uid="{00000000-0005-0000-0000-00001D010000}"/>
    <cellStyle name="60% - Accent3 15" xfId="460" xr:uid="{00000000-0005-0000-0000-00001E010000}"/>
    <cellStyle name="60% - Accent3 16" xfId="461" xr:uid="{00000000-0005-0000-0000-00001F010000}"/>
    <cellStyle name="60% - Accent3 17" xfId="462" xr:uid="{00000000-0005-0000-0000-000020010000}"/>
    <cellStyle name="60% - Accent3 18" xfId="463" xr:uid="{00000000-0005-0000-0000-000021010000}"/>
    <cellStyle name="60% - Accent3 19" xfId="464" xr:uid="{00000000-0005-0000-0000-000022010000}"/>
    <cellStyle name="60% - Accent3 2" xfId="160" xr:uid="{00000000-0005-0000-0000-000023010000}"/>
    <cellStyle name="60% - Accent3 20" xfId="12071" xr:uid="{00000000-0005-0000-0000-000024010000}"/>
    <cellStyle name="60% - Accent3 3" xfId="465" xr:uid="{00000000-0005-0000-0000-000025010000}"/>
    <cellStyle name="60% - Accent3 4" xfId="466" xr:uid="{00000000-0005-0000-0000-000026010000}"/>
    <cellStyle name="60% - Accent3 5" xfId="467" xr:uid="{00000000-0005-0000-0000-000027010000}"/>
    <cellStyle name="60% - Accent3 6" xfId="468" xr:uid="{00000000-0005-0000-0000-000028010000}"/>
    <cellStyle name="60% - Accent3 7" xfId="469" xr:uid="{00000000-0005-0000-0000-000029010000}"/>
    <cellStyle name="60% - Accent3 8" xfId="470" xr:uid="{00000000-0005-0000-0000-00002A010000}"/>
    <cellStyle name="60% - Accent3 9" xfId="471" xr:uid="{00000000-0005-0000-0000-00002B010000}"/>
    <cellStyle name="60% - Accent4" xfId="123" builtinId="44" customBuiltin="1"/>
    <cellStyle name="60% - Accent4 10" xfId="472" xr:uid="{00000000-0005-0000-0000-00002D010000}"/>
    <cellStyle name="60% - Accent4 11" xfId="473" xr:uid="{00000000-0005-0000-0000-00002E010000}"/>
    <cellStyle name="60% - Accent4 12" xfId="474" xr:uid="{00000000-0005-0000-0000-00002F010000}"/>
    <cellStyle name="60% - Accent4 13" xfId="475" xr:uid="{00000000-0005-0000-0000-000030010000}"/>
    <cellStyle name="60% - Accent4 14" xfId="476" xr:uid="{00000000-0005-0000-0000-000031010000}"/>
    <cellStyle name="60% - Accent4 15" xfId="477" xr:uid="{00000000-0005-0000-0000-000032010000}"/>
    <cellStyle name="60% - Accent4 16" xfId="478" xr:uid="{00000000-0005-0000-0000-000033010000}"/>
    <cellStyle name="60% - Accent4 17" xfId="479" xr:uid="{00000000-0005-0000-0000-000034010000}"/>
    <cellStyle name="60% - Accent4 18" xfId="480" xr:uid="{00000000-0005-0000-0000-000035010000}"/>
    <cellStyle name="60% - Accent4 19" xfId="481" xr:uid="{00000000-0005-0000-0000-000036010000}"/>
    <cellStyle name="60% - Accent4 2" xfId="161" xr:uid="{00000000-0005-0000-0000-000037010000}"/>
    <cellStyle name="60% - Accent4 20" xfId="12074" xr:uid="{00000000-0005-0000-0000-000038010000}"/>
    <cellStyle name="60% - Accent4 3" xfId="482" xr:uid="{00000000-0005-0000-0000-000039010000}"/>
    <cellStyle name="60% - Accent4 4" xfId="483" xr:uid="{00000000-0005-0000-0000-00003A010000}"/>
    <cellStyle name="60% - Accent4 5" xfId="484" xr:uid="{00000000-0005-0000-0000-00003B010000}"/>
    <cellStyle name="60% - Accent4 6" xfId="485" xr:uid="{00000000-0005-0000-0000-00003C010000}"/>
    <cellStyle name="60% - Accent4 7" xfId="486" xr:uid="{00000000-0005-0000-0000-00003D010000}"/>
    <cellStyle name="60% - Accent4 8" xfId="487" xr:uid="{00000000-0005-0000-0000-00003E010000}"/>
    <cellStyle name="60% - Accent4 9" xfId="488" xr:uid="{00000000-0005-0000-0000-00003F010000}"/>
    <cellStyle name="60% - Accent5" xfId="127" builtinId="48" customBuiltin="1"/>
    <cellStyle name="60% - Accent5 10" xfId="489" xr:uid="{00000000-0005-0000-0000-000041010000}"/>
    <cellStyle name="60% - Accent5 11" xfId="490" xr:uid="{00000000-0005-0000-0000-000042010000}"/>
    <cellStyle name="60% - Accent5 12" xfId="491" xr:uid="{00000000-0005-0000-0000-000043010000}"/>
    <cellStyle name="60% - Accent5 13" xfId="492" xr:uid="{00000000-0005-0000-0000-000044010000}"/>
    <cellStyle name="60% - Accent5 14" xfId="493" xr:uid="{00000000-0005-0000-0000-000045010000}"/>
    <cellStyle name="60% - Accent5 15" xfId="494" xr:uid="{00000000-0005-0000-0000-000046010000}"/>
    <cellStyle name="60% - Accent5 16" xfId="495" xr:uid="{00000000-0005-0000-0000-000047010000}"/>
    <cellStyle name="60% - Accent5 17" xfId="496" xr:uid="{00000000-0005-0000-0000-000048010000}"/>
    <cellStyle name="60% - Accent5 18" xfId="497" xr:uid="{00000000-0005-0000-0000-000049010000}"/>
    <cellStyle name="60% - Accent5 19" xfId="498" xr:uid="{00000000-0005-0000-0000-00004A010000}"/>
    <cellStyle name="60% - Accent5 2" xfId="162" xr:uid="{00000000-0005-0000-0000-00004B010000}"/>
    <cellStyle name="60% - Accent5 20" xfId="12077" xr:uid="{00000000-0005-0000-0000-00004C010000}"/>
    <cellStyle name="60% - Accent5 3" xfId="499" xr:uid="{00000000-0005-0000-0000-00004D010000}"/>
    <cellStyle name="60% - Accent5 4" xfId="500" xr:uid="{00000000-0005-0000-0000-00004E010000}"/>
    <cellStyle name="60% - Accent5 5" xfId="501" xr:uid="{00000000-0005-0000-0000-00004F010000}"/>
    <cellStyle name="60% - Accent5 6" xfId="502" xr:uid="{00000000-0005-0000-0000-000050010000}"/>
    <cellStyle name="60% - Accent5 7" xfId="503" xr:uid="{00000000-0005-0000-0000-000051010000}"/>
    <cellStyle name="60% - Accent5 8" xfId="504" xr:uid="{00000000-0005-0000-0000-000052010000}"/>
    <cellStyle name="60% - Accent5 9" xfId="505" xr:uid="{00000000-0005-0000-0000-000053010000}"/>
    <cellStyle name="60% - Accent6" xfId="131" builtinId="52" customBuiltin="1"/>
    <cellStyle name="60% - Accent6 10" xfId="506" xr:uid="{00000000-0005-0000-0000-000055010000}"/>
    <cellStyle name="60% - Accent6 11" xfId="507" xr:uid="{00000000-0005-0000-0000-000056010000}"/>
    <cellStyle name="60% - Accent6 12" xfId="508" xr:uid="{00000000-0005-0000-0000-000057010000}"/>
    <cellStyle name="60% - Accent6 13" xfId="509" xr:uid="{00000000-0005-0000-0000-000058010000}"/>
    <cellStyle name="60% - Accent6 14" xfId="510" xr:uid="{00000000-0005-0000-0000-000059010000}"/>
    <cellStyle name="60% - Accent6 15" xfId="511" xr:uid="{00000000-0005-0000-0000-00005A010000}"/>
    <cellStyle name="60% - Accent6 16" xfId="512" xr:uid="{00000000-0005-0000-0000-00005B010000}"/>
    <cellStyle name="60% - Accent6 17" xfId="513" xr:uid="{00000000-0005-0000-0000-00005C010000}"/>
    <cellStyle name="60% - Accent6 18" xfId="514" xr:uid="{00000000-0005-0000-0000-00005D010000}"/>
    <cellStyle name="60% - Accent6 19" xfId="515" xr:uid="{00000000-0005-0000-0000-00005E010000}"/>
    <cellStyle name="60% - Accent6 2" xfId="163" xr:uid="{00000000-0005-0000-0000-00005F010000}"/>
    <cellStyle name="60% - Accent6 20" xfId="12080" xr:uid="{00000000-0005-0000-0000-000060010000}"/>
    <cellStyle name="60% - Accent6 3" xfId="516" xr:uid="{00000000-0005-0000-0000-000061010000}"/>
    <cellStyle name="60% - Accent6 4" xfId="517" xr:uid="{00000000-0005-0000-0000-000062010000}"/>
    <cellStyle name="60% - Accent6 5" xfId="518" xr:uid="{00000000-0005-0000-0000-000063010000}"/>
    <cellStyle name="60% - Accent6 6" xfId="519" xr:uid="{00000000-0005-0000-0000-000064010000}"/>
    <cellStyle name="60% - Accent6 7" xfId="520" xr:uid="{00000000-0005-0000-0000-000065010000}"/>
    <cellStyle name="60% - Accent6 8" xfId="521" xr:uid="{00000000-0005-0000-0000-000066010000}"/>
    <cellStyle name="60% - Accent6 9" xfId="522" xr:uid="{00000000-0005-0000-0000-000067010000}"/>
    <cellStyle name="Accent1" xfId="108" builtinId="29" customBuiltin="1"/>
    <cellStyle name="Accent1 10" xfId="523" xr:uid="{00000000-0005-0000-0000-000069010000}"/>
    <cellStyle name="Accent1 11" xfId="524" xr:uid="{00000000-0005-0000-0000-00006A010000}"/>
    <cellStyle name="Accent1 12" xfId="525" xr:uid="{00000000-0005-0000-0000-00006B010000}"/>
    <cellStyle name="Accent1 13" xfId="526" xr:uid="{00000000-0005-0000-0000-00006C010000}"/>
    <cellStyle name="Accent1 14" xfId="527" xr:uid="{00000000-0005-0000-0000-00006D010000}"/>
    <cellStyle name="Accent1 15" xfId="528" xr:uid="{00000000-0005-0000-0000-00006E010000}"/>
    <cellStyle name="Accent1 16" xfId="529" xr:uid="{00000000-0005-0000-0000-00006F010000}"/>
    <cellStyle name="Accent1 17" xfId="530" xr:uid="{00000000-0005-0000-0000-000070010000}"/>
    <cellStyle name="Accent1 18" xfId="531" xr:uid="{00000000-0005-0000-0000-000071010000}"/>
    <cellStyle name="Accent1 19" xfId="532" xr:uid="{00000000-0005-0000-0000-000072010000}"/>
    <cellStyle name="Accent1 2" xfId="164" xr:uid="{00000000-0005-0000-0000-000073010000}"/>
    <cellStyle name="Accent1 3" xfId="533" xr:uid="{00000000-0005-0000-0000-000074010000}"/>
    <cellStyle name="Accent1 4" xfId="534" xr:uid="{00000000-0005-0000-0000-000075010000}"/>
    <cellStyle name="Accent1 5" xfId="535" xr:uid="{00000000-0005-0000-0000-000076010000}"/>
    <cellStyle name="Accent1 6" xfId="536" xr:uid="{00000000-0005-0000-0000-000077010000}"/>
    <cellStyle name="Accent1 7" xfId="537" xr:uid="{00000000-0005-0000-0000-000078010000}"/>
    <cellStyle name="Accent1 8" xfId="538" xr:uid="{00000000-0005-0000-0000-000079010000}"/>
    <cellStyle name="Accent1 9" xfId="539" xr:uid="{00000000-0005-0000-0000-00007A010000}"/>
    <cellStyle name="Accent2" xfId="112" builtinId="33" customBuiltin="1"/>
    <cellStyle name="Accent2 10" xfId="540" xr:uid="{00000000-0005-0000-0000-00007C010000}"/>
    <cellStyle name="Accent2 11" xfId="541" xr:uid="{00000000-0005-0000-0000-00007D010000}"/>
    <cellStyle name="Accent2 12" xfId="542" xr:uid="{00000000-0005-0000-0000-00007E010000}"/>
    <cellStyle name="Accent2 13" xfId="543" xr:uid="{00000000-0005-0000-0000-00007F010000}"/>
    <cellStyle name="Accent2 14" xfId="544" xr:uid="{00000000-0005-0000-0000-000080010000}"/>
    <cellStyle name="Accent2 15" xfId="545" xr:uid="{00000000-0005-0000-0000-000081010000}"/>
    <cellStyle name="Accent2 16" xfId="546" xr:uid="{00000000-0005-0000-0000-000082010000}"/>
    <cellStyle name="Accent2 17" xfId="547" xr:uid="{00000000-0005-0000-0000-000083010000}"/>
    <cellStyle name="Accent2 18" xfId="548" xr:uid="{00000000-0005-0000-0000-000084010000}"/>
    <cellStyle name="Accent2 19" xfId="549" xr:uid="{00000000-0005-0000-0000-000085010000}"/>
    <cellStyle name="Accent2 2" xfId="165" xr:uid="{00000000-0005-0000-0000-000086010000}"/>
    <cellStyle name="Accent2 3" xfId="550" xr:uid="{00000000-0005-0000-0000-000087010000}"/>
    <cellStyle name="Accent2 4" xfId="551" xr:uid="{00000000-0005-0000-0000-000088010000}"/>
    <cellStyle name="Accent2 5" xfId="552" xr:uid="{00000000-0005-0000-0000-000089010000}"/>
    <cellStyle name="Accent2 6" xfId="553" xr:uid="{00000000-0005-0000-0000-00008A010000}"/>
    <cellStyle name="Accent2 7" xfId="554" xr:uid="{00000000-0005-0000-0000-00008B010000}"/>
    <cellStyle name="Accent2 8" xfId="555" xr:uid="{00000000-0005-0000-0000-00008C010000}"/>
    <cellStyle name="Accent2 9" xfId="556" xr:uid="{00000000-0005-0000-0000-00008D010000}"/>
    <cellStyle name="Accent3" xfId="116" builtinId="37" customBuiltin="1"/>
    <cellStyle name="Accent3 10" xfId="557" xr:uid="{00000000-0005-0000-0000-00008F010000}"/>
    <cellStyle name="Accent3 11" xfId="558" xr:uid="{00000000-0005-0000-0000-000090010000}"/>
    <cellStyle name="Accent3 12" xfId="559" xr:uid="{00000000-0005-0000-0000-000091010000}"/>
    <cellStyle name="Accent3 13" xfId="560" xr:uid="{00000000-0005-0000-0000-000092010000}"/>
    <cellStyle name="Accent3 14" xfId="561" xr:uid="{00000000-0005-0000-0000-000093010000}"/>
    <cellStyle name="Accent3 15" xfId="562" xr:uid="{00000000-0005-0000-0000-000094010000}"/>
    <cellStyle name="Accent3 16" xfId="563" xr:uid="{00000000-0005-0000-0000-000095010000}"/>
    <cellStyle name="Accent3 17" xfId="564" xr:uid="{00000000-0005-0000-0000-000096010000}"/>
    <cellStyle name="Accent3 18" xfId="565" xr:uid="{00000000-0005-0000-0000-000097010000}"/>
    <cellStyle name="Accent3 19" xfId="566" xr:uid="{00000000-0005-0000-0000-000098010000}"/>
    <cellStyle name="Accent3 2" xfId="166" xr:uid="{00000000-0005-0000-0000-000099010000}"/>
    <cellStyle name="Accent3 3" xfId="567" xr:uid="{00000000-0005-0000-0000-00009A010000}"/>
    <cellStyle name="Accent3 4" xfId="568" xr:uid="{00000000-0005-0000-0000-00009B010000}"/>
    <cellStyle name="Accent3 5" xfId="569" xr:uid="{00000000-0005-0000-0000-00009C010000}"/>
    <cellStyle name="Accent3 6" xfId="570" xr:uid="{00000000-0005-0000-0000-00009D010000}"/>
    <cellStyle name="Accent3 7" xfId="571" xr:uid="{00000000-0005-0000-0000-00009E010000}"/>
    <cellStyle name="Accent3 8" xfId="572" xr:uid="{00000000-0005-0000-0000-00009F010000}"/>
    <cellStyle name="Accent3 9" xfId="573" xr:uid="{00000000-0005-0000-0000-0000A0010000}"/>
    <cellStyle name="Accent4" xfId="120" builtinId="41" customBuiltin="1"/>
    <cellStyle name="Accent4 10" xfId="574" xr:uid="{00000000-0005-0000-0000-0000A2010000}"/>
    <cellStyle name="Accent4 11" xfId="575" xr:uid="{00000000-0005-0000-0000-0000A3010000}"/>
    <cellStyle name="Accent4 12" xfId="576" xr:uid="{00000000-0005-0000-0000-0000A4010000}"/>
    <cellStyle name="Accent4 13" xfId="577" xr:uid="{00000000-0005-0000-0000-0000A5010000}"/>
    <cellStyle name="Accent4 14" xfId="578" xr:uid="{00000000-0005-0000-0000-0000A6010000}"/>
    <cellStyle name="Accent4 15" xfId="579" xr:uid="{00000000-0005-0000-0000-0000A7010000}"/>
    <cellStyle name="Accent4 16" xfId="580" xr:uid="{00000000-0005-0000-0000-0000A8010000}"/>
    <cellStyle name="Accent4 17" xfId="581" xr:uid="{00000000-0005-0000-0000-0000A9010000}"/>
    <cellStyle name="Accent4 18" xfId="582" xr:uid="{00000000-0005-0000-0000-0000AA010000}"/>
    <cellStyle name="Accent4 19" xfId="583" xr:uid="{00000000-0005-0000-0000-0000AB010000}"/>
    <cellStyle name="Accent4 2" xfId="167" xr:uid="{00000000-0005-0000-0000-0000AC010000}"/>
    <cellStyle name="Accent4 3" xfId="584" xr:uid="{00000000-0005-0000-0000-0000AD010000}"/>
    <cellStyle name="Accent4 4" xfId="585" xr:uid="{00000000-0005-0000-0000-0000AE010000}"/>
    <cellStyle name="Accent4 5" xfId="586" xr:uid="{00000000-0005-0000-0000-0000AF010000}"/>
    <cellStyle name="Accent4 6" xfId="587" xr:uid="{00000000-0005-0000-0000-0000B0010000}"/>
    <cellStyle name="Accent4 7" xfId="588" xr:uid="{00000000-0005-0000-0000-0000B1010000}"/>
    <cellStyle name="Accent4 8" xfId="589" xr:uid="{00000000-0005-0000-0000-0000B2010000}"/>
    <cellStyle name="Accent4 9" xfId="590" xr:uid="{00000000-0005-0000-0000-0000B3010000}"/>
    <cellStyle name="Accent5" xfId="124" builtinId="45" customBuiltin="1"/>
    <cellStyle name="Accent5 10" xfId="591" xr:uid="{00000000-0005-0000-0000-0000B5010000}"/>
    <cellStyle name="Accent5 11" xfId="592" xr:uid="{00000000-0005-0000-0000-0000B6010000}"/>
    <cellStyle name="Accent5 12" xfId="593" xr:uid="{00000000-0005-0000-0000-0000B7010000}"/>
    <cellStyle name="Accent5 13" xfId="594" xr:uid="{00000000-0005-0000-0000-0000B8010000}"/>
    <cellStyle name="Accent5 14" xfId="595" xr:uid="{00000000-0005-0000-0000-0000B9010000}"/>
    <cellStyle name="Accent5 15" xfId="596" xr:uid="{00000000-0005-0000-0000-0000BA010000}"/>
    <cellStyle name="Accent5 16" xfId="597" xr:uid="{00000000-0005-0000-0000-0000BB010000}"/>
    <cellStyle name="Accent5 17" xfId="598" xr:uid="{00000000-0005-0000-0000-0000BC010000}"/>
    <cellStyle name="Accent5 18" xfId="599" xr:uid="{00000000-0005-0000-0000-0000BD010000}"/>
    <cellStyle name="Accent5 19" xfId="600" xr:uid="{00000000-0005-0000-0000-0000BE010000}"/>
    <cellStyle name="Accent5 2" xfId="168" xr:uid="{00000000-0005-0000-0000-0000BF010000}"/>
    <cellStyle name="Accent5 3" xfId="601" xr:uid="{00000000-0005-0000-0000-0000C0010000}"/>
    <cellStyle name="Accent5 4" xfId="602" xr:uid="{00000000-0005-0000-0000-0000C1010000}"/>
    <cellStyle name="Accent5 5" xfId="603" xr:uid="{00000000-0005-0000-0000-0000C2010000}"/>
    <cellStyle name="Accent5 6" xfId="604" xr:uid="{00000000-0005-0000-0000-0000C3010000}"/>
    <cellStyle name="Accent5 7" xfId="605" xr:uid="{00000000-0005-0000-0000-0000C4010000}"/>
    <cellStyle name="Accent5 8" xfId="606" xr:uid="{00000000-0005-0000-0000-0000C5010000}"/>
    <cellStyle name="Accent5 9" xfId="607" xr:uid="{00000000-0005-0000-0000-0000C6010000}"/>
    <cellStyle name="Accent6" xfId="128" builtinId="49" customBuiltin="1"/>
    <cellStyle name="Accent6 10" xfId="608" xr:uid="{00000000-0005-0000-0000-0000C8010000}"/>
    <cellStyle name="Accent6 11" xfId="609" xr:uid="{00000000-0005-0000-0000-0000C9010000}"/>
    <cellStyle name="Accent6 12" xfId="610" xr:uid="{00000000-0005-0000-0000-0000CA010000}"/>
    <cellStyle name="Accent6 13" xfId="611" xr:uid="{00000000-0005-0000-0000-0000CB010000}"/>
    <cellStyle name="Accent6 14" xfId="612" xr:uid="{00000000-0005-0000-0000-0000CC010000}"/>
    <cellStyle name="Accent6 15" xfId="613" xr:uid="{00000000-0005-0000-0000-0000CD010000}"/>
    <cellStyle name="Accent6 16" xfId="614" xr:uid="{00000000-0005-0000-0000-0000CE010000}"/>
    <cellStyle name="Accent6 17" xfId="615" xr:uid="{00000000-0005-0000-0000-0000CF010000}"/>
    <cellStyle name="Accent6 18" xfId="616" xr:uid="{00000000-0005-0000-0000-0000D0010000}"/>
    <cellStyle name="Accent6 19" xfId="617" xr:uid="{00000000-0005-0000-0000-0000D1010000}"/>
    <cellStyle name="Accent6 2" xfId="169" xr:uid="{00000000-0005-0000-0000-0000D2010000}"/>
    <cellStyle name="Accent6 3" xfId="618" xr:uid="{00000000-0005-0000-0000-0000D3010000}"/>
    <cellStyle name="Accent6 4" xfId="619" xr:uid="{00000000-0005-0000-0000-0000D4010000}"/>
    <cellStyle name="Accent6 5" xfId="620" xr:uid="{00000000-0005-0000-0000-0000D5010000}"/>
    <cellStyle name="Accent6 6" xfId="621" xr:uid="{00000000-0005-0000-0000-0000D6010000}"/>
    <cellStyle name="Accent6 7" xfId="622" xr:uid="{00000000-0005-0000-0000-0000D7010000}"/>
    <cellStyle name="Accent6 8" xfId="623" xr:uid="{00000000-0005-0000-0000-0000D8010000}"/>
    <cellStyle name="Accent6 9" xfId="624" xr:uid="{00000000-0005-0000-0000-0000D9010000}"/>
    <cellStyle name="Bad" xfId="99" builtinId="27" customBuiltin="1"/>
    <cellStyle name="Bad 10" xfId="625" xr:uid="{00000000-0005-0000-0000-0000DB010000}"/>
    <cellStyle name="Bad 11" xfId="626" xr:uid="{00000000-0005-0000-0000-0000DC010000}"/>
    <cellStyle name="Bad 12" xfId="627" xr:uid="{00000000-0005-0000-0000-0000DD010000}"/>
    <cellStyle name="Bad 13" xfId="628" xr:uid="{00000000-0005-0000-0000-0000DE010000}"/>
    <cellStyle name="Bad 14" xfId="629" xr:uid="{00000000-0005-0000-0000-0000DF010000}"/>
    <cellStyle name="Bad 15" xfId="630" xr:uid="{00000000-0005-0000-0000-0000E0010000}"/>
    <cellStyle name="Bad 16" xfId="631" xr:uid="{00000000-0005-0000-0000-0000E1010000}"/>
    <cellStyle name="Bad 17" xfId="632" xr:uid="{00000000-0005-0000-0000-0000E2010000}"/>
    <cellStyle name="Bad 18" xfId="633" xr:uid="{00000000-0005-0000-0000-0000E3010000}"/>
    <cellStyle name="Bad 19" xfId="634" xr:uid="{00000000-0005-0000-0000-0000E4010000}"/>
    <cellStyle name="Bad 2" xfId="170" xr:uid="{00000000-0005-0000-0000-0000E5010000}"/>
    <cellStyle name="Bad 20" xfId="1110" xr:uid="{00000000-0005-0000-0000-0000E6010000}"/>
    <cellStyle name="Bad 3" xfId="635" xr:uid="{00000000-0005-0000-0000-0000E7010000}"/>
    <cellStyle name="Bad 4" xfId="636" xr:uid="{00000000-0005-0000-0000-0000E8010000}"/>
    <cellStyle name="Bad 5" xfId="637" xr:uid="{00000000-0005-0000-0000-0000E9010000}"/>
    <cellStyle name="Bad 6" xfId="638" xr:uid="{00000000-0005-0000-0000-0000EA010000}"/>
    <cellStyle name="Bad 7" xfId="639" xr:uid="{00000000-0005-0000-0000-0000EB010000}"/>
    <cellStyle name="Bad 8" xfId="640" xr:uid="{00000000-0005-0000-0000-0000EC010000}"/>
    <cellStyle name="Bad 9" xfId="641" xr:uid="{00000000-0005-0000-0000-0000ED010000}"/>
    <cellStyle name="Calculation" xfId="103" builtinId="22" customBuiltin="1"/>
    <cellStyle name="Calculation 10" xfId="642" xr:uid="{00000000-0005-0000-0000-0000EF010000}"/>
    <cellStyle name="Calculation 10 2" xfId="1138" xr:uid="{00000000-0005-0000-0000-0000F0010000}"/>
    <cellStyle name="Calculation 10 2 10" xfId="1472" xr:uid="{00000000-0005-0000-0000-0000F1010000}"/>
    <cellStyle name="Calculation 10 2 10 2" xfId="2957" xr:uid="{00000000-0005-0000-0000-0000F2010000}"/>
    <cellStyle name="Calculation 10 2 10 2 2" xfId="6534" xr:uid="{00000000-0005-0000-0000-0000F3010000}"/>
    <cellStyle name="Calculation 10 2 10 2 2 2" xfId="16865" xr:uid="{00000000-0005-0000-0000-0000F4010000}"/>
    <cellStyle name="Calculation 10 2 10 2 3" xfId="8535" xr:uid="{00000000-0005-0000-0000-0000F5010000}"/>
    <cellStyle name="Calculation 10 2 10 2 3 2" xfId="18761" xr:uid="{00000000-0005-0000-0000-0000F6010000}"/>
    <cellStyle name="Calculation 10 2 10 2 4" xfId="9858" xr:uid="{00000000-0005-0000-0000-0000F7010000}"/>
    <cellStyle name="Calculation 10 2 10 2 4 2" xfId="20065" xr:uid="{00000000-0005-0000-0000-0000F8010000}"/>
    <cellStyle name="Calculation 10 2 10 2 5" xfId="13512" xr:uid="{00000000-0005-0000-0000-0000F9010000}"/>
    <cellStyle name="Calculation 10 2 10 3" xfId="5069" xr:uid="{00000000-0005-0000-0000-0000FA010000}"/>
    <cellStyle name="Calculation 10 2 10 3 2" xfId="15404" xr:uid="{00000000-0005-0000-0000-0000FB010000}"/>
    <cellStyle name="Calculation 10 2 10 4" xfId="7919" xr:uid="{00000000-0005-0000-0000-0000FC010000}"/>
    <cellStyle name="Calculation 10 2 10 4 2" xfId="18206" xr:uid="{00000000-0005-0000-0000-0000FD010000}"/>
    <cellStyle name="Calculation 10 2 10 5" xfId="10939" xr:uid="{00000000-0005-0000-0000-0000FE010000}"/>
    <cellStyle name="Calculation 10 2 10 5 2" xfId="21143" xr:uid="{00000000-0005-0000-0000-0000FF010000}"/>
    <cellStyle name="Calculation 10 2 10 6" xfId="12343" xr:uid="{00000000-0005-0000-0000-000000020000}"/>
    <cellStyle name="Calculation 10 2 11" xfId="1381" xr:uid="{00000000-0005-0000-0000-000001020000}"/>
    <cellStyle name="Calculation 10 2 11 2" xfId="2877" xr:uid="{00000000-0005-0000-0000-000002020000}"/>
    <cellStyle name="Calculation 10 2 11 2 2" xfId="6456" xr:uid="{00000000-0005-0000-0000-000003020000}"/>
    <cellStyle name="Calculation 10 2 11 2 2 2" xfId="16787" xr:uid="{00000000-0005-0000-0000-000004020000}"/>
    <cellStyle name="Calculation 10 2 11 2 3" xfId="8457" xr:uid="{00000000-0005-0000-0000-000005020000}"/>
    <cellStyle name="Calculation 10 2 11 2 3 2" xfId="18685" xr:uid="{00000000-0005-0000-0000-000006020000}"/>
    <cellStyle name="Calculation 10 2 11 2 4" xfId="9782" xr:uid="{00000000-0005-0000-0000-000007020000}"/>
    <cellStyle name="Calculation 10 2 11 2 4 2" xfId="19989" xr:uid="{00000000-0005-0000-0000-000008020000}"/>
    <cellStyle name="Calculation 10 2 11 2 5" xfId="13451" xr:uid="{00000000-0005-0000-0000-000009020000}"/>
    <cellStyle name="Calculation 10 2 11 3" xfId="4979" xr:uid="{00000000-0005-0000-0000-00000A020000}"/>
    <cellStyle name="Calculation 10 2 11 3 2" xfId="15314" xr:uid="{00000000-0005-0000-0000-00000B020000}"/>
    <cellStyle name="Calculation 10 2 11 4" xfId="8105" xr:uid="{00000000-0005-0000-0000-00000C020000}"/>
    <cellStyle name="Calculation 10 2 11 4 2" xfId="18347" xr:uid="{00000000-0005-0000-0000-00000D020000}"/>
    <cellStyle name="Calculation 10 2 11 5" xfId="10864" xr:uid="{00000000-0005-0000-0000-00000E020000}"/>
    <cellStyle name="Calculation 10 2 11 5 2" xfId="21068" xr:uid="{00000000-0005-0000-0000-00000F020000}"/>
    <cellStyle name="Calculation 10 2 11 6" xfId="12282" xr:uid="{00000000-0005-0000-0000-000010020000}"/>
    <cellStyle name="Calculation 10 2 12" xfId="2664" xr:uid="{00000000-0005-0000-0000-000011020000}"/>
    <cellStyle name="Calculation 10 2 12 2" xfId="6248" xr:uid="{00000000-0005-0000-0000-000012020000}"/>
    <cellStyle name="Calculation 10 2 12 2 2" xfId="16580" xr:uid="{00000000-0005-0000-0000-000013020000}"/>
    <cellStyle name="Calculation 10 2 12 3" xfId="8261" xr:uid="{00000000-0005-0000-0000-000014020000}"/>
    <cellStyle name="Calculation 10 2 12 3 2" xfId="18493" xr:uid="{00000000-0005-0000-0000-000015020000}"/>
    <cellStyle name="Calculation 10 2 12 4" xfId="9601" xr:uid="{00000000-0005-0000-0000-000016020000}"/>
    <cellStyle name="Calculation 10 2 12 4 2" xfId="19808" xr:uid="{00000000-0005-0000-0000-000017020000}"/>
    <cellStyle name="Calculation 10 2 12 5" xfId="13287" xr:uid="{00000000-0005-0000-0000-000018020000}"/>
    <cellStyle name="Calculation 10 2 13" xfId="4737" xr:uid="{00000000-0005-0000-0000-000019020000}"/>
    <cellStyle name="Calculation 10 2 13 2" xfId="15075" xr:uid="{00000000-0005-0000-0000-00001A020000}"/>
    <cellStyle name="Calculation 10 2 14" xfId="4213" xr:uid="{00000000-0005-0000-0000-00001B020000}"/>
    <cellStyle name="Calculation 10 2 14 2" xfId="14575" xr:uid="{00000000-0005-0000-0000-00001C020000}"/>
    <cellStyle name="Calculation 10 2 15" xfId="8118" xr:uid="{00000000-0005-0000-0000-00001D020000}"/>
    <cellStyle name="Calculation 10 2 2" xfId="1691" xr:uid="{00000000-0005-0000-0000-00001E020000}"/>
    <cellStyle name="Calculation 10 2 2 2" xfId="3169" xr:uid="{00000000-0005-0000-0000-00001F020000}"/>
    <cellStyle name="Calculation 10 2 2 2 2" xfId="6743" xr:uid="{00000000-0005-0000-0000-000020020000}"/>
    <cellStyle name="Calculation 10 2 2 2 2 2" xfId="17073" xr:uid="{00000000-0005-0000-0000-000021020000}"/>
    <cellStyle name="Calculation 10 2 2 2 3" xfId="8720" xr:uid="{00000000-0005-0000-0000-000022020000}"/>
    <cellStyle name="Calculation 10 2 2 2 3 2" xfId="18937" xr:uid="{00000000-0005-0000-0000-000023020000}"/>
    <cellStyle name="Calculation 10 2 2 2 4" xfId="10024" xr:uid="{00000000-0005-0000-0000-000024020000}"/>
    <cellStyle name="Calculation 10 2 2 2 4 2" xfId="20230" xr:uid="{00000000-0005-0000-0000-000025020000}"/>
    <cellStyle name="Calculation 10 2 2 2 5" xfId="13657" xr:uid="{00000000-0005-0000-0000-000026020000}"/>
    <cellStyle name="Calculation 10 2 2 3" xfId="5283" xr:uid="{00000000-0005-0000-0000-000027020000}"/>
    <cellStyle name="Calculation 10 2 2 3 2" xfId="15617" xr:uid="{00000000-0005-0000-0000-000028020000}"/>
    <cellStyle name="Calculation 10 2 2 4" xfId="4373" xr:uid="{00000000-0005-0000-0000-000029020000}"/>
    <cellStyle name="Calculation 10 2 2 4 2" xfId="14716" xr:uid="{00000000-0005-0000-0000-00002A020000}"/>
    <cellStyle name="Calculation 10 2 2 5" xfId="11101" xr:uid="{00000000-0005-0000-0000-00002B020000}"/>
    <cellStyle name="Calculation 10 2 2 5 2" xfId="21304" xr:uid="{00000000-0005-0000-0000-00002C020000}"/>
    <cellStyle name="Calculation 10 2 2 6" xfId="12486" xr:uid="{00000000-0005-0000-0000-00002D020000}"/>
    <cellStyle name="Calculation 10 2 3" xfId="1858" xr:uid="{00000000-0005-0000-0000-00002E020000}"/>
    <cellStyle name="Calculation 10 2 3 2" xfId="3329" xr:uid="{00000000-0005-0000-0000-00002F020000}"/>
    <cellStyle name="Calculation 10 2 3 2 2" xfId="6899" xr:uid="{00000000-0005-0000-0000-000030020000}"/>
    <cellStyle name="Calculation 10 2 3 2 2 2" xfId="17228" xr:uid="{00000000-0005-0000-0000-000031020000}"/>
    <cellStyle name="Calculation 10 2 3 2 3" xfId="8867" xr:uid="{00000000-0005-0000-0000-000032020000}"/>
    <cellStyle name="Calculation 10 2 3 2 3 2" xfId="19077" xr:uid="{00000000-0005-0000-0000-000033020000}"/>
    <cellStyle name="Calculation 10 2 3 2 4" xfId="10157" xr:uid="{00000000-0005-0000-0000-000034020000}"/>
    <cellStyle name="Calculation 10 2 3 2 4 2" xfId="20363" xr:uid="{00000000-0005-0000-0000-000035020000}"/>
    <cellStyle name="Calculation 10 2 3 2 5" xfId="13768" xr:uid="{00000000-0005-0000-0000-000036020000}"/>
    <cellStyle name="Calculation 10 2 3 3" xfId="5446" xr:uid="{00000000-0005-0000-0000-000037020000}"/>
    <cellStyle name="Calculation 10 2 3 3 2" xfId="15778" xr:uid="{00000000-0005-0000-0000-000038020000}"/>
    <cellStyle name="Calculation 10 2 3 4" xfId="4432" xr:uid="{00000000-0005-0000-0000-000039020000}"/>
    <cellStyle name="Calculation 10 2 3 4 2" xfId="14774" xr:uid="{00000000-0005-0000-0000-00003A020000}"/>
    <cellStyle name="Calculation 10 2 3 5" xfId="11235" xr:uid="{00000000-0005-0000-0000-00003B020000}"/>
    <cellStyle name="Calculation 10 2 3 5 2" xfId="21437" xr:uid="{00000000-0005-0000-0000-00003C020000}"/>
    <cellStyle name="Calculation 10 2 3 6" xfId="12597" xr:uid="{00000000-0005-0000-0000-00003D020000}"/>
    <cellStyle name="Calculation 10 2 4" xfId="1284" xr:uid="{00000000-0005-0000-0000-00003E020000}"/>
    <cellStyle name="Calculation 10 2 4 2" xfId="2784" xr:uid="{00000000-0005-0000-0000-00003F020000}"/>
    <cellStyle name="Calculation 10 2 4 2 2" xfId="6363" xr:uid="{00000000-0005-0000-0000-000040020000}"/>
    <cellStyle name="Calculation 10 2 4 2 2 2" xfId="16694" xr:uid="{00000000-0005-0000-0000-000041020000}"/>
    <cellStyle name="Calculation 10 2 4 2 3" xfId="8370" xr:uid="{00000000-0005-0000-0000-000042020000}"/>
    <cellStyle name="Calculation 10 2 4 2 3 2" xfId="18599" xr:uid="{00000000-0005-0000-0000-000043020000}"/>
    <cellStyle name="Calculation 10 2 4 2 4" xfId="9695" xr:uid="{00000000-0005-0000-0000-000044020000}"/>
    <cellStyle name="Calculation 10 2 4 2 4 2" xfId="19902" xr:uid="{00000000-0005-0000-0000-000045020000}"/>
    <cellStyle name="Calculation 10 2 4 2 5" xfId="13370" xr:uid="{00000000-0005-0000-0000-000046020000}"/>
    <cellStyle name="Calculation 10 2 4 3" xfId="4882" xr:uid="{00000000-0005-0000-0000-000047020000}"/>
    <cellStyle name="Calculation 10 2 4 3 2" xfId="15217" xr:uid="{00000000-0005-0000-0000-000048020000}"/>
    <cellStyle name="Calculation 10 2 4 4" xfId="7693" xr:uid="{00000000-0005-0000-0000-000049020000}"/>
    <cellStyle name="Calculation 10 2 4 4 2" xfId="18012" xr:uid="{00000000-0005-0000-0000-00004A020000}"/>
    <cellStyle name="Calculation 10 2 4 5" xfId="4251" xr:uid="{00000000-0005-0000-0000-00004B020000}"/>
    <cellStyle name="Calculation 10 2 4 5 2" xfId="14609" xr:uid="{00000000-0005-0000-0000-00004C020000}"/>
    <cellStyle name="Calculation 10 2 4 6" xfId="12202" xr:uid="{00000000-0005-0000-0000-00004D020000}"/>
    <cellStyle name="Calculation 10 2 5" xfId="1318" xr:uid="{00000000-0005-0000-0000-00004E020000}"/>
    <cellStyle name="Calculation 10 2 5 2" xfId="2818" xr:uid="{00000000-0005-0000-0000-00004F020000}"/>
    <cellStyle name="Calculation 10 2 5 2 2" xfId="6397" xr:uid="{00000000-0005-0000-0000-000050020000}"/>
    <cellStyle name="Calculation 10 2 5 2 2 2" xfId="16728" xr:uid="{00000000-0005-0000-0000-000051020000}"/>
    <cellStyle name="Calculation 10 2 5 2 3" xfId="8400" xr:uid="{00000000-0005-0000-0000-000052020000}"/>
    <cellStyle name="Calculation 10 2 5 2 3 2" xfId="18628" xr:uid="{00000000-0005-0000-0000-000053020000}"/>
    <cellStyle name="Calculation 10 2 5 2 4" xfId="9723" xr:uid="{00000000-0005-0000-0000-000054020000}"/>
    <cellStyle name="Calculation 10 2 5 2 4 2" xfId="19930" xr:uid="{00000000-0005-0000-0000-000055020000}"/>
    <cellStyle name="Calculation 10 2 5 2 5" xfId="13397" xr:uid="{00000000-0005-0000-0000-000056020000}"/>
    <cellStyle name="Calculation 10 2 5 3" xfId="4916" xr:uid="{00000000-0005-0000-0000-000057020000}"/>
    <cellStyle name="Calculation 10 2 5 3 2" xfId="15251" xr:uid="{00000000-0005-0000-0000-000058020000}"/>
    <cellStyle name="Calculation 10 2 5 4" xfId="7815" xr:uid="{00000000-0005-0000-0000-000059020000}"/>
    <cellStyle name="Calculation 10 2 5 4 2" xfId="18118" xr:uid="{00000000-0005-0000-0000-00005A020000}"/>
    <cellStyle name="Calculation 10 2 5 5" xfId="8816" xr:uid="{00000000-0005-0000-0000-00005B020000}"/>
    <cellStyle name="Calculation 10 2 5 5 2" xfId="19032" xr:uid="{00000000-0005-0000-0000-00005C020000}"/>
    <cellStyle name="Calculation 10 2 5 6" xfId="12229" xr:uid="{00000000-0005-0000-0000-00005D020000}"/>
    <cellStyle name="Calculation 10 2 6" xfId="1478" xr:uid="{00000000-0005-0000-0000-00005E020000}"/>
    <cellStyle name="Calculation 10 2 6 2" xfId="2963" xr:uid="{00000000-0005-0000-0000-00005F020000}"/>
    <cellStyle name="Calculation 10 2 6 2 2" xfId="6540" xr:uid="{00000000-0005-0000-0000-000060020000}"/>
    <cellStyle name="Calculation 10 2 6 2 2 2" xfId="16871" xr:uid="{00000000-0005-0000-0000-000061020000}"/>
    <cellStyle name="Calculation 10 2 6 2 3" xfId="8541" xr:uid="{00000000-0005-0000-0000-000062020000}"/>
    <cellStyle name="Calculation 10 2 6 2 3 2" xfId="18767" xr:uid="{00000000-0005-0000-0000-000063020000}"/>
    <cellStyle name="Calculation 10 2 6 2 4" xfId="9864" xr:uid="{00000000-0005-0000-0000-000064020000}"/>
    <cellStyle name="Calculation 10 2 6 2 4 2" xfId="20071" xr:uid="{00000000-0005-0000-0000-000065020000}"/>
    <cellStyle name="Calculation 10 2 6 2 5" xfId="13518" xr:uid="{00000000-0005-0000-0000-000066020000}"/>
    <cellStyle name="Calculation 10 2 6 3" xfId="5075" xr:uid="{00000000-0005-0000-0000-000067020000}"/>
    <cellStyle name="Calculation 10 2 6 3 2" xfId="15410" xr:uid="{00000000-0005-0000-0000-000068020000}"/>
    <cellStyle name="Calculation 10 2 6 4" xfId="7730" xr:uid="{00000000-0005-0000-0000-000069020000}"/>
    <cellStyle name="Calculation 10 2 6 4 2" xfId="18039" xr:uid="{00000000-0005-0000-0000-00006A020000}"/>
    <cellStyle name="Calculation 10 2 6 5" xfId="10945" xr:uid="{00000000-0005-0000-0000-00006B020000}"/>
    <cellStyle name="Calculation 10 2 6 5 2" xfId="21149" xr:uid="{00000000-0005-0000-0000-00006C020000}"/>
    <cellStyle name="Calculation 10 2 6 6" xfId="12349" xr:uid="{00000000-0005-0000-0000-00006D020000}"/>
    <cellStyle name="Calculation 10 2 7" xfId="1339" xr:uid="{00000000-0005-0000-0000-00006E020000}"/>
    <cellStyle name="Calculation 10 2 7 2" xfId="2837" xr:uid="{00000000-0005-0000-0000-00006F020000}"/>
    <cellStyle name="Calculation 10 2 7 2 2" xfId="6416" xr:uid="{00000000-0005-0000-0000-000070020000}"/>
    <cellStyle name="Calculation 10 2 7 2 2 2" xfId="16747" xr:uid="{00000000-0005-0000-0000-000071020000}"/>
    <cellStyle name="Calculation 10 2 7 2 3" xfId="8417" xr:uid="{00000000-0005-0000-0000-000072020000}"/>
    <cellStyle name="Calculation 10 2 7 2 3 2" xfId="18645" xr:uid="{00000000-0005-0000-0000-000073020000}"/>
    <cellStyle name="Calculation 10 2 7 2 4" xfId="9742" xr:uid="{00000000-0005-0000-0000-000074020000}"/>
    <cellStyle name="Calculation 10 2 7 2 4 2" xfId="19949" xr:uid="{00000000-0005-0000-0000-000075020000}"/>
    <cellStyle name="Calculation 10 2 7 2 5" xfId="13411" xr:uid="{00000000-0005-0000-0000-000076020000}"/>
    <cellStyle name="Calculation 10 2 7 3" xfId="4937" xr:uid="{00000000-0005-0000-0000-000077020000}"/>
    <cellStyle name="Calculation 10 2 7 3 2" xfId="15272" xr:uid="{00000000-0005-0000-0000-000078020000}"/>
    <cellStyle name="Calculation 10 2 7 4" xfId="7988" xr:uid="{00000000-0005-0000-0000-000079020000}"/>
    <cellStyle name="Calculation 10 2 7 4 2" xfId="18252" xr:uid="{00000000-0005-0000-0000-00007A020000}"/>
    <cellStyle name="Calculation 10 2 7 5" xfId="8251" xr:uid="{00000000-0005-0000-0000-00007B020000}"/>
    <cellStyle name="Calculation 10 2 7 5 2" xfId="18483" xr:uid="{00000000-0005-0000-0000-00007C020000}"/>
    <cellStyle name="Calculation 10 2 7 6" xfId="12243" xr:uid="{00000000-0005-0000-0000-00007D020000}"/>
    <cellStyle name="Calculation 10 2 8" xfId="2246" xr:uid="{00000000-0005-0000-0000-00007E020000}"/>
    <cellStyle name="Calculation 10 2 8 2" xfId="3703" xr:uid="{00000000-0005-0000-0000-00007F020000}"/>
    <cellStyle name="Calculation 10 2 8 2 2" xfId="7273" xr:uid="{00000000-0005-0000-0000-000080020000}"/>
    <cellStyle name="Calculation 10 2 8 2 2 2" xfId="17602" xr:uid="{00000000-0005-0000-0000-000081020000}"/>
    <cellStyle name="Calculation 10 2 8 2 3" xfId="9238" xr:uid="{00000000-0005-0000-0000-000082020000}"/>
    <cellStyle name="Calculation 10 2 8 2 3 2" xfId="19447" xr:uid="{00000000-0005-0000-0000-000083020000}"/>
    <cellStyle name="Calculation 10 2 8 2 4" xfId="10530" xr:uid="{00000000-0005-0000-0000-000084020000}"/>
    <cellStyle name="Calculation 10 2 8 2 4 2" xfId="20736" xr:uid="{00000000-0005-0000-0000-000085020000}"/>
    <cellStyle name="Calculation 10 2 8 2 5" xfId="14126" xr:uid="{00000000-0005-0000-0000-000086020000}"/>
    <cellStyle name="Calculation 10 2 8 3" xfId="5834" xr:uid="{00000000-0005-0000-0000-000087020000}"/>
    <cellStyle name="Calculation 10 2 8 3 2" xfId="16166" xr:uid="{00000000-0005-0000-0000-000088020000}"/>
    <cellStyle name="Calculation 10 2 8 4" xfId="4539" xr:uid="{00000000-0005-0000-0000-000089020000}"/>
    <cellStyle name="Calculation 10 2 8 4 2" xfId="14881" xr:uid="{00000000-0005-0000-0000-00008A020000}"/>
    <cellStyle name="Calculation 10 2 8 5" xfId="11612" xr:uid="{00000000-0005-0000-0000-00008B020000}"/>
    <cellStyle name="Calculation 10 2 8 5 2" xfId="21809" xr:uid="{00000000-0005-0000-0000-00008C020000}"/>
    <cellStyle name="Calculation 10 2 8 6" xfId="12954" xr:uid="{00000000-0005-0000-0000-00008D020000}"/>
    <cellStyle name="Calculation 10 2 9" xfId="2338" xr:uid="{00000000-0005-0000-0000-00008E020000}"/>
    <cellStyle name="Calculation 10 2 9 2" xfId="3794" xr:uid="{00000000-0005-0000-0000-00008F020000}"/>
    <cellStyle name="Calculation 10 2 9 2 2" xfId="7364" xr:uid="{00000000-0005-0000-0000-000090020000}"/>
    <cellStyle name="Calculation 10 2 9 2 2 2" xfId="17693" xr:uid="{00000000-0005-0000-0000-000091020000}"/>
    <cellStyle name="Calculation 10 2 9 2 3" xfId="9327" xr:uid="{00000000-0005-0000-0000-000092020000}"/>
    <cellStyle name="Calculation 10 2 9 2 3 2" xfId="19535" xr:uid="{00000000-0005-0000-0000-000093020000}"/>
    <cellStyle name="Calculation 10 2 9 2 4" xfId="10621" xr:uid="{00000000-0005-0000-0000-000094020000}"/>
    <cellStyle name="Calculation 10 2 9 2 4 2" xfId="20827" xr:uid="{00000000-0005-0000-0000-000095020000}"/>
    <cellStyle name="Calculation 10 2 9 2 5" xfId="14207" xr:uid="{00000000-0005-0000-0000-000096020000}"/>
    <cellStyle name="Calculation 10 2 9 3" xfId="5926" xr:uid="{00000000-0005-0000-0000-000097020000}"/>
    <cellStyle name="Calculation 10 2 9 3 2" xfId="16258" xr:uid="{00000000-0005-0000-0000-000098020000}"/>
    <cellStyle name="Calculation 10 2 9 4" xfId="4809" xr:uid="{00000000-0005-0000-0000-000099020000}"/>
    <cellStyle name="Calculation 10 2 9 4 2" xfId="15145" xr:uid="{00000000-0005-0000-0000-00009A020000}"/>
    <cellStyle name="Calculation 10 2 9 5" xfId="11703" xr:uid="{00000000-0005-0000-0000-00009B020000}"/>
    <cellStyle name="Calculation 10 2 9 5 2" xfId="21899" xr:uid="{00000000-0005-0000-0000-00009C020000}"/>
    <cellStyle name="Calculation 10 2 9 6" xfId="13035" xr:uid="{00000000-0005-0000-0000-00009D020000}"/>
    <cellStyle name="Calculation 10 3" xfId="1418" xr:uid="{00000000-0005-0000-0000-00009E020000}"/>
    <cellStyle name="Calculation 10 3 2" xfId="2905" xr:uid="{00000000-0005-0000-0000-00009F020000}"/>
    <cellStyle name="Calculation 10 3 2 2" xfId="6483" xr:uid="{00000000-0005-0000-0000-0000A0020000}"/>
    <cellStyle name="Calculation 10 3 2 2 2" xfId="16814" xr:uid="{00000000-0005-0000-0000-0000A1020000}"/>
    <cellStyle name="Calculation 10 3 2 3" xfId="8485" xr:uid="{00000000-0005-0000-0000-0000A2020000}"/>
    <cellStyle name="Calculation 10 3 2 3 2" xfId="18711" xr:uid="{00000000-0005-0000-0000-0000A3020000}"/>
    <cellStyle name="Calculation 10 3 2 4" xfId="9808" xr:uid="{00000000-0005-0000-0000-0000A4020000}"/>
    <cellStyle name="Calculation 10 3 2 4 2" xfId="20015" xr:uid="{00000000-0005-0000-0000-0000A5020000}"/>
    <cellStyle name="Calculation 10 3 2 5" xfId="13472" xr:uid="{00000000-0005-0000-0000-0000A6020000}"/>
    <cellStyle name="Calculation 10 3 3" xfId="5016" xr:uid="{00000000-0005-0000-0000-0000A7020000}"/>
    <cellStyle name="Calculation 10 3 3 2" xfId="15351" xr:uid="{00000000-0005-0000-0000-0000A8020000}"/>
    <cellStyle name="Calculation 10 3 4" xfId="6716" xr:uid="{00000000-0005-0000-0000-0000A9020000}"/>
    <cellStyle name="Calculation 10 3 4 2" xfId="17046" xr:uid="{00000000-0005-0000-0000-0000AA020000}"/>
    <cellStyle name="Calculation 10 3 5" xfId="10890" xr:uid="{00000000-0005-0000-0000-0000AB020000}"/>
    <cellStyle name="Calculation 10 3 5 2" xfId="21094" xr:uid="{00000000-0005-0000-0000-0000AC020000}"/>
    <cellStyle name="Calculation 10 3 6" xfId="12303" xr:uid="{00000000-0005-0000-0000-0000AD020000}"/>
    <cellStyle name="Calculation 10 4" xfId="1853" xr:uid="{00000000-0005-0000-0000-0000AE020000}"/>
    <cellStyle name="Calculation 10 4 2" xfId="3325" xr:uid="{00000000-0005-0000-0000-0000AF020000}"/>
    <cellStyle name="Calculation 10 4 2 2" xfId="6895" xr:uid="{00000000-0005-0000-0000-0000B0020000}"/>
    <cellStyle name="Calculation 10 4 2 2 2" xfId="17224" xr:uid="{00000000-0005-0000-0000-0000B1020000}"/>
    <cellStyle name="Calculation 10 4 2 3" xfId="8863" xr:uid="{00000000-0005-0000-0000-0000B2020000}"/>
    <cellStyle name="Calculation 10 4 2 3 2" xfId="19074" xr:uid="{00000000-0005-0000-0000-0000B3020000}"/>
    <cellStyle name="Calculation 10 4 2 4" xfId="10154" xr:uid="{00000000-0005-0000-0000-0000B4020000}"/>
    <cellStyle name="Calculation 10 4 2 4 2" xfId="20360" xr:uid="{00000000-0005-0000-0000-0000B5020000}"/>
    <cellStyle name="Calculation 10 4 2 5" xfId="13765" xr:uid="{00000000-0005-0000-0000-0000B6020000}"/>
    <cellStyle name="Calculation 10 4 3" xfId="5442" xr:uid="{00000000-0005-0000-0000-0000B7020000}"/>
    <cellStyle name="Calculation 10 4 3 2" xfId="15774" xr:uid="{00000000-0005-0000-0000-0000B8020000}"/>
    <cellStyle name="Calculation 10 4 4" xfId="863" xr:uid="{00000000-0005-0000-0000-0000B9020000}"/>
    <cellStyle name="Calculation 10 4 4 2" xfId="12141" xr:uid="{00000000-0005-0000-0000-0000BA020000}"/>
    <cellStyle name="Calculation 10 4 5" xfId="11232" xr:uid="{00000000-0005-0000-0000-0000BB020000}"/>
    <cellStyle name="Calculation 10 4 5 2" xfId="21434" xr:uid="{00000000-0005-0000-0000-0000BC020000}"/>
    <cellStyle name="Calculation 10 4 6" xfId="12594" xr:uid="{00000000-0005-0000-0000-0000BD020000}"/>
    <cellStyle name="Calculation 10 5" xfId="1990" xr:uid="{00000000-0005-0000-0000-0000BE020000}"/>
    <cellStyle name="Calculation 10 5 2" xfId="3453" xr:uid="{00000000-0005-0000-0000-0000BF020000}"/>
    <cellStyle name="Calculation 10 5 2 2" xfId="7023" xr:uid="{00000000-0005-0000-0000-0000C0020000}"/>
    <cellStyle name="Calculation 10 5 2 2 2" xfId="17352" xr:uid="{00000000-0005-0000-0000-0000C1020000}"/>
    <cellStyle name="Calculation 10 5 2 3" xfId="8989" xr:uid="{00000000-0005-0000-0000-0000C2020000}"/>
    <cellStyle name="Calculation 10 5 2 3 2" xfId="19198" xr:uid="{00000000-0005-0000-0000-0000C3020000}"/>
    <cellStyle name="Calculation 10 5 2 4" xfId="10280" xr:uid="{00000000-0005-0000-0000-0000C4020000}"/>
    <cellStyle name="Calculation 10 5 2 4 2" xfId="20486" xr:uid="{00000000-0005-0000-0000-0000C5020000}"/>
    <cellStyle name="Calculation 10 5 2 5" xfId="13878" xr:uid="{00000000-0005-0000-0000-0000C6020000}"/>
    <cellStyle name="Calculation 10 5 3" xfId="5578" xr:uid="{00000000-0005-0000-0000-0000C7020000}"/>
    <cellStyle name="Calculation 10 5 3 2" xfId="15910" xr:uid="{00000000-0005-0000-0000-0000C8020000}"/>
    <cellStyle name="Calculation 10 5 4" xfId="7886" xr:uid="{00000000-0005-0000-0000-0000C9020000}"/>
    <cellStyle name="Calculation 10 5 4 2" xfId="18177" xr:uid="{00000000-0005-0000-0000-0000CA020000}"/>
    <cellStyle name="Calculation 10 5 5" xfId="11358" xr:uid="{00000000-0005-0000-0000-0000CB020000}"/>
    <cellStyle name="Calculation 10 5 5 2" xfId="21560" xr:uid="{00000000-0005-0000-0000-0000CC020000}"/>
    <cellStyle name="Calculation 10 5 6" xfId="12707" xr:uid="{00000000-0005-0000-0000-0000CD020000}"/>
    <cellStyle name="Calculation 10 6" xfId="2555" xr:uid="{00000000-0005-0000-0000-0000CE020000}"/>
    <cellStyle name="Calculation 10 6 2" xfId="6143" xr:uid="{00000000-0005-0000-0000-0000CF020000}"/>
    <cellStyle name="Calculation 10 6 2 2" xfId="16475" xr:uid="{00000000-0005-0000-0000-0000D0020000}"/>
    <cellStyle name="Calculation 10 6 3" xfId="8169" xr:uid="{00000000-0005-0000-0000-0000D1020000}"/>
    <cellStyle name="Calculation 10 6 3 2" xfId="18402" xr:uid="{00000000-0005-0000-0000-0000D2020000}"/>
    <cellStyle name="Calculation 10 6 4" xfId="6687" xr:uid="{00000000-0005-0000-0000-0000D3020000}"/>
    <cellStyle name="Calculation 10 6 4 2" xfId="17018" xr:uid="{00000000-0005-0000-0000-0000D4020000}"/>
    <cellStyle name="Calculation 10 6 5" xfId="13208" xr:uid="{00000000-0005-0000-0000-0000D5020000}"/>
    <cellStyle name="Calculation 10 7" xfId="4298" xr:uid="{00000000-0005-0000-0000-0000D6020000}"/>
    <cellStyle name="Calculation 10 7 2" xfId="14645" xr:uid="{00000000-0005-0000-0000-0000D7020000}"/>
    <cellStyle name="Calculation 10 8" xfId="4452" xr:uid="{00000000-0005-0000-0000-0000D8020000}"/>
    <cellStyle name="Calculation 10 8 2" xfId="14794" xr:uid="{00000000-0005-0000-0000-0000D9020000}"/>
    <cellStyle name="Calculation 10 9" xfId="8054" xr:uid="{00000000-0005-0000-0000-0000DA020000}"/>
    <cellStyle name="Calculation 11" xfId="643" xr:uid="{00000000-0005-0000-0000-0000DB020000}"/>
    <cellStyle name="Calculation 11 2" xfId="1139" xr:uid="{00000000-0005-0000-0000-0000DC020000}"/>
    <cellStyle name="Calculation 11 2 10" xfId="1832" xr:uid="{00000000-0005-0000-0000-0000DD020000}"/>
    <cellStyle name="Calculation 11 2 10 2" xfId="3309" xr:uid="{00000000-0005-0000-0000-0000DE020000}"/>
    <cellStyle name="Calculation 11 2 10 2 2" xfId="6879" xr:uid="{00000000-0005-0000-0000-0000DF020000}"/>
    <cellStyle name="Calculation 11 2 10 2 2 2" xfId="17208" xr:uid="{00000000-0005-0000-0000-0000E0020000}"/>
    <cellStyle name="Calculation 11 2 10 2 3" xfId="8847" xr:uid="{00000000-0005-0000-0000-0000E1020000}"/>
    <cellStyle name="Calculation 11 2 10 2 3 2" xfId="19059" xr:uid="{00000000-0005-0000-0000-0000E2020000}"/>
    <cellStyle name="Calculation 11 2 10 2 4" xfId="10139" xr:uid="{00000000-0005-0000-0000-0000E3020000}"/>
    <cellStyle name="Calculation 11 2 10 2 4 2" xfId="20345" xr:uid="{00000000-0005-0000-0000-0000E4020000}"/>
    <cellStyle name="Calculation 11 2 10 2 5" xfId="13750" xr:uid="{00000000-0005-0000-0000-0000E5020000}"/>
    <cellStyle name="Calculation 11 2 10 3" xfId="5421" xr:uid="{00000000-0005-0000-0000-0000E6020000}"/>
    <cellStyle name="Calculation 11 2 10 3 2" xfId="15753" xr:uid="{00000000-0005-0000-0000-0000E7020000}"/>
    <cellStyle name="Calculation 11 2 10 4" xfId="4657" xr:uid="{00000000-0005-0000-0000-0000E8020000}"/>
    <cellStyle name="Calculation 11 2 10 4 2" xfId="14999" xr:uid="{00000000-0005-0000-0000-0000E9020000}"/>
    <cellStyle name="Calculation 11 2 10 5" xfId="11216" xr:uid="{00000000-0005-0000-0000-0000EA020000}"/>
    <cellStyle name="Calculation 11 2 10 5 2" xfId="21419" xr:uid="{00000000-0005-0000-0000-0000EB020000}"/>
    <cellStyle name="Calculation 11 2 10 6" xfId="12579" xr:uid="{00000000-0005-0000-0000-0000EC020000}"/>
    <cellStyle name="Calculation 11 2 11" xfId="1380" xr:uid="{00000000-0005-0000-0000-0000ED020000}"/>
    <cellStyle name="Calculation 11 2 11 2" xfId="2876" xr:uid="{00000000-0005-0000-0000-0000EE020000}"/>
    <cellStyle name="Calculation 11 2 11 2 2" xfId="6455" xr:uid="{00000000-0005-0000-0000-0000EF020000}"/>
    <cellStyle name="Calculation 11 2 11 2 2 2" xfId="16786" xr:uid="{00000000-0005-0000-0000-0000F0020000}"/>
    <cellStyle name="Calculation 11 2 11 2 3" xfId="8456" xr:uid="{00000000-0005-0000-0000-0000F1020000}"/>
    <cellStyle name="Calculation 11 2 11 2 3 2" xfId="18684" xr:uid="{00000000-0005-0000-0000-0000F2020000}"/>
    <cellStyle name="Calculation 11 2 11 2 4" xfId="9781" xr:uid="{00000000-0005-0000-0000-0000F3020000}"/>
    <cellStyle name="Calculation 11 2 11 2 4 2" xfId="19988" xr:uid="{00000000-0005-0000-0000-0000F4020000}"/>
    <cellStyle name="Calculation 11 2 11 2 5" xfId="13450" xr:uid="{00000000-0005-0000-0000-0000F5020000}"/>
    <cellStyle name="Calculation 11 2 11 3" xfId="4978" xr:uid="{00000000-0005-0000-0000-0000F6020000}"/>
    <cellStyle name="Calculation 11 2 11 3 2" xfId="15313" xr:uid="{00000000-0005-0000-0000-0000F7020000}"/>
    <cellStyle name="Calculation 11 2 11 4" xfId="9418" xr:uid="{00000000-0005-0000-0000-0000F8020000}"/>
    <cellStyle name="Calculation 11 2 11 4 2" xfId="19625" xr:uid="{00000000-0005-0000-0000-0000F9020000}"/>
    <cellStyle name="Calculation 11 2 11 5" xfId="10863" xr:uid="{00000000-0005-0000-0000-0000FA020000}"/>
    <cellStyle name="Calculation 11 2 11 5 2" xfId="21067" xr:uid="{00000000-0005-0000-0000-0000FB020000}"/>
    <cellStyle name="Calculation 11 2 11 6" xfId="12281" xr:uid="{00000000-0005-0000-0000-0000FC020000}"/>
    <cellStyle name="Calculation 11 2 12" xfId="2665" xr:uid="{00000000-0005-0000-0000-0000FD020000}"/>
    <cellStyle name="Calculation 11 2 12 2" xfId="6249" xr:uid="{00000000-0005-0000-0000-0000FE020000}"/>
    <cellStyle name="Calculation 11 2 12 2 2" xfId="16581" xr:uid="{00000000-0005-0000-0000-0000FF020000}"/>
    <cellStyle name="Calculation 11 2 12 3" xfId="8262" xr:uid="{00000000-0005-0000-0000-000000030000}"/>
    <cellStyle name="Calculation 11 2 12 3 2" xfId="18494" xr:uid="{00000000-0005-0000-0000-000001030000}"/>
    <cellStyle name="Calculation 11 2 12 4" xfId="9602" xr:uid="{00000000-0005-0000-0000-000002030000}"/>
    <cellStyle name="Calculation 11 2 12 4 2" xfId="19809" xr:uid="{00000000-0005-0000-0000-000003030000}"/>
    <cellStyle name="Calculation 11 2 12 5" xfId="13288" xr:uid="{00000000-0005-0000-0000-000004030000}"/>
    <cellStyle name="Calculation 11 2 13" xfId="4738" xr:uid="{00000000-0005-0000-0000-000005030000}"/>
    <cellStyle name="Calculation 11 2 13 2" xfId="15076" xr:uid="{00000000-0005-0000-0000-000006030000}"/>
    <cellStyle name="Calculation 11 2 14" xfId="4212" xr:uid="{00000000-0005-0000-0000-000007030000}"/>
    <cellStyle name="Calculation 11 2 14 2" xfId="14574" xr:uid="{00000000-0005-0000-0000-000008030000}"/>
    <cellStyle name="Calculation 11 2 15" xfId="4101" xr:uid="{00000000-0005-0000-0000-000009030000}"/>
    <cellStyle name="Calculation 11 2 2" xfId="1692" xr:uid="{00000000-0005-0000-0000-00000A030000}"/>
    <cellStyle name="Calculation 11 2 2 2" xfId="3170" xr:uid="{00000000-0005-0000-0000-00000B030000}"/>
    <cellStyle name="Calculation 11 2 2 2 2" xfId="6744" xr:uid="{00000000-0005-0000-0000-00000C030000}"/>
    <cellStyle name="Calculation 11 2 2 2 2 2" xfId="17074" xr:uid="{00000000-0005-0000-0000-00000D030000}"/>
    <cellStyle name="Calculation 11 2 2 2 3" xfId="8721" xr:uid="{00000000-0005-0000-0000-00000E030000}"/>
    <cellStyle name="Calculation 11 2 2 2 3 2" xfId="18938" xr:uid="{00000000-0005-0000-0000-00000F030000}"/>
    <cellStyle name="Calculation 11 2 2 2 4" xfId="10025" xr:uid="{00000000-0005-0000-0000-000010030000}"/>
    <cellStyle name="Calculation 11 2 2 2 4 2" xfId="20231" xr:uid="{00000000-0005-0000-0000-000011030000}"/>
    <cellStyle name="Calculation 11 2 2 2 5" xfId="13658" xr:uid="{00000000-0005-0000-0000-000012030000}"/>
    <cellStyle name="Calculation 11 2 2 3" xfId="5284" xr:uid="{00000000-0005-0000-0000-000013030000}"/>
    <cellStyle name="Calculation 11 2 2 3 2" xfId="15618" xr:uid="{00000000-0005-0000-0000-000014030000}"/>
    <cellStyle name="Calculation 11 2 2 4" xfId="4374" xr:uid="{00000000-0005-0000-0000-000015030000}"/>
    <cellStyle name="Calculation 11 2 2 4 2" xfId="14717" xr:uid="{00000000-0005-0000-0000-000016030000}"/>
    <cellStyle name="Calculation 11 2 2 5" xfId="11102" xr:uid="{00000000-0005-0000-0000-000017030000}"/>
    <cellStyle name="Calculation 11 2 2 5 2" xfId="21305" xr:uid="{00000000-0005-0000-0000-000018030000}"/>
    <cellStyle name="Calculation 11 2 2 6" xfId="12487" xr:uid="{00000000-0005-0000-0000-000019030000}"/>
    <cellStyle name="Calculation 11 2 3" xfId="1859" xr:uid="{00000000-0005-0000-0000-00001A030000}"/>
    <cellStyle name="Calculation 11 2 3 2" xfId="3330" xr:uid="{00000000-0005-0000-0000-00001B030000}"/>
    <cellStyle name="Calculation 11 2 3 2 2" xfId="6900" xr:uid="{00000000-0005-0000-0000-00001C030000}"/>
    <cellStyle name="Calculation 11 2 3 2 2 2" xfId="17229" xr:uid="{00000000-0005-0000-0000-00001D030000}"/>
    <cellStyle name="Calculation 11 2 3 2 3" xfId="8868" xr:uid="{00000000-0005-0000-0000-00001E030000}"/>
    <cellStyle name="Calculation 11 2 3 2 3 2" xfId="19078" xr:uid="{00000000-0005-0000-0000-00001F030000}"/>
    <cellStyle name="Calculation 11 2 3 2 4" xfId="10158" xr:uid="{00000000-0005-0000-0000-000020030000}"/>
    <cellStyle name="Calculation 11 2 3 2 4 2" xfId="20364" xr:uid="{00000000-0005-0000-0000-000021030000}"/>
    <cellStyle name="Calculation 11 2 3 2 5" xfId="13769" xr:uid="{00000000-0005-0000-0000-000022030000}"/>
    <cellStyle name="Calculation 11 2 3 3" xfId="5447" xr:uid="{00000000-0005-0000-0000-000023030000}"/>
    <cellStyle name="Calculation 11 2 3 3 2" xfId="15779" xr:uid="{00000000-0005-0000-0000-000024030000}"/>
    <cellStyle name="Calculation 11 2 3 4" xfId="4433" xr:uid="{00000000-0005-0000-0000-000025030000}"/>
    <cellStyle name="Calculation 11 2 3 4 2" xfId="14775" xr:uid="{00000000-0005-0000-0000-000026030000}"/>
    <cellStyle name="Calculation 11 2 3 5" xfId="11236" xr:uid="{00000000-0005-0000-0000-000027030000}"/>
    <cellStyle name="Calculation 11 2 3 5 2" xfId="21438" xr:uid="{00000000-0005-0000-0000-000028030000}"/>
    <cellStyle name="Calculation 11 2 3 6" xfId="12598" xr:uid="{00000000-0005-0000-0000-000029030000}"/>
    <cellStyle name="Calculation 11 2 4" xfId="1674" xr:uid="{00000000-0005-0000-0000-00002A030000}"/>
    <cellStyle name="Calculation 11 2 4 2" xfId="3152" xr:uid="{00000000-0005-0000-0000-00002B030000}"/>
    <cellStyle name="Calculation 11 2 4 2 2" xfId="6726" xr:uid="{00000000-0005-0000-0000-00002C030000}"/>
    <cellStyle name="Calculation 11 2 4 2 2 2" xfId="17056" xr:uid="{00000000-0005-0000-0000-00002D030000}"/>
    <cellStyle name="Calculation 11 2 4 2 3" xfId="8708" xr:uid="{00000000-0005-0000-0000-00002E030000}"/>
    <cellStyle name="Calculation 11 2 4 2 3 2" xfId="18925" xr:uid="{00000000-0005-0000-0000-00002F030000}"/>
    <cellStyle name="Calculation 11 2 4 2 4" xfId="10013" xr:uid="{00000000-0005-0000-0000-000030030000}"/>
    <cellStyle name="Calculation 11 2 4 2 4 2" xfId="20219" xr:uid="{00000000-0005-0000-0000-000031030000}"/>
    <cellStyle name="Calculation 11 2 4 2 5" xfId="13646" xr:uid="{00000000-0005-0000-0000-000032030000}"/>
    <cellStyle name="Calculation 11 2 4 3" xfId="5266" xr:uid="{00000000-0005-0000-0000-000033030000}"/>
    <cellStyle name="Calculation 11 2 4 3 2" xfId="15600" xr:uid="{00000000-0005-0000-0000-000034030000}"/>
    <cellStyle name="Calculation 11 2 4 4" xfId="4363" xr:uid="{00000000-0005-0000-0000-000035030000}"/>
    <cellStyle name="Calculation 11 2 4 4 2" xfId="14706" xr:uid="{00000000-0005-0000-0000-000036030000}"/>
    <cellStyle name="Calculation 11 2 4 5" xfId="11090" xr:uid="{00000000-0005-0000-0000-000037030000}"/>
    <cellStyle name="Calculation 11 2 4 5 2" xfId="21293" xr:uid="{00000000-0005-0000-0000-000038030000}"/>
    <cellStyle name="Calculation 11 2 4 6" xfId="12475" xr:uid="{00000000-0005-0000-0000-000039030000}"/>
    <cellStyle name="Calculation 11 2 5" xfId="1317" xr:uid="{00000000-0005-0000-0000-00003A030000}"/>
    <cellStyle name="Calculation 11 2 5 2" xfId="2817" xr:uid="{00000000-0005-0000-0000-00003B030000}"/>
    <cellStyle name="Calculation 11 2 5 2 2" xfId="6396" xr:uid="{00000000-0005-0000-0000-00003C030000}"/>
    <cellStyle name="Calculation 11 2 5 2 2 2" xfId="16727" xr:uid="{00000000-0005-0000-0000-00003D030000}"/>
    <cellStyle name="Calculation 11 2 5 2 3" xfId="8399" xr:uid="{00000000-0005-0000-0000-00003E030000}"/>
    <cellStyle name="Calculation 11 2 5 2 3 2" xfId="18627" xr:uid="{00000000-0005-0000-0000-00003F030000}"/>
    <cellStyle name="Calculation 11 2 5 2 4" xfId="9722" xr:uid="{00000000-0005-0000-0000-000040030000}"/>
    <cellStyle name="Calculation 11 2 5 2 4 2" xfId="19929" xr:uid="{00000000-0005-0000-0000-000041030000}"/>
    <cellStyle name="Calculation 11 2 5 2 5" xfId="13396" xr:uid="{00000000-0005-0000-0000-000042030000}"/>
    <cellStyle name="Calculation 11 2 5 3" xfId="4915" xr:uid="{00000000-0005-0000-0000-000043030000}"/>
    <cellStyle name="Calculation 11 2 5 3 2" xfId="15250" xr:uid="{00000000-0005-0000-0000-000044030000}"/>
    <cellStyle name="Calculation 11 2 5 4" xfId="7912" xr:uid="{00000000-0005-0000-0000-000045030000}"/>
    <cellStyle name="Calculation 11 2 5 4 2" xfId="18202" xr:uid="{00000000-0005-0000-0000-000046030000}"/>
    <cellStyle name="Calculation 11 2 5 5" xfId="7831" xr:uid="{00000000-0005-0000-0000-000047030000}"/>
    <cellStyle name="Calculation 11 2 5 5 2" xfId="18128" xr:uid="{00000000-0005-0000-0000-000048030000}"/>
    <cellStyle name="Calculation 11 2 5 6" xfId="12228" xr:uid="{00000000-0005-0000-0000-000049030000}"/>
    <cellStyle name="Calculation 11 2 6" xfId="1479" xr:uid="{00000000-0005-0000-0000-00004A030000}"/>
    <cellStyle name="Calculation 11 2 6 2" xfId="2964" xr:uid="{00000000-0005-0000-0000-00004B030000}"/>
    <cellStyle name="Calculation 11 2 6 2 2" xfId="6541" xr:uid="{00000000-0005-0000-0000-00004C030000}"/>
    <cellStyle name="Calculation 11 2 6 2 2 2" xfId="16872" xr:uid="{00000000-0005-0000-0000-00004D030000}"/>
    <cellStyle name="Calculation 11 2 6 2 3" xfId="8542" xr:uid="{00000000-0005-0000-0000-00004E030000}"/>
    <cellStyle name="Calculation 11 2 6 2 3 2" xfId="18768" xr:uid="{00000000-0005-0000-0000-00004F030000}"/>
    <cellStyle name="Calculation 11 2 6 2 4" xfId="9865" xr:uid="{00000000-0005-0000-0000-000050030000}"/>
    <cellStyle name="Calculation 11 2 6 2 4 2" xfId="20072" xr:uid="{00000000-0005-0000-0000-000051030000}"/>
    <cellStyle name="Calculation 11 2 6 2 5" xfId="13519" xr:uid="{00000000-0005-0000-0000-000052030000}"/>
    <cellStyle name="Calculation 11 2 6 3" xfId="5076" xr:uid="{00000000-0005-0000-0000-000053030000}"/>
    <cellStyle name="Calculation 11 2 6 3 2" xfId="15411" xr:uid="{00000000-0005-0000-0000-000054030000}"/>
    <cellStyle name="Calculation 11 2 6 4" xfId="8891" xr:uid="{00000000-0005-0000-0000-000055030000}"/>
    <cellStyle name="Calculation 11 2 6 4 2" xfId="19100" xr:uid="{00000000-0005-0000-0000-000056030000}"/>
    <cellStyle name="Calculation 11 2 6 5" xfId="10946" xr:uid="{00000000-0005-0000-0000-000057030000}"/>
    <cellStyle name="Calculation 11 2 6 5 2" xfId="21150" xr:uid="{00000000-0005-0000-0000-000058030000}"/>
    <cellStyle name="Calculation 11 2 6 6" xfId="12350" xr:uid="{00000000-0005-0000-0000-000059030000}"/>
    <cellStyle name="Calculation 11 2 7" xfId="1338" xr:uid="{00000000-0005-0000-0000-00005A030000}"/>
    <cellStyle name="Calculation 11 2 7 2" xfId="2836" xr:uid="{00000000-0005-0000-0000-00005B030000}"/>
    <cellStyle name="Calculation 11 2 7 2 2" xfId="6415" xr:uid="{00000000-0005-0000-0000-00005C030000}"/>
    <cellStyle name="Calculation 11 2 7 2 2 2" xfId="16746" xr:uid="{00000000-0005-0000-0000-00005D030000}"/>
    <cellStyle name="Calculation 11 2 7 2 3" xfId="8416" xr:uid="{00000000-0005-0000-0000-00005E030000}"/>
    <cellStyle name="Calculation 11 2 7 2 3 2" xfId="18644" xr:uid="{00000000-0005-0000-0000-00005F030000}"/>
    <cellStyle name="Calculation 11 2 7 2 4" xfId="9741" xr:uid="{00000000-0005-0000-0000-000060030000}"/>
    <cellStyle name="Calculation 11 2 7 2 4 2" xfId="19948" xr:uid="{00000000-0005-0000-0000-000061030000}"/>
    <cellStyle name="Calculation 11 2 7 2 5" xfId="13410" xr:uid="{00000000-0005-0000-0000-000062030000}"/>
    <cellStyle name="Calculation 11 2 7 3" xfId="4936" xr:uid="{00000000-0005-0000-0000-000063030000}"/>
    <cellStyle name="Calculation 11 2 7 3 2" xfId="15271" xr:uid="{00000000-0005-0000-0000-000064030000}"/>
    <cellStyle name="Calculation 11 2 7 4" xfId="8041" xr:uid="{00000000-0005-0000-0000-000065030000}"/>
    <cellStyle name="Calculation 11 2 7 4 2" xfId="18296" xr:uid="{00000000-0005-0000-0000-000066030000}"/>
    <cellStyle name="Calculation 11 2 7 5" xfId="8701" xr:uid="{00000000-0005-0000-0000-000067030000}"/>
    <cellStyle name="Calculation 11 2 7 5 2" xfId="18919" xr:uid="{00000000-0005-0000-0000-000068030000}"/>
    <cellStyle name="Calculation 11 2 7 6" xfId="12242" xr:uid="{00000000-0005-0000-0000-000069030000}"/>
    <cellStyle name="Calculation 11 2 8" xfId="2247" xr:uid="{00000000-0005-0000-0000-00006A030000}"/>
    <cellStyle name="Calculation 11 2 8 2" xfId="3704" xr:uid="{00000000-0005-0000-0000-00006B030000}"/>
    <cellStyle name="Calculation 11 2 8 2 2" xfId="7274" xr:uid="{00000000-0005-0000-0000-00006C030000}"/>
    <cellStyle name="Calculation 11 2 8 2 2 2" xfId="17603" xr:uid="{00000000-0005-0000-0000-00006D030000}"/>
    <cellStyle name="Calculation 11 2 8 2 3" xfId="9239" xr:uid="{00000000-0005-0000-0000-00006E030000}"/>
    <cellStyle name="Calculation 11 2 8 2 3 2" xfId="19448" xr:uid="{00000000-0005-0000-0000-00006F030000}"/>
    <cellStyle name="Calculation 11 2 8 2 4" xfId="10531" xr:uid="{00000000-0005-0000-0000-000070030000}"/>
    <cellStyle name="Calculation 11 2 8 2 4 2" xfId="20737" xr:uid="{00000000-0005-0000-0000-000071030000}"/>
    <cellStyle name="Calculation 11 2 8 2 5" xfId="14127" xr:uid="{00000000-0005-0000-0000-000072030000}"/>
    <cellStyle name="Calculation 11 2 8 3" xfId="5835" xr:uid="{00000000-0005-0000-0000-000073030000}"/>
    <cellStyle name="Calculation 11 2 8 3 2" xfId="16167" xr:uid="{00000000-0005-0000-0000-000074030000}"/>
    <cellStyle name="Calculation 11 2 8 4" xfId="4540" xr:uid="{00000000-0005-0000-0000-000075030000}"/>
    <cellStyle name="Calculation 11 2 8 4 2" xfId="14882" xr:uid="{00000000-0005-0000-0000-000076030000}"/>
    <cellStyle name="Calculation 11 2 8 5" xfId="11613" xr:uid="{00000000-0005-0000-0000-000077030000}"/>
    <cellStyle name="Calculation 11 2 8 5 2" xfId="21810" xr:uid="{00000000-0005-0000-0000-000078030000}"/>
    <cellStyle name="Calculation 11 2 8 6" xfId="12955" xr:uid="{00000000-0005-0000-0000-000079030000}"/>
    <cellStyle name="Calculation 11 2 9" xfId="2339" xr:uid="{00000000-0005-0000-0000-00007A030000}"/>
    <cellStyle name="Calculation 11 2 9 2" xfId="3795" xr:uid="{00000000-0005-0000-0000-00007B030000}"/>
    <cellStyle name="Calculation 11 2 9 2 2" xfId="7365" xr:uid="{00000000-0005-0000-0000-00007C030000}"/>
    <cellStyle name="Calculation 11 2 9 2 2 2" xfId="17694" xr:uid="{00000000-0005-0000-0000-00007D030000}"/>
    <cellStyle name="Calculation 11 2 9 2 3" xfId="9328" xr:uid="{00000000-0005-0000-0000-00007E030000}"/>
    <cellStyle name="Calculation 11 2 9 2 3 2" xfId="19536" xr:uid="{00000000-0005-0000-0000-00007F030000}"/>
    <cellStyle name="Calculation 11 2 9 2 4" xfId="10622" xr:uid="{00000000-0005-0000-0000-000080030000}"/>
    <cellStyle name="Calculation 11 2 9 2 4 2" xfId="20828" xr:uid="{00000000-0005-0000-0000-000081030000}"/>
    <cellStyle name="Calculation 11 2 9 2 5" xfId="14208" xr:uid="{00000000-0005-0000-0000-000082030000}"/>
    <cellStyle name="Calculation 11 2 9 3" xfId="5927" xr:uid="{00000000-0005-0000-0000-000083030000}"/>
    <cellStyle name="Calculation 11 2 9 3 2" xfId="16259" xr:uid="{00000000-0005-0000-0000-000084030000}"/>
    <cellStyle name="Calculation 11 2 9 4" xfId="5343" xr:uid="{00000000-0005-0000-0000-000085030000}"/>
    <cellStyle name="Calculation 11 2 9 4 2" xfId="15676" xr:uid="{00000000-0005-0000-0000-000086030000}"/>
    <cellStyle name="Calculation 11 2 9 5" xfId="11704" xr:uid="{00000000-0005-0000-0000-000087030000}"/>
    <cellStyle name="Calculation 11 2 9 5 2" xfId="21900" xr:uid="{00000000-0005-0000-0000-000088030000}"/>
    <cellStyle name="Calculation 11 2 9 6" xfId="13036" xr:uid="{00000000-0005-0000-0000-000089030000}"/>
    <cellStyle name="Calculation 11 3" xfId="1419" xr:uid="{00000000-0005-0000-0000-00008A030000}"/>
    <cellStyle name="Calculation 11 3 2" xfId="2906" xr:uid="{00000000-0005-0000-0000-00008B030000}"/>
    <cellStyle name="Calculation 11 3 2 2" xfId="6484" xr:uid="{00000000-0005-0000-0000-00008C030000}"/>
    <cellStyle name="Calculation 11 3 2 2 2" xfId="16815" xr:uid="{00000000-0005-0000-0000-00008D030000}"/>
    <cellStyle name="Calculation 11 3 2 3" xfId="8486" xr:uid="{00000000-0005-0000-0000-00008E030000}"/>
    <cellStyle name="Calculation 11 3 2 3 2" xfId="18712" xr:uid="{00000000-0005-0000-0000-00008F030000}"/>
    <cellStyle name="Calculation 11 3 2 4" xfId="9809" xr:uid="{00000000-0005-0000-0000-000090030000}"/>
    <cellStyle name="Calculation 11 3 2 4 2" xfId="20016" xr:uid="{00000000-0005-0000-0000-000091030000}"/>
    <cellStyle name="Calculation 11 3 2 5" xfId="13473" xr:uid="{00000000-0005-0000-0000-000092030000}"/>
    <cellStyle name="Calculation 11 3 3" xfId="5017" xr:uid="{00000000-0005-0000-0000-000093030000}"/>
    <cellStyle name="Calculation 11 3 3 2" xfId="15352" xr:uid="{00000000-0005-0000-0000-000094030000}"/>
    <cellStyle name="Calculation 11 3 4" xfId="6229" xr:uid="{00000000-0005-0000-0000-000095030000}"/>
    <cellStyle name="Calculation 11 3 4 2" xfId="16561" xr:uid="{00000000-0005-0000-0000-000096030000}"/>
    <cellStyle name="Calculation 11 3 5" xfId="10891" xr:uid="{00000000-0005-0000-0000-000097030000}"/>
    <cellStyle name="Calculation 11 3 5 2" xfId="21095" xr:uid="{00000000-0005-0000-0000-000098030000}"/>
    <cellStyle name="Calculation 11 3 6" xfId="12304" xr:uid="{00000000-0005-0000-0000-000099030000}"/>
    <cellStyle name="Calculation 11 4" xfId="1505" xr:uid="{00000000-0005-0000-0000-00009A030000}"/>
    <cellStyle name="Calculation 11 4 2" xfId="2990" xr:uid="{00000000-0005-0000-0000-00009B030000}"/>
    <cellStyle name="Calculation 11 4 2 2" xfId="6567" xr:uid="{00000000-0005-0000-0000-00009C030000}"/>
    <cellStyle name="Calculation 11 4 2 2 2" xfId="16898" xr:uid="{00000000-0005-0000-0000-00009D030000}"/>
    <cellStyle name="Calculation 11 4 2 3" xfId="8568" xr:uid="{00000000-0005-0000-0000-00009E030000}"/>
    <cellStyle name="Calculation 11 4 2 3 2" xfId="18794" xr:uid="{00000000-0005-0000-0000-00009F030000}"/>
    <cellStyle name="Calculation 11 4 2 4" xfId="9891" xr:uid="{00000000-0005-0000-0000-0000A0030000}"/>
    <cellStyle name="Calculation 11 4 2 4 2" xfId="20098" xr:uid="{00000000-0005-0000-0000-0000A1030000}"/>
    <cellStyle name="Calculation 11 4 2 5" xfId="13540" xr:uid="{00000000-0005-0000-0000-0000A2030000}"/>
    <cellStyle name="Calculation 11 4 3" xfId="5102" xr:uid="{00000000-0005-0000-0000-0000A3030000}"/>
    <cellStyle name="Calculation 11 4 3 2" xfId="15437" xr:uid="{00000000-0005-0000-0000-0000A4030000}"/>
    <cellStyle name="Calculation 11 4 4" xfId="7905" xr:uid="{00000000-0005-0000-0000-0000A5030000}"/>
    <cellStyle name="Calculation 11 4 4 2" xfId="18196" xr:uid="{00000000-0005-0000-0000-0000A6030000}"/>
    <cellStyle name="Calculation 11 4 5" xfId="10972" xr:uid="{00000000-0005-0000-0000-0000A7030000}"/>
    <cellStyle name="Calculation 11 4 5 2" xfId="21176" xr:uid="{00000000-0005-0000-0000-0000A8030000}"/>
    <cellStyle name="Calculation 11 4 6" xfId="12371" xr:uid="{00000000-0005-0000-0000-0000A9030000}"/>
    <cellStyle name="Calculation 11 5" xfId="1320" xr:uid="{00000000-0005-0000-0000-0000AA030000}"/>
    <cellStyle name="Calculation 11 5 2" xfId="2820" xr:uid="{00000000-0005-0000-0000-0000AB030000}"/>
    <cellStyle name="Calculation 11 5 2 2" xfId="6399" xr:uid="{00000000-0005-0000-0000-0000AC030000}"/>
    <cellStyle name="Calculation 11 5 2 2 2" xfId="16730" xr:uid="{00000000-0005-0000-0000-0000AD030000}"/>
    <cellStyle name="Calculation 11 5 2 3" xfId="8402" xr:uid="{00000000-0005-0000-0000-0000AE030000}"/>
    <cellStyle name="Calculation 11 5 2 3 2" xfId="18630" xr:uid="{00000000-0005-0000-0000-0000AF030000}"/>
    <cellStyle name="Calculation 11 5 2 4" xfId="9725" xr:uid="{00000000-0005-0000-0000-0000B0030000}"/>
    <cellStyle name="Calculation 11 5 2 4 2" xfId="19932" xr:uid="{00000000-0005-0000-0000-0000B1030000}"/>
    <cellStyle name="Calculation 11 5 2 5" xfId="13399" xr:uid="{00000000-0005-0000-0000-0000B2030000}"/>
    <cellStyle name="Calculation 11 5 3" xfId="4918" xr:uid="{00000000-0005-0000-0000-0000B3030000}"/>
    <cellStyle name="Calculation 11 5 3 2" xfId="15253" xr:uid="{00000000-0005-0000-0000-0000B4030000}"/>
    <cellStyle name="Calculation 11 5 4" xfId="8109" xr:uid="{00000000-0005-0000-0000-0000B5030000}"/>
    <cellStyle name="Calculation 11 5 4 2" xfId="18351" xr:uid="{00000000-0005-0000-0000-0000B6030000}"/>
    <cellStyle name="Calculation 11 5 5" xfId="7740" xr:uid="{00000000-0005-0000-0000-0000B7030000}"/>
    <cellStyle name="Calculation 11 5 5 2" xfId="18049" xr:uid="{00000000-0005-0000-0000-0000B8030000}"/>
    <cellStyle name="Calculation 11 5 6" xfId="12231" xr:uid="{00000000-0005-0000-0000-0000B9030000}"/>
    <cellStyle name="Calculation 11 6" xfId="2556" xr:uid="{00000000-0005-0000-0000-0000BA030000}"/>
    <cellStyle name="Calculation 11 6 2" xfId="6144" xr:uid="{00000000-0005-0000-0000-0000BB030000}"/>
    <cellStyle name="Calculation 11 6 2 2" xfId="16476" xr:uid="{00000000-0005-0000-0000-0000BC030000}"/>
    <cellStyle name="Calculation 11 6 3" xfId="8170" xr:uid="{00000000-0005-0000-0000-0000BD030000}"/>
    <cellStyle name="Calculation 11 6 3 2" xfId="18403" xr:uid="{00000000-0005-0000-0000-0000BE030000}"/>
    <cellStyle name="Calculation 11 6 4" xfId="6224" xr:uid="{00000000-0005-0000-0000-0000BF030000}"/>
    <cellStyle name="Calculation 11 6 4 2" xfId="16556" xr:uid="{00000000-0005-0000-0000-0000C0030000}"/>
    <cellStyle name="Calculation 11 6 5" xfId="13209" xr:uid="{00000000-0005-0000-0000-0000C1030000}"/>
    <cellStyle name="Calculation 11 7" xfId="4299" xr:uid="{00000000-0005-0000-0000-0000C2030000}"/>
    <cellStyle name="Calculation 11 7 2" xfId="14646" xr:uid="{00000000-0005-0000-0000-0000C3030000}"/>
    <cellStyle name="Calculation 11 8" xfId="5238" xr:uid="{00000000-0005-0000-0000-0000C4030000}"/>
    <cellStyle name="Calculation 11 8 2" xfId="15573" xr:uid="{00000000-0005-0000-0000-0000C5030000}"/>
    <cellStyle name="Calculation 11 9" xfId="8006" xr:uid="{00000000-0005-0000-0000-0000C6030000}"/>
    <cellStyle name="Calculation 12" xfId="644" xr:uid="{00000000-0005-0000-0000-0000C7030000}"/>
    <cellStyle name="Calculation 12 2" xfId="1140" xr:uid="{00000000-0005-0000-0000-0000C8030000}"/>
    <cellStyle name="Calculation 12 2 10" xfId="1824" xr:uid="{00000000-0005-0000-0000-0000C9030000}"/>
    <cellStyle name="Calculation 12 2 10 2" xfId="3301" xr:uid="{00000000-0005-0000-0000-0000CA030000}"/>
    <cellStyle name="Calculation 12 2 10 2 2" xfId="6871" xr:uid="{00000000-0005-0000-0000-0000CB030000}"/>
    <cellStyle name="Calculation 12 2 10 2 2 2" xfId="17200" xr:uid="{00000000-0005-0000-0000-0000CC030000}"/>
    <cellStyle name="Calculation 12 2 10 2 3" xfId="8839" xr:uid="{00000000-0005-0000-0000-0000CD030000}"/>
    <cellStyle name="Calculation 12 2 10 2 3 2" xfId="19052" xr:uid="{00000000-0005-0000-0000-0000CE030000}"/>
    <cellStyle name="Calculation 12 2 10 2 4" xfId="10132" xr:uid="{00000000-0005-0000-0000-0000CF030000}"/>
    <cellStyle name="Calculation 12 2 10 2 4 2" xfId="20338" xr:uid="{00000000-0005-0000-0000-0000D0030000}"/>
    <cellStyle name="Calculation 12 2 10 2 5" xfId="13744" xr:uid="{00000000-0005-0000-0000-0000D1030000}"/>
    <cellStyle name="Calculation 12 2 10 3" xfId="5413" xr:uid="{00000000-0005-0000-0000-0000D2030000}"/>
    <cellStyle name="Calculation 12 2 10 3 2" xfId="15745" xr:uid="{00000000-0005-0000-0000-0000D3030000}"/>
    <cellStyle name="Calculation 12 2 10 4" xfId="4425" xr:uid="{00000000-0005-0000-0000-0000D4030000}"/>
    <cellStyle name="Calculation 12 2 10 4 2" xfId="14768" xr:uid="{00000000-0005-0000-0000-0000D5030000}"/>
    <cellStyle name="Calculation 12 2 10 5" xfId="11209" xr:uid="{00000000-0005-0000-0000-0000D6030000}"/>
    <cellStyle name="Calculation 12 2 10 5 2" xfId="21412" xr:uid="{00000000-0005-0000-0000-0000D7030000}"/>
    <cellStyle name="Calculation 12 2 10 6" xfId="12573" xr:uid="{00000000-0005-0000-0000-0000D8030000}"/>
    <cellStyle name="Calculation 12 2 11" xfId="2194" xr:uid="{00000000-0005-0000-0000-0000D9030000}"/>
    <cellStyle name="Calculation 12 2 11 2" xfId="3653" xr:uid="{00000000-0005-0000-0000-0000DA030000}"/>
    <cellStyle name="Calculation 12 2 11 2 2" xfId="7223" xr:uid="{00000000-0005-0000-0000-0000DB030000}"/>
    <cellStyle name="Calculation 12 2 11 2 2 2" xfId="17552" xr:uid="{00000000-0005-0000-0000-0000DC030000}"/>
    <cellStyle name="Calculation 12 2 11 2 3" xfId="9188" xr:uid="{00000000-0005-0000-0000-0000DD030000}"/>
    <cellStyle name="Calculation 12 2 11 2 3 2" xfId="19397" xr:uid="{00000000-0005-0000-0000-0000DE030000}"/>
    <cellStyle name="Calculation 12 2 11 2 4" xfId="10480" xr:uid="{00000000-0005-0000-0000-0000DF030000}"/>
    <cellStyle name="Calculation 12 2 11 2 4 2" xfId="20686" xr:uid="{00000000-0005-0000-0000-0000E0030000}"/>
    <cellStyle name="Calculation 12 2 11 2 5" xfId="14076" xr:uid="{00000000-0005-0000-0000-0000E1030000}"/>
    <cellStyle name="Calculation 12 2 11 3" xfId="5782" xr:uid="{00000000-0005-0000-0000-0000E2030000}"/>
    <cellStyle name="Calculation 12 2 11 3 2" xfId="16114" xr:uid="{00000000-0005-0000-0000-0000E3030000}"/>
    <cellStyle name="Calculation 12 2 11 4" xfId="5142" xr:uid="{00000000-0005-0000-0000-0000E4030000}"/>
    <cellStyle name="Calculation 12 2 11 4 2" xfId="15477" xr:uid="{00000000-0005-0000-0000-0000E5030000}"/>
    <cellStyle name="Calculation 12 2 11 5" xfId="11560" xr:uid="{00000000-0005-0000-0000-0000E6030000}"/>
    <cellStyle name="Calculation 12 2 11 5 2" xfId="21760" xr:uid="{00000000-0005-0000-0000-0000E7030000}"/>
    <cellStyle name="Calculation 12 2 11 6" xfId="12905" xr:uid="{00000000-0005-0000-0000-0000E8030000}"/>
    <cellStyle name="Calculation 12 2 12" xfId="2666" xr:uid="{00000000-0005-0000-0000-0000E9030000}"/>
    <cellStyle name="Calculation 12 2 12 2" xfId="6250" xr:uid="{00000000-0005-0000-0000-0000EA030000}"/>
    <cellStyle name="Calculation 12 2 12 2 2" xfId="16582" xr:uid="{00000000-0005-0000-0000-0000EB030000}"/>
    <cellStyle name="Calculation 12 2 12 3" xfId="8263" xr:uid="{00000000-0005-0000-0000-0000EC030000}"/>
    <cellStyle name="Calculation 12 2 12 3 2" xfId="18495" xr:uid="{00000000-0005-0000-0000-0000ED030000}"/>
    <cellStyle name="Calculation 12 2 12 4" xfId="9603" xr:uid="{00000000-0005-0000-0000-0000EE030000}"/>
    <cellStyle name="Calculation 12 2 12 4 2" xfId="19810" xr:uid="{00000000-0005-0000-0000-0000EF030000}"/>
    <cellStyle name="Calculation 12 2 12 5" xfId="13289" xr:uid="{00000000-0005-0000-0000-0000F0030000}"/>
    <cellStyle name="Calculation 12 2 13" xfId="4739" xr:uid="{00000000-0005-0000-0000-0000F1030000}"/>
    <cellStyle name="Calculation 12 2 13 2" xfId="15077" xr:uid="{00000000-0005-0000-0000-0000F2030000}"/>
    <cellStyle name="Calculation 12 2 14" xfId="4211" xr:uid="{00000000-0005-0000-0000-0000F3030000}"/>
    <cellStyle name="Calculation 12 2 14 2" xfId="14573" xr:uid="{00000000-0005-0000-0000-0000F4030000}"/>
    <cellStyle name="Calculation 12 2 15" xfId="7590" xr:uid="{00000000-0005-0000-0000-0000F5030000}"/>
    <cellStyle name="Calculation 12 2 2" xfId="1693" xr:uid="{00000000-0005-0000-0000-0000F6030000}"/>
    <cellStyle name="Calculation 12 2 2 2" xfId="3171" xr:uid="{00000000-0005-0000-0000-0000F7030000}"/>
    <cellStyle name="Calculation 12 2 2 2 2" xfId="6745" xr:uid="{00000000-0005-0000-0000-0000F8030000}"/>
    <cellStyle name="Calculation 12 2 2 2 2 2" xfId="17075" xr:uid="{00000000-0005-0000-0000-0000F9030000}"/>
    <cellStyle name="Calculation 12 2 2 2 3" xfId="8722" xr:uid="{00000000-0005-0000-0000-0000FA030000}"/>
    <cellStyle name="Calculation 12 2 2 2 3 2" xfId="18939" xr:uid="{00000000-0005-0000-0000-0000FB030000}"/>
    <cellStyle name="Calculation 12 2 2 2 4" xfId="10026" xr:uid="{00000000-0005-0000-0000-0000FC030000}"/>
    <cellStyle name="Calculation 12 2 2 2 4 2" xfId="20232" xr:uid="{00000000-0005-0000-0000-0000FD030000}"/>
    <cellStyle name="Calculation 12 2 2 2 5" xfId="13659" xr:uid="{00000000-0005-0000-0000-0000FE030000}"/>
    <cellStyle name="Calculation 12 2 2 3" xfId="5285" xr:uid="{00000000-0005-0000-0000-0000FF030000}"/>
    <cellStyle name="Calculation 12 2 2 3 2" xfId="15619" xr:uid="{00000000-0005-0000-0000-000000040000}"/>
    <cellStyle name="Calculation 12 2 2 4" xfId="4375" xr:uid="{00000000-0005-0000-0000-000001040000}"/>
    <cellStyle name="Calculation 12 2 2 4 2" xfId="14718" xr:uid="{00000000-0005-0000-0000-000002040000}"/>
    <cellStyle name="Calculation 12 2 2 5" xfId="11103" xr:uid="{00000000-0005-0000-0000-000003040000}"/>
    <cellStyle name="Calculation 12 2 2 5 2" xfId="21306" xr:uid="{00000000-0005-0000-0000-000004040000}"/>
    <cellStyle name="Calculation 12 2 2 6" xfId="12488" xr:uid="{00000000-0005-0000-0000-000005040000}"/>
    <cellStyle name="Calculation 12 2 3" xfId="1860" xr:uid="{00000000-0005-0000-0000-000006040000}"/>
    <cellStyle name="Calculation 12 2 3 2" xfId="3331" xr:uid="{00000000-0005-0000-0000-000007040000}"/>
    <cellStyle name="Calculation 12 2 3 2 2" xfId="6901" xr:uid="{00000000-0005-0000-0000-000008040000}"/>
    <cellStyle name="Calculation 12 2 3 2 2 2" xfId="17230" xr:uid="{00000000-0005-0000-0000-000009040000}"/>
    <cellStyle name="Calculation 12 2 3 2 3" xfId="8869" xr:uid="{00000000-0005-0000-0000-00000A040000}"/>
    <cellStyle name="Calculation 12 2 3 2 3 2" xfId="19079" xr:uid="{00000000-0005-0000-0000-00000B040000}"/>
    <cellStyle name="Calculation 12 2 3 2 4" xfId="10159" xr:uid="{00000000-0005-0000-0000-00000C040000}"/>
    <cellStyle name="Calculation 12 2 3 2 4 2" xfId="20365" xr:uid="{00000000-0005-0000-0000-00000D040000}"/>
    <cellStyle name="Calculation 12 2 3 2 5" xfId="13770" xr:uid="{00000000-0005-0000-0000-00000E040000}"/>
    <cellStyle name="Calculation 12 2 3 3" xfId="5448" xr:uid="{00000000-0005-0000-0000-00000F040000}"/>
    <cellStyle name="Calculation 12 2 3 3 2" xfId="15780" xr:uid="{00000000-0005-0000-0000-000010040000}"/>
    <cellStyle name="Calculation 12 2 3 4" xfId="4434" xr:uid="{00000000-0005-0000-0000-000011040000}"/>
    <cellStyle name="Calculation 12 2 3 4 2" xfId="14776" xr:uid="{00000000-0005-0000-0000-000012040000}"/>
    <cellStyle name="Calculation 12 2 3 5" xfId="11237" xr:uid="{00000000-0005-0000-0000-000013040000}"/>
    <cellStyle name="Calculation 12 2 3 5 2" xfId="21439" xr:uid="{00000000-0005-0000-0000-000014040000}"/>
    <cellStyle name="Calculation 12 2 3 6" xfId="12599" xr:uid="{00000000-0005-0000-0000-000015040000}"/>
    <cellStyle name="Calculation 12 2 4" xfId="1571" xr:uid="{00000000-0005-0000-0000-000016040000}"/>
    <cellStyle name="Calculation 12 2 4 2" xfId="3054" xr:uid="{00000000-0005-0000-0000-000017040000}"/>
    <cellStyle name="Calculation 12 2 4 2 2" xfId="6631" xr:uid="{00000000-0005-0000-0000-000018040000}"/>
    <cellStyle name="Calculation 12 2 4 2 2 2" xfId="16962" xr:uid="{00000000-0005-0000-0000-000019040000}"/>
    <cellStyle name="Calculation 12 2 4 2 3" xfId="8619" xr:uid="{00000000-0005-0000-0000-00001A040000}"/>
    <cellStyle name="Calculation 12 2 4 2 3 2" xfId="18841" xr:uid="{00000000-0005-0000-0000-00001B040000}"/>
    <cellStyle name="Calculation 12 2 4 2 4" xfId="9935" xr:uid="{00000000-0005-0000-0000-00001C040000}"/>
    <cellStyle name="Calculation 12 2 4 2 4 2" xfId="20142" xr:uid="{00000000-0005-0000-0000-00001D040000}"/>
    <cellStyle name="Calculation 12 2 4 2 5" xfId="13580" xr:uid="{00000000-0005-0000-0000-00001E040000}"/>
    <cellStyle name="Calculation 12 2 4 3" xfId="5168" xr:uid="{00000000-0005-0000-0000-00001F040000}"/>
    <cellStyle name="Calculation 12 2 4 3 2" xfId="15503" xr:uid="{00000000-0005-0000-0000-000020040000}"/>
    <cellStyle name="Calculation 12 2 4 4" xfId="8846" xr:uid="{00000000-0005-0000-0000-000021040000}"/>
    <cellStyle name="Calculation 12 2 4 4 2" xfId="19058" xr:uid="{00000000-0005-0000-0000-000022040000}"/>
    <cellStyle name="Calculation 12 2 4 5" xfId="11017" xr:uid="{00000000-0005-0000-0000-000023040000}"/>
    <cellStyle name="Calculation 12 2 4 5 2" xfId="21220" xr:uid="{00000000-0005-0000-0000-000024040000}"/>
    <cellStyle name="Calculation 12 2 4 6" xfId="12412" xr:uid="{00000000-0005-0000-0000-000025040000}"/>
    <cellStyle name="Calculation 12 2 5" xfId="1316" xr:uid="{00000000-0005-0000-0000-000026040000}"/>
    <cellStyle name="Calculation 12 2 5 2" xfId="2816" xr:uid="{00000000-0005-0000-0000-000027040000}"/>
    <cellStyle name="Calculation 12 2 5 2 2" xfId="6395" xr:uid="{00000000-0005-0000-0000-000028040000}"/>
    <cellStyle name="Calculation 12 2 5 2 2 2" xfId="16726" xr:uid="{00000000-0005-0000-0000-000029040000}"/>
    <cellStyle name="Calculation 12 2 5 2 3" xfId="8398" xr:uid="{00000000-0005-0000-0000-00002A040000}"/>
    <cellStyle name="Calculation 12 2 5 2 3 2" xfId="18626" xr:uid="{00000000-0005-0000-0000-00002B040000}"/>
    <cellStyle name="Calculation 12 2 5 2 4" xfId="9721" xr:uid="{00000000-0005-0000-0000-00002C040000}"/>
    <cellStyle name="Calculation 12 2 5 2 4 2" xfId="19928" xr:uid="{00000000-0005-0000-0000-00002D040000}"/>
    <cellStyle name="Calculation 12 2 5 2 5" xfId="13395" xr:uid="{00000000-0005-0000-0000-00002E040000}"/>
    <cellStyle name="Calculation 12 2 5 3" xfId="4914" xr:uid="{00000000-0005-0000-0000-00002F040000}"/>
    <cellStyle name="Calculation 12 2 5 3 2" xfId="15249" xr:uid="{00000000-0005-0000-0000-000030040000}"/>
    <cellStyle name="Calculation 12 2 5 4" xfId="7936" xr:uid="{00000000-0005-0000-0000-000031040000}"/>
    <cellStyle name="Calculation 12 2 5 4 2" xfId="18219" xr:uid="{00000000-0005-0000-0000-000032040000}"/>
    <cellStyle name="Calculation 12 2 5 5" xfId="4114" xr:uid="{00000000-0005-0000-0000-000033040000}"/>
    <cellStyle name="Calculation 12 2 5 5 2" xfId="14483" xr:uid="{00000000-0005-0000-0000-000034040000}"/>
    <cellStyle name="Calculation 12 2 5 6" xfId="12227" xr:uid="{00000000-0005-0000-0000-000035040000}"/>
    <cellStyle name="Calculation 12 2 6" xfId="1480" xr:uid="{00000000-0005-0000-0000-000036040000}"/>
    <cellStyle name="Calculation 12 2 6 2" xfId="2965" xr:uid="{00000000-0005-0000-0000-000037040000}"/>
    <cellStyle name="Calculation 12 2 6 2 2" xfId="6542" xr:uid="{00000000-0005-0000-0000-000038040000}"/>
    <cellStyle name="Calculation 12 2 6 2 2 2" xfId="16873" xr:uid="{00000000-0005-0000-0000-000039040000}"/>
    <cellStyle name="Calculation 12 2 6 2 3" xfId="8543" xr:uid="{00000000-0005-0000-0000-00003A040000}"/>
    <cellStyle name="Calculation 12 2 6 2 3 2" xfId="18769" xr:uid="{00000000-0005-0000-0000-00003B040000}"/>
    <cellStyle name="Calculation 12 2 6 2 4" xfId="9866" xr:uid="{00000000-0005-0000-0000-00003C040000}"/>
    <cellStyle name="Calculation 12 2 6 2 4 2" xfId="20073" xr:uid="{00000000-0005-0000-0000-00003D040000}"/>
    <cellStyle name="Calculation 12 2 6 2 5" xfId="13520" xr:uid="{00000000-0005-0000-0000-00003E040000}"/>
    <cellStyle name="Calculation 12 2 6 3" xfId="5077" xr:uid="{00000000-0005-0000-0000-00003F040000}"/>
    <cellStyle name="Calculation 12 2 6 3 2" xfId="15412" xr:uid="{00000000-0005-0000-0000-000040040000}"/>
    <cellStyle name="Calculation 12 2 6 4" xfId="7906" xr:uid="{00000000-0005-0000-0000-000041040000}"/>
    <cellStyle name="Calculation 12 2 6 4 2" xfId="18197" xr:uid="{00000000-0005-0000-0000-000042040000}"/>
    <cellStyle name="Calculation 12 2 6 5" xfId="10947" xr:uid="{00000000-0005-0000-0000-000043040000}"/>
    <cellStyle name="Calculation 12 2 6 5 2" xfId="21151" xr:uid="{00000000-0005-0000-0000-000044040000}"/>
    <cellStyle name="Calculation 12 2 6 6" xfId="12351" xr:uid="{00000000-0005-0000-0000-000045040000}"/>
    <cellStyle name="Calculation 12 2 7" xfId="1337" xr:uid="{00000000-0005-0000-0000-000046040000}"/>
    <cellStyle name="Calculation 12 2 7 2" xfId="2835" xr:uid="{00000000-0005-0000-0000-000047040000}"/>
    <cellStyle name="Calculation 12 2 7 2 2" xfId="6414" xr:uid="{00000000-0005-0000-0000-000048040000}"/>
    <cellStyle name="Calculation 12 2 7 2 2 2" xfId="16745" xr:uid="{00000000-0005-0000-0000-000049040000}"/>
    <cellStyle name="Calculation 12 2 7 2 3" xfId="8415" xr:uid="{00000000-0005-0000-0000-00004A040000}"/>
    <cellStyle name="Calculation 12 2 7 2 3 2" xfId="18643" xr:uid="{00000000-0005-0000-0000-00004B040000}"/>
    <cellStyle name="Calculation 12 2 7 2 4" xfId="9740" xr:uid="{00000000-0005-0000-0000-00004C040000}"/>
    <cellStyle name="Calculation 12 2 7 2 4 2" xfId="19947" xr:uid="{00000000-0005-0000-0000-00004D040000}"/>
    <cellStyle name="Calculation 12 2 7 2 5" xfId="13409" xr:uid="{00000000-0005-0000-0000-00004E040000}"/>
    <cellStyle name="Calculation 12 2 7 3" xfId="4935" xr:uid="{00000000-0005-0000-0000-00004F040000}"/>
    <cellStyle name="Calculation 12 2 7 3 2" xfId="15270" xr:uid="{00000000-0005-0000-0000-000050040000}"/>
    <cellStyle name="Calculation 12 2 7 4" xfId="8084" xr:uid="{00000000-0005-0000-0000-000051040000}"/>
    <cellStyle name="Calculation 12 2 7 4 2" xfId="18332" xr:uid="{00000000-0005-0000-0000-000052040000}"/>
    <cellStyle name="Calculation 12 2 7 5" xfId="7767" xr:uid="{00000000-0005-0000-0000-000053040000}"/>
    <cellStyle name="Calculation 12 2 7 5 2" xfId="18072" xr:uid="{00000000-0005-0000-0000-000054040000}"/>
    <cellStyle name="Calculation 12 2 7 6" xfId="12241" xr:uid="{00000000-0005-0000-0000-000055040000}"/>
    <cellStyle name="Calculation 12 2 8" xfId="2248" xr:uid="{00000000-0005-0000-0000-000056040000}"/>
    <cellStyle name="Calculation 12 2 8 2" xfId="3705" xr:uid="{00000000-0005-0000-0000-000057040000}"/>
    <cellStyle name="Calculation 12 2 8 2 2" xfId="7275" xr:uid="{00000000-0005-0000-0000-000058040000}"/>
    <cellStyle name="Calculation 12 2 8 2 2 2" xfId="17604" xr:uid="{00000000-0005-0000-0000-000059040000}"/>
    <cellStyle name="Calculation 12 2 8 2 3" xfId="9240" xr:uid="{00000000-0005-0000-0000-00005A040000}"/>
    <cellStyle name="Calculation 12 2 8 2 3 2" xfId="19449" xr:uid="{00000000-0005-0000-0000-00005B040000}"/>
    <cellStyle name="Calculation 12 2 8 2 4" xfId="10532" xr:uid="{00000000-0005-0000-0000-00005C040000}"/>
    <cellStyle name="Calculation 12 2 8 2 4 2" xfId="20738" xr:uid="{00000000-0005-0000-0000-00005D040000}"/>
    <cellStyle name="Calculation 12 2 8 2 5" xfId="14128" xr:uid="{00000000-0005-0000-0000-00005E040000}"/>
    <cellStyle name="Calculation 12 2 8 3" xfId="5836" xr:uid="{00000000-0005-0000-0000-00005F040000}"/>
    <cellStyle name="Calculation 12 2 8 3 2" xfId="16168" xr:uid="{00000000-0005-0000-0000-000060040000}"/>
    <cellStyle name="Calculation 12 2 8 4" xfId="4541" xr:uid="{00000000-0005-0000-0000-000061040000}"/>
    <cellStyle name="Calculation 12 2 8 4 2" xfId="14883" xr:uid="{00000000-0005-0000-0000-000062040000}"/>
    <cellStyle name="Calculation 12 2 8 5" xfId="11614" xr:uid="{00000000-0005-0000-0000-000063040000}"/>
    <cellStyle name="Calculation 12 2 8 5 2" xfId="21811" xr:uid="{00000000-0005-0000-0000-000064040000}"/>
    <cellStyle name="Calculation 12 2 8 6" xfId="12956" xr:uid="{00000000-0005-0000-0000-000065040000}"/>
    <cellStyle name="Calculation 12 2 9" xfId="2340" xr:uid="{00000000-0005-0000-0000-000066040000}"/>
    <cellStyle name="Calculation 12 2 9 2" xfId="3796" xr:uid="{00000000-0005-0000-0000-000067040000}"/>
    <cellStyle name="Calculation 12 2 9 2 2" xfId="7366" xr:uid="{00000000-0005-0000-0000-000068040000}"/>
    <cellStyle name="Calculation 12 2 9 2 2 2" xfId="17695" xr:uid="{00000000-0005-0000-0000-000069040000}"/>
    <cellStyle name="Calculation 12 2 9 2 3" xfId="9329" xr:uid="{00000000-0005-0000-0000-00006A040000}"/>
    <cellStyle name="Calculation 12 2 9 2 3 2" xfId="19537" xr:uid="{00000000-0005-0000-0000-00006B040000}"/>
    <cellStyle name="Calculation 12 2 9 2 4" xfId="10623" xr:uid="{00000000-0005-0000-0000-00006C040000}"/>
    <cellStyle name="Calculation 12 2 9 2 4 2" xfId="20829" xr:uid="{00000000-0005-0000-0000-00006D040000}"/>
    <cellStyle name="Calculation 12 2 9 2 5" xfId="14209" xr:uid="{00000000-0005-0000-0000-00006E040000}"/>
    <cellStyle name="Calculation 12 2 9 3" xfId="5928" xr:uid="{00000000-0005-0000-0000-00006F040000}"/>
    <cellStyle name="Calculation 12 2 9 3 2" xfId="16260" xr:uid="{00000000-0005-0000-0000-000070040000}"/>
    <cellStyle name="Calculation 12 2 9 4" xfId="6801" xr:uid="{00000000-0005-0000-0000-000071040000}"/>
    <cellStyle name="Calculation 12 2 9 4 2" xfId="17131" xr:uid="{00000000-0005-0000-0000-000072040000}"/>
    <cellStyle name="Calculation 12 2 9 5" xfId="11705" xr:uid="{00000000-0005-0000-0000-000073040000}"/>
    <cellStyle name="Calculation 12 2 9 5 2" xfId="21901" xr:uid="{00000000-0005-0000-0000-000074040000}"/>
    <cellStyle name="Calculation 12 2 9 6" xfId="13037" xr:uid="{00000000-0005-0000-0000-000075040000}"/>
    <cellStyle name="Calculation 12 3" xfId="1420" xr:uid="{00000000-0005-0000-0000-000076040000}"/>
    <cellStyle name="Calculation 12 3 2" xfId="2907" xr:uid="{00000000-0005-0000-0000-000077040000}"/>
    <cellStyle name="Calculation 12 3 2 2" xfId="6485" xr:uid="{00000000-0005-0000-0000-000078040000}"/>
    <cellStyle name="Calculation 12 3 2 2 2" xfId="16816" xr:uid="{00000000-0005-0000-0000-000079040000}"/>
    <cellStyle name="Calculation 12 3 2 3" xfId="8487" xr:uid="{00000000-0005-0000-0000-00007A040000}"/>
    <cellStyle name="Calculation 12 3 2 3 2" xfId="18713" xr:uid="{00000000-0005-0000-0000-00007B040000}"/>
    <cellStyle name="Calculation 12 3 2 4" xfId="9810" xr:uid="{00000000-0005-0000-0000-00007C040000}"/>
    <cellStyle name="Calculation 12 3 2 4 2" xfId="20017" xr:uid="{00000000-0005-0000-0000-00007D040000}"/>
    <cellStyle name="Calculation 12 3 2 5" xfId="13474" xr:uid="{00000000-0005-0000-0000-00007E040000}"/>
    <cellStyle name="Calculation 12 3 3" xfId="5018" xr:uid="{00000000-0005-0000-0000-00007F040000}"/>
    <cellStyle name="Calculation 12 3 3 2" xfId="15353" xr:uid="{00000000-0005-0000-0000-000080040000}"/>
    <cellStyle name="Calculation 12 3 4" xfId="4015" xr:uid="{00000000-0005-0000-0000-000081040000}"/>
    <cellStyle name="Calculation 12 3 4 2" xfId="14393" xr:uid="{00000000-0005-0000-0000-000082040000}"/>
    <cellStyle name="Calculation 12 3 5" xfId="10892" xr:uid="{00000000-0005-0000-0000-000083040000}"/>
    <cellStyle name="Calculation 12 3 5 2" xfId="21096" xr:uid="{00000000-0005-0000-0000-000084040000}"/>
    <cellStyle name="Calculation 12 3 6" xfId="12305" xr:uid="{00000000-0005-0000-0000-000085040000}"/>
    <cellStyle name="Calculation 12 4" xfId="1492" xr:uid="{00000000-0005-0000-0000-000086040000}"/>
    <cellStyle name="Calculation 12 4 2" xfId="2977" xr:uid="{00000000-0005-0000-0000-000087040000}"/>
    <cellStyle name="Calculation 12 4 2 2" xfId="6554" xr:uid="{00000000-0005-0000-0000-000088040000}"/>
    <cellStyle name="Calculation 12 4 2 2 2" xfId="16885" xr:uid="{00000000-0005-0000-0000-000089040000}"/>
    <cellStyle name="Calculation 12 4 2 3" xfId="8555" xr:uid="{00000000-0005-0000-0000-00008A040000}"/>
    <cellStyle name="Calculation 12 4 2 3 2" xfId="18781" xr:uid="{00000000-0005-0000-0000-00008B040000}"/>
    <cellStyle name="Calculation 12 4 2 4" xfId="9878" xr:uid="{00000000-0005-0000-0000-00008C040000}"/>
    <cellStyle name="Calculation 12 4 2 4 2" xfId="20085" xr:uid="{00000000-0005-0000-0000-00008D040000}"/>
    <cellStyle name="Calculation 12 4 2 5" xfId="13532" xr:uid="{00000000-0005-0000-0000-00008E040000}"/>
    <cellStyle name="Calculation 12 4 3" xfId="5089" xr:uid="{00000000-0005-0000-0000-00008F040000}"/>
    <cellStyle name="Calculation 12 4 3 2" xfId="15424" xr:uid="{00000000-0005-0000-0000-000090040000}"/>
    <cellStyle name="Calculation 12 4 4" xfId="9349" xr:uid="{00000000-0005-0000-0000-000091040000}"/>
    <cellStyle name="Calculation 12 4 4 2" xfId="19557" xr:uid="{00000000-0005-0000-0000-000092040000}"/>
    <cellStyle name="Calculation 12 4 5" xfId="10959" xr:uid="{00000000-0005-0000-0000-000093040000}"/>
    <cellStyle name="Calculation 12 4 5 2" xfId="21163" xr:uid="{00000000-0005-0000-0000-000094040000}"/>
    <cellStyle name="Calculation 12 4 6" xfId="12363" xr:uid="{00000000-0005-0000-0000-000095040000}"/>
    <cellStyle name="Calculation 12 5" xfId="1958" xr:uid="{00000000-0005-0000-0000-000096040000}"/>
    <cellStyle name="Calculation 12 5 2" xfId="3422" xr:uid="{00000000-0005-0000-0000-000097040000}"/>
    <cellStyle name="Calculation 12 5 2 2" xfId="6992" xr:uid="{00000000-0005-0000-0000-000098040000}"/>
    <cellStyle name="Calculation 12 5 2 2 2" xfId="17321" xr:uid="{00000000-0005-0000-0000-000099040000}"/>
    <cellStyle name="Calculation 12 5 2 3" xfId="8958" xr:uid="{00000000-0005-0000-0000-00009A040000}"/>
    <cellStyle name="Calculation 12 5 2 3 2" xfId="19167" xr:uid="{00000000-0005-0000-0000-00009B040000}"/>
    <cellStyle name="Calculation 12 5 2 4" xfId="10249" xr:uid="{00000000-0005-0000-0000-00009C040000}"/>
    <cellStyle name="Calculation 12 5 2 4 2" xfId="20455" xr:uid="{00000000-0005-0000-0000-00009D040000}"/>
    <cellStyle name="Calculation 12 5 2 5" xfId="13847" xr:uid="{00000000-0005-0000-0000-00009E040000}"/>
    <cellStyle name="Calculation 12 5 3" xfId="5546" xr:uid="{00000000-0005-0000-0000-00009F040000}"/>
    <cellStyle name="Calculation 12 5 3 2" xfId="15878" xr:uid="{00000000-0005-0000-0000-0000A0040000}"/>
    <cellStyle name="Calculation 12 5 4" xfId="8069" xr:uid="{00000000-0005-0000-0000-0000A1040000}"/>
    <cellStyle name="Calculation 12 5 4 2" xfId="18317" xr:uid="{00000000-0005-0000-0000-0000A2040000}"/>
    <cellStyle name="Calculation 12 5 5" xfId="11327" xr:uid="{00000000-0005-0000-0000-0000A3040000}"/>
    <cellStyle name="Calculation 12 5 5 2" xfId="21529" xr:uid="{00000000-0005-0000-0000-0000A4040000}"/>
    <cellStyle name="Calculation 12 5 6" xfId="12676" xr:uid="{00000000-0005-0000-0000-0000A5040000}"/>
    <cellStyle name="Calculation 12 6" xfId="2557" xr:uid="{00000000-0005-0000-0000-0000A6040000}"/>
    <cellStyle name="Calculation 12 6 2" xfId="6145" xr:uid="{00000000-0005-0000-0000-0000A7040000}"/>
    <cellStyle name="Calculation 12 6 2 2" xfId="16477" xr:uid="{00000000-0005-0000-0000-0000A8040000}"/>
    <cellStyle name="Calculation 12 6 3" xfId="8171" xr:uid="{00000000-0005-0000-0000-0000A9040000}"/>
    <cellStyle name="Calculation 12 6 3 2" xfId="18404" xr:uid="{00000000-0005-0000-0000-0000AA040000}"/>
    <cellStyle name="Calculation 12 6 4" xfId="4655" xr:uid="{00000000-0005-0000-0000-0000AB040000}"/>
    <cellStyle name="Calculation 12 6 4 2" xfId="14997" xr:uid="{00000000-0005-0000-0000-0000AC040000}"/>
    <cellStyle name="Calculation 12 6 5" xfId="13210" xr:uid="{00000000-0005-0000-0000-0000AD040000}"/>
    <cellStyle name="Calculation 12 7" xfId="4300" xr:uid="{00000000-0005-0000-0000-0000AE040000}"/>
    <cellStyle name="Calculation 12 7 2" xfId="14647" xr:uid="{00000000-0005-0000-0000-0000AF040000}"/>
    <cellStyle name="Calculation 12 8" xfId="4019" xr:uid="{00000000-0005-0000-0000-0000B0040000}"/>
    <cellStyle name="Calculation 12 8 2" xfId="14397" xr:uid="{00000000-0005-0000-0000-0000B1040000}"/>
    <cellStyle name="Calculation 12 9" xfId="7985" xr:uid="{00000000-0005-0000-0000-0000B2040000}"/>
    <cellStyle name="Calculation 13" xfId="645" xr:uid="{00000000-0005-0000-0000-0000B3040000}"/>
    <cellStyle name="Calculation 13 2" xfId="1141" xr:uid="{00000000-0005-0000-0000-0000B4040000}"/>
    <cellStyle name="Calculation 13 2 10" xfId="1555" xr:uid="{00000000-0005-0000-0000-0000B5040000}"/>
    <cellStyle name="Calculation 13 2 10 2" xfId="3039" xr:uid="{00000000-0005-0000-0000-0000B6040000}"/>
    <cellStyle name="Calculation 13 2 10 2 2" xfId="6616" xr:uid="{00000000-0005-0000-0000-0000B7040000}"/>
    <cellStyle name="Calculation 13 2 10 2 2 2" xfId="16947" xr:uid="{00000000-0005-0000-0000-0000B8040000}"/>
    <cellStyle name="Calculation 13 2 10 2 3" xfId="8607" xr:uid="{00000000-0005-0000-0000-0000B9040000}"/>
    <cellStyle name="Calculation 13 2 10 2 3 2" xfId="18830" xr:uid="{00000000-0005-0000-0000-0000BA040000}"/>
    <cellStyle name="Calculation 13 2 10 2 4" xfId="9923" xr:uid="{00000000-0005-0000-0000-0000BB040000}"/>
    <cellStyle name="Calculation 13 2 10 2 4 2" xfId="20130" xr:uid="{00000000-0005-0000-0000-0000BC040000}"/>
    <cellStyle name="Calculation 13 2 10 2 5" xfId="13571" xr:uid="{00000000-0005-0000-0000-0000BD040000}"/>
    <cellStyle name="Calculation 13 2 10 3" xfId="5152" xr:uid="{00000000-0005-0000-0000-0000BE040000}"/>
    <cellStyle name="Calculation 13 2 10 3 2" xfId="15487" xr:uid="{00000000-0005-0000-0000-0000BF040000}"/>
    <cellStyle name="Calculation 13 2 10 4" xfId="7903" xr:uid="{00000000-0005-0000-0000-0000C0040000}"/>
    <cellStyle name="Calculation 13 2 10 4 2" xfId="18194" xr:uid="{00000000-0005-0000-0000-0000C1040000}"/>
    <cellStyle name="Calculation 13 2 10 5" xfId="11005" xr:uid="{00000000-0005-0000-0000-0000C2040000}"/>
    <cellStyle name="Calculation 13 2 10 5 2" xfId="21208" xr:uid="{00000000-0005-0000-0000-0000C3040000}"/>
    <cellStyle name="Calculation 13 2 10 6" xfId="12402" xr:uid="{00000000-0005-0000-0000-0000C4040000}"/>
    <cellStyle name="Calculation 13 2 11" xfId="2193" xr:uid="{00000000-0005-0000-0000-0000C5040000}"/>
    <cellStyle name="Calculation 13 2 11 2" xfId="3652" xr:uid="{00000000-0005-0000-0000-0000C6040000}"/>
    <cellStyle name="Calculation 13 2 11 2 2" xfId="7222" xr:uid="{00000000-0005-0000-0000-0000C7040000}"/>
    <cellStyle name="Calculation 13 2 11 2 2 2" xfId="17551" xr:uid="{00000000-0005-0000-0000-0000C8040000}"/>
    <cellStyle name="Calculation 13 2 11 2 3" xfId="9187" xr:uid="{00000000-0005-0000-0000-0000C9040000}"/>
    <cellStyle name="Calculation 13 2 11 2 3 2" xfId="19396" xr:uid="{00000000-0005-0000-0000-0000CA040000}"/>
    <cellStyle name="Calculation 13 2 11 2 4" xfId="10479" xr:uid="{00000000-0005-0000-0000-0000CB040000}"/>
    <cellStyle name="Calculation 13 2 11 2 4 2" xfId="20685" xr:uid="{00000000-0005-0000-0000-0000CC040000}"/>
    <cellStyle name="Calculation 13 2 11 2 5" xfId="14075" xr:uid="{00000000-0005-0000-0000-0000CD040000}"/>
    <cellStyle name="Calculation 13 2 11 3" xfId="5781" xr:uid="{00000000-0005-0000-0000-0000CE040000}"/>
    <cellStyle name="Calculation 13 2 11 3 2" xfId="16113" xr:uid="{00000000-0005-0000-0000-0000CF040000}"/>
    <cellStyle name="Calculation 13 2 11 4" xfId="4511" xr:uid="{00000000-0005-0000-0000-0000D0040000}"/>
    <cellStyle name="Calculation 13 2 11 4 2" xfId="14853" xr:uid="{00000000-0005-0000-0000-0000D1040000}"/>
    <cellStyle name="Calculation 13 2 11 5" xfId="11559" xr:uid="{00000000-0005-0000-0000-0000D2040000}"/>
    <cellStyle name="Calculation 13 2 11 5 2" xfId="21759" xr:uid="{00000000-0005-0000-0000-0000D3040000}"/>
    <cellStyle name="Calculation 13 2 11 6" xfId="12904" xr:uid="{00000000-0005-0000-0000-0000D4040000}"/>
    <cellStyle name="Calculation 13 2 12" xfId="2667" xr:uid="{00000000-0005-0000-0000-0000D5040000}"/>
    <cellStyle name="Calculation 13 2 12 2" xfId="6251" xr:uid="{00000000-0005-0000-0000-0000D6040000}"/>
    <cellStyle name="Calculation 13 2 12 2 2" xfId="16583" xr:uid="{00000000-0005-0000-0000-0000D7040000}"/>
    <cellStyle name="Calculation 13 2 12 3" xfId="8264" xr:uid="{00000000-0005-0000-0000-0000D8040000}"/>
    <cellStyle name="Calculation 13 2 12 3 2" xfId="18496" xr:uid="{00000000-0005-0000-0000-0000D9040000}"/>
    <cellStyle name="Calculation 13 2 12 4" xfId="9604" xr:uid="{00000000-0005-0000-0000-0000DA040000}"/>
    <cellStyle name="Calculation 13 2 12 4 2" xfId="19811" xr:uid="{00000000-0005-0000-0000-0000DB040000}"/>
    <cellStyle name="Calculation 13 2 12 5" xfId="13290" xr:uid="{00000000-0005-0000-0000-0000DC040000}"/>
    <cellStyle name="Calculation 13 2 13" xfId="4740" xr:uid="{00000000-0005-0000-0000-0000DD040000}"/>
    <cellStyle name="Calculation 13 2 13 2" xfId="15078" xr:uid="{00000000-0005-0000-0000-0000DE040000}"/>
    <cellStyle name="Calculation 13 2 14" xfId="4210" xr:uid="{00000000-0005-0000-0000-0000DF040000}"/>
    <cellStyle name="Calculation 13 2 14 2" xfId="14572" xr:uid="{00000000-0005-0000-0000-0000E0040000}"/>
    <cellStyle name="Calculation 13 2 15" xfId="7699" xr:uid="{00000000-0005-0000-0000-0000E1040000}"/>
    <cellStyle name="Calculation 13 2 2" xfId="1694" xr:uid="{00000000-0005-0000-0000-0000E2040000}"/>
    <cellStyle name="Calculation 13 2 2 2" xfId="3172" xr:uid="{00000000-0005-0000-0000-0000E3040000}"/>
    <cellStyle name="Calculation 13 2 2 2 2" xfId="6746" xr:uid="{00000000-0005-0000-0000-0000E4040000}"/>
    <cellStyle name="Calculation 13 2 2 2 2 2" xfId="17076" xr:uid="{00000000-0005-0000-0000-0000E5040000}"/>
    <cellStyle name="Calculation 13 2 2 2 3" xfId="8723" xr:uid="{00000000-0005-0000-0000-0000E6040000}"/>
    <cellStyle name="Calculation 13 2 2 2 3 2" xfId="18940" xr:uid="{00000000-0005-0000-0000-0000E7040000}"/>
    <cellStyle name="Calculation 13 2 2 2 4" xfId="10027" xr:uid="{00000000-0005-0000-0000-0000E8040000}"/>
    <cellStyle name="Calculation 13 2 2 2 4 2" xfId="20233" xr:uid="{00000000-0005-0000-0000-0000E9040000}"/>
    <cellStyle name="Calculation 13 2 2 2 5" xfId="13660" xr:uid="{00000000-0005-0000-0000-0000EA040000}"/>
    <cellStyle name="Calculation 13 2 2 3" xfId="5286" xr:uid="{00000000-0005-0000-0000-0000EB040000}"/>
    <cellStyle name="Calculation 13 2 2 3 2" xfId="15620" xr:uid="{00000000-0005-0000-0000-0000EC040000}"/>
    <cellStyle name="Calculation 13 2 2 4" xfId="4376" xr:uid="{00000000-0005-0000-0000-0000ED040000}"/>
    <cellStyle name="Calculation 13 2 2 4 2" xfId="14719" xr:uid="{00000000-0005-0000-0000-0000EE040000}"/>
    <cellStyle name="Calculation 13 2 2 5" xfId="11104" xr:uid="{00000000-0005-0000-0000-0000EF040000}"/>
    <cellStyle name="Calculation 13 2 2 5 2" xfId="21307" xr:uid="{00000000-0005-0000-0000-0000F0040000}"/>
    <cellStyle name="Calculation 13 2 2 6" xfId="12489" xr:uid="{00000000-0005-0000-0000-0000F1040000}"/>
    <cellStyle name="Calculation 13 2 3" xfId="1861" xr:uid="{00000000-0005-0000-0000-0000F2040000}"/>
    <cellStyle name="Calculation 13 2 3 2" xfId="3332" xr:uid="{00000000-0005-0000-0000-0000F3040000}"/>
    <cellStyle name="Calculation 13 2 3 2 2" xfId="6902" xr:uid="{00000000-0005-0000-0000-0000F4040000}"/>
    <cellStyle name="Calculation 13 2 3 2 2 2" xfId="17231" xr:uid="{00000000-0005-0000-0000-0000F5040000}"/>
    <cellStyle name="Calculation 13 2 3 2 3" xfId="8870" xr:uid="{00000000-0005-0000-0000-0000F6040000}"/>
    <cellStyle name="Calculation 13 2 3 2 3 2" xfId="19080" xr:uid="{00000000-0005-0000-0000-0000F7040000}"/>
    <cellStyle name="Calculation 13 2 3 2 4" xfId="10160" xr:uid="{00000000-0005-0000-0000-0000F8040000}"/>
    <cellStyle name="Calculation 13 2 3 2 4 2" xfId="20366" xr:uid="{00000000-0005-0000-0000-0000F9040000}"/>
    <cellStyle name="Calculation 13 2 3 2 5" xfId="13771" xr:uid="{00000000-0005-0000-0000-0000FA040000}"/>
    <cellStyle name="Calculation 13 2 3 3" xfId="5449" xr:uid="{00000000-0005-0000-0000-0000FB040000}"/>
    <cellStyle name="Calculation 13 2 3 3 2" xfId="15781" xr:uid="{00000000-0005-0000-0000-0000FC040000}"/>
    <cellStyle name="Calculation 13 2 3 4" xfId="4018" xr:uid="{00000000-0005-0000-0000-0000FD040000}"/>
    <cellStyle name="Calculation 13 2 3 4 2" xfId="14396" xr:uid="{00000000-0005-0000-0000-0000FE040000}"/>
    <cellStyle name="Calculation 13 2 3 5" xfId="11238" xr:uid="{00000000-0005-0000-0000-0000FF040000}"/>
    <cellStyle name="Calculation 13 2 3 5 2" xfId="21440" xr:uid="{00000000-0005-0000-0000-000000050000}"/>
    <cellStyle name="Calculation 13 2 3 6" xfId="12600" xr:uid="{00000000-0005-0000-0000-000001050000}"/>
    <cellStyle name="Calculation 13 2 4" xfId="1754" xr:uid="{00000000-0005-0000-0000-000002050000}"/>
    <cellStyle name="Calculation 13 2 4 2" xfId="3231" xr:uid="{00000000-0005-0000-0000-000003050000}"/>
    <cellStyle name="Calculation 13 2 4 2 2" xfId="6804" xr:uid="{00000000-0005-0000-0000-000004050000}"/>
    <cellStyle name="Calculation 13 2 4 2 2 2" xfId="17134" xr:uid="{00000000-0005-0000-0000-000005050000}"/>
    <cellStyle name="Calculation 13 2 4 2 3" xfId="8780" xr:uid="{00000000-0005-0000-0000-000006050000}"/>
    <cellStyle name="Calculation 13 2 4 2 3 2" xfId="18996" xr:uid="{00000000-0005-0000-0000-000007050000}"/>
    <cellStyle name="Calculation 13 2 4 2 4" xfId="10081" xr:uid="{00000000-0005-0000-0000-000008050000}"/>
    <cellStyle name="Calculation 13 2 4 2 4 2" xfId="20287" xr:uid="{00000000-0005-0000-0000-000009050000}"/>
    <cellStyle name="Calculation 13 2 4 2 5" xfId="13704" xr:uid="{00000000-0005-0000-0000-00000A050000}"/>
    <cellStyle name="Calculation 13 2 4 3" xfId="5346" xr:uid="{00000000-0005-0000-0000-00000B050000}"/>
    <cellStyle name="Calculation 13 2 4 3 2" xfId="15679" xr:uid="{00000000-0005-0000-0000-00000C050000}"/>
    <cellStyle name="Calculation 13 2 4 4" xfId="4223" xr:uid="{00000000-0005-0000-0000-00000D050000}"/>
    <cellStyle name="Calculation 13 2 4 4 2" xfId="14585" xr:uid="{00000000-0005-0000-0000-00000E050000}"/>
    <cellStyle name="Calculation 13 2 4 5" xfId="11158" xr:uid="{00000000-0005-0000-0000-00000F050000}"/>
    <cellStyle name="Calculation 13 2 4 5 2" xfId="21361" xr:uid="{00000000-0005-0000-0000-000010050000}"/>
    <cellStyle name="Calculation 13 2 4 6" xfId="12533" xr:uid="{00000000-0005-0000-0000-000011050000}"/>
    <cellStyle name="Calculation 13 2 5" xfId="1624" xr:uid="{00000000-0005-0000-0000-000012050000}"/>
    <cellStyle name="Calculation 13 2 5 2" xfId="3107" xr:uid="{00000000-0005-0000-0000-000013050000}"/>
    <cellStyle name="Calculation 13 2 5 2 2" xfId="6683" xr:uid="{00000000-0005-0000-0000-000014050000}"/>
    <cellStyle name="Calculation 13 2 5 2 2 2" xfId="17014" xr:uid="{00000000-0005-0000-0000-000015050000}"/>
    <cellStyle name="Calculation 13 2 5 2 3" xfId="8670" xr:uid="{00000000-0005-0000-0000-000016050000}"/>
    <cellStyle name="Calculation 13 2 5 2 3 2" xfId="18891" xr:uid="{00000000-0005-0000-0000-000017050000}"/>
    <cellStyle name="Calculation 13 2 5 2 4" xfId="9987" xr:uid="{00000000-0005-0000-0000-000018050000}"/>
    <cellStyle name="Calculation 13 2 5 2 4 2" xfId="20194" xr:uid="{00000000-0005-0000-0000-000019050000}"/>
    <cellStyle name="Calculation 13 2 5 2 5" xfId="13622" xr:uid="{00000000-0005-0000-0000-00001A050000}"/>
    <cellStyle name="Calculation 13 2 5 3" xfId="5220" xr:uid="{00000000-0005-0000-0000-00001B050000}"/>
    <cellStyle name="Calculation 13 2 5 3 2" xfId="15555" xr:uid="{00000000-0005-0000-0000-00001C050000}"/>
    <cellStyle name="Calculation 13 2 5 4" xfId="7676" xr:uid="{00000000-0005-0000-0000-00001D050000}"/>
    <cellStyle name="Calculation 13 2 5 4 2" xfId="17996" xr:uid="{00000000-0005-0000-0000-00001E050000}"/>
    <cellStyle name="Calculation 13 2 5 5" xfId="11069" xr:uid="{00000000-0005-0000-0000-00001F050000}"/>
    <cellStyle name="Calculation 13 2 5 5 2" xfId="21272" xr:uid="{00000000-0005-0000-0000-000020050000}"/>
    <cellStyle name="Calculation 13 2 5 6" xfId="12454" xr:uid="{00000000-0005-0000-0000-000021050000}"/>
    <cellStyle name="Calculation 13 2 6" xfId="1822" xr:uid="{00000000-0005-0000-0000-000022050000}"/>
    <cellStyle name="Calculation 13 2 6 2" xfId="3299" xr:uid="{00000000-0005-0000-0000-000023050000}"/>
    <cellStyle name="Calculation 13 2 6 2 2" xfId="6869" xr:uid="{00000000-0005-0000-0000-000024050000}"/>
    <cellStyle name="Calculation 13 2 6 2 2 2" xfId="17198" xr:uid="{00000000-0005-0000-0000-000025050000}"/>
    <cellStyle name="Calculation 13 2 6 2 3" xfId="8837" xr:uid="{00000000-0005-0000-0000-000026050000}"/>
    <cellStyle name="Calculation 13 2 6 2 3 2" xfId="19050" xr:uid="{00000000-0005-0000-0000-000027050000}"/>
    <cellStyle name="Calculation 13 2 6 2 4" xfId="10130" xr:uid="{00000000-0005-0000-0000-000028050000}"/>
    <cellStyle name="Calculation 13 2 6 2 4 2" xfId="20336" xr:uid="{00000000-0005-0000-0000-000029050000}"/>
    <cellStyle name="Calculation 13 2 6 2 5" xfId="13742" xr:uid="{00000000-0005-0000-0000-00002A050000}"/>
    <cellStyle name="Calculation 13 2 6 3" xfId="5411" xr:uid="{00000000-0005-0000-0000-00002B050000}"/>
    <cellStyle name="Calculation 13 2 6 3 2" xfId="15743" xr:uid="{00000000-0005-0000-0000-00002C050000}"/>
    <cellStyle name="Calculation 13 2 6 4" xfId="4196" xr:uid="{00000000-0005-0000-0000-00002D050000}"/>
    <cellStyle name="Calculation 13 2 6 4 2" xfId="14558" xr:uid="{00000000-0005-0000-0000-00002E050000}"/>
    <cellStyle name="Calculation 13 2 6 5" xfId="11207" xr:uid="{00000000-0005-0000-0000-00002F050000}"/>
    <cellStyle name="Calculation 13 2 6 5 2" xfId="21410" xr:uid="{00000000-0005-0000-0000-000030050000}"/>
    <cellStyle name="Calculation 13 2 6 6" xfId="12571" xr:uid="{00000000-0005-0000-0000-000031050000}"/>
    <cellStyle name="Calculation 13 2 7" xfId="1507" xr:uid="{00000000-0005-0000-0000-000032050000}"/>
    <cellStyle name="Calculation 13 2 7 2" xfId="2991" xr:uid="{00000000-0005-0000-0000-000033050000}"/>
    <cellStyle name="Calculation 13 2 7 2 2" xfId="6568" xr:uid="{00000000-0005-0000-0000-000034050000}"/>
    <cellStyle name="Calculation 13 2 7 2 2 2" xfId="16899" xr:uid="{00000000-0005-0000-0000-000035050000}"/>
    <cellStyle name="Calculation 13 2 7 2 3" xfId="8569" xr:uid="{00000000-0005-0000-0000-000036050000}"/>
    <cellStyle name="Calculation 13 2 7 2 3 2" xfId="18795" xr:uid="{00000000-0005-0000-0000-000037050000}"/>
    <cellStyle name="Calculation 13 2 7 2 4" xfId="9892" xr:uid="{00000000-0005-0000-0000-000038050000}"/>
    <cellStyle name="Calculation 13 2 7 2 4 2" xfId="20099" xr:uid="{00000000-0005-0000-0000-000039050000}"/>
    <cellStyle name="Calculation 13 2 7 2 5" xfId="13541" xr:uid="{00000000-0005-0000-0000-00003A050000}"/>
    <cellStyle name="Calculation 13 2 7 3" xfId="5104" xr:uid="{00000000-0005-0000-0000-00003B050000}"/>
    <cellStyle name="Calculation 13 2 7 3 2" xfId="15439" xr:uid="{00000000-0005-0000-0000-00003C050000}"/>
    <cellStyle name="Calculation 13 2 7 4" xfId="7808" xr:uid="{00000000-0005-0000-0000-00003D050000}"/>
    <cellStyle name="Calculation 13 2 7 4 2" xfId="18111" xr:uid="{00000000-0005-0000-0000-00003E050000}"/>
    <cellStyle name="Calculation 13 2 7 5" xfId="10974" xr:uid="{00000000-0005-0000-0000-00003F050000}"/>
    <cellStyle name="Calculation 13 2 7 5 2" xfId="21177" xr:uid="{00000000-0005-0000-0000-000040050000}"/>
    <cellStyle name="Calculation 13 2 7 6" xfId="12372" xr:uid="{00000000-0005-0000-0000-000041050000}"/>
    <cellStyle name="Calculation 13 2 8" xfId="2249" xr:uid="{00000000-0005-0000-0000-000042050000}"/>
    <cellStyle name="Calculation 13 2 8 2" xfId="3706" xr:uid="{00000000-0005-0000-0000-000043050000}"/>
    <cellStyle name="Calculation 13 2 8 2 2" xfId="7276" xr:uid="{00000000-0005-0000-0000-000044050000}"/>
    <cellStyle name="Calculation 13 2 8 2 2 2" xfId="17605" xr:uid="{00000000-0005-0000-0000-000045050000}"/>
    <cellStyle name="Calculation 13 2 8 2 3" xfId="9241" xr:uid="{00000000-0005-0000-0000-000046050000}"/>
    <cellStyle name="Calculation 13 2 8 2 3 2" xfId="19450" xr:uid="{00000000-0005-0000-0000-000047050000}"/>
    <cellStyle name="Calculation 13 2 8 2 4" xfId="10533" xr:uid="{00000000-0005-0000-0000-000048050000}"/>
    <cellStyle name="Calculation 13 2 8 2 4 2" xfId="20739" xr:uid="{00000000-0005-0000-0000-000049050000}"/>
    <cellStyle name="Calculation 13 2 8 2 5" xfId="14129" xr:uid="{00000000-0005-0000-0000-00004A050000}"/>
    <cellStyle name="Calculation 13 2 8 3" xfId="5837" xr:uid="{00000000-0005-0000-0000-00004B050000}"/>
    <cellStyle name="Calculation 13 2 8 3 2" xfId="16169" xr:uid="{00000000-0005-0000-0000-00004C050000}"/>
    <cellStyle name="Calculation 13 2 8 4" xfId="4542" xr:uid="{00000000-0005-0000-0000-00004D050000}"/>
    <cellStyle name="Calculation 13 2 8 4 2" xfId="14884" xr:uid="{00000000-0005-0000-0000-00004E050000}"/>
    <cellStyle name="Calculation 13 2 8 5" xfId="11615" xr:uid="{00000000-0005-0000-0000-00004F050000}"/>
    <cellStyle name="Calculation 13 2 8 5 2" xfId="21812" xr:uid="{00000000-0005-0000-0000-000050050000}"/>
    <cellStyle name="Calculation 13 2 8 6" xfId="12957" xr:uid="{00000000-0005-0000-0000-000051050000}"/>
    <cellStyle name="Calculation 13 2 9" xfId="2341" xr:uid="{00000000-0005-0000-0000-000052050000}"/>
    <cellStyle name="Calculation 13 2 9 2" xfId="3797" xr:uid="{00000000-0005-0000-0000-000053050000}"/>
    <cellStyle name="Calculation 13 2 9 2 2" xfId="7367" xr:uid="{00000000-0005-0000-0000-000054050000}"/>
    <cellStyle name="Calculation 13 2 9 2 2 2" xfId="17696" xr:uid="{00000000-0005-0000-0000-000055050000}"/>
    <cellStyle name="Calculation 13 2 9 2 3" xfId="9330" xr:uid="{00000000-0005-0000-0000-000056050000}"/>
    <cellStyle name="Calculation 13 2 9 2 3 2" xfId="19538" xr:uid="{00000000-0005-0000-0000-000057050000}"/>
    <cellStyle name="Calculation 13 2 9 2 4" xfId="10624" xr:uid="{00000000-0005-0000-0000-000058050000}"/>
    <cellStyle name="Calculation 13 2 9 2 4 2" xfId="20830" xr:uid="{00000000-0005-0000-0000-000059050000}"/>
    <cellStyle name="Calculation 13 2 9 2 5" xfId="14210" xr:uid="{00000000-0005-0000-0000-00005A050000}"/>
    <cellStyle name="Calculation 13 2 9 3" xfId="5929" xr:uid="{00000000-0005-0000-0000-00005B050000}"/>
    <cellStyle name="Calculation 13 2 9 3 2" xfId="16261" xr:uid="{00000000-0005-0000-0000-00005C050000}"/>
    <cellStyle name="Calculation 13 2 9 4" xfId="6299" xr:uid="{00000000-0005-0000-0000-00005D050000}"/>
    <cellStyle name="Calculation 13 2 9 4 2" xfId="16631" xr:uid="{00000000-0005-0000-0000-00005E050000}"/>
    <cellStyle name="Calculation 13 2 9 5" xfId="11706" xr:uid="{00000000-0005-0000-0000-00005F050000}"/>
    <cellStyle name="Calculation 13 2 9 5 2" xfId="21902" xr:uid="{00000000-0005-0000-0000-000060050000}"/>
    <cellStyle name="Calculation 13 2 9 6" xfId="13038" xr:uid="{00000000-0005-0000-0000-000061050000}"/>
    <cellStyle name="Calculation 13 3" xfId="1421" xr:uid="{00000000-0005-0000-0000-000062050000}"/>
    <cellStyle name="Calculation 13 3 2" xfId="2908" xr:uid="{00000000-0005-0000-0000-000063050000}"/>
    <cellStyle name="Calculation 13 3 2 2" xfId="6486" xr:uid="{00000000-0005-0000-0000-000064050000}"/>
    <cellStyle name="Calculation 13 3 2 2 2" xfId="16817" xr:uid="{00000000-0005-0000-0000-000065050000}"/>
    <cellStyle name="Calculation 13 3 2 3" xfId="8488" xr:uid="{00000000-0005-0000-0000-000066050000}"/>
    <cellStyle name="Calculation 13 3 2 3 2" xfId="18714" xr:uid="{00000000-0005-0000-0000-000067050000}"/>
    <cellStyle name="Calculation 13 3 2 4" xfId="9811" xr:uid="{00000000-0005-0000-0000-000068050000}"/>
    <cellStyle name="Calculation 13 3 2 4 2" xfId="20018" xr:uid="{00000000-0005-0000-0000-000069050000}"/>
    <cellStyle name="Calculation 13 3 2 5" xfId="13475" xr:uid="{00000000-0005-0000-0000-00006A050000}"/>
    <cellStyle name="Calculation 13 3 3" xfId="5019" xr:uid="{00000000-0005-0000-0000-00006B050000}"/>
    <cellStyle name="Calculation 13 3 3 2" xfId="15354" xr:uid="{00000000-0005-0000-0000-00006C050000}"/>
    <cellStyle name="Calculation 13 3 4" xfId="4349" xr:uid="{00000000-0005-0000-0000-00006D050000}"/>
    <cellStyle name="Calculation 13 3 4 2" xfId="14692" xr:uid="{00000000-0005-0000-0000-00006E050000}"/>
    <cellStyle name="Calculation 13 3 5" xfId="10893" xr:uid="{00000000-0005-0000-0000-00006F050000}"/>
    <cellStyle name="Calculation 13 3 5 2" xfId="21097" xr:uid="{00000000-0005-0000-0000-000070050000}"/>
    <cellStyle name="Calculation 13 3 6" xfId="12306" xr:uid="{00000000-0005-0000-0000-000071050000}"/>
    <cellStyle name="Calculation 13 4" xfId="1493" xr:uid="{00000000-0005-0000-0000-000072050000}"/>
    <cellStyle name="Calculation 13 4 2" xfId="2978" xr:uid="{00000000-0005-0000-0000-000073050000}"/>
    <cellStyle name="Calculation 13 4 2 2" xfId="6555" xr:uid="{00000000-0005-0000-0000-000074050000}"/>
    <cellStyle name="Calculation 13 4 2 2 2" xfId="16886" xr:uid="{00000000-0005-0000-0000-000075050000}"/>
    <cellStyle name="Calculation 13 4 2 3" xfId="8556" xr:uid="{00000000-0005-0000-0000-000076050000}"/>
    <cellStyle name="Calculation 13 4 2 3 2" xfId="18782" xr:uid="{00000000-0005-0000-0000-000077050000}"/>
    <cellStyle name="Calculation 13 4 2 4" xfId="9879" xr:uid="{00000000-0005-0000-0000-000078050000}"/>
    <cellStyle name="Calculation 13 4 2 4 2" xfId="20086" xr:uid="{00000000-0005-0000-0000-000079050000}"/>
    <cellStyle name="Calculation 13 4 2 5" xfId="13533" xr:uid="{00000000-0005-0000-0000-00007A050000}"/>
    <cellStyle name="Calculation 13 4 3" xfId="5090" xr:uid="{00000000-0005-0000-0000-00007B050000}"/>
    <cellStyle name="Calculation 13 4 3 2" xfId="15425" xr:uid="{00000000-0005-0000-0000-00007C050000}"/>
    <cellStyle name="Calculation 13 4 4" xfId="8079" xr:uid="{00000000-0005-0000-0000-00007D050000}"/>
    <cellStyle name="Calculation 13 4 4 2" xfId="18327" xr:uid="{00000000-0005-0000-0000-00007E050000}"/>
    <cellStyle name="Calculation 13 4 5" xfId="10960" xr:uid="{00000000-0005-0000-0000-00007F050000}"/>
    <cellStyle name="Calculation 13 4 5 2" xfId="21164" xr:uid="{00000000-0005-0000-0000-000080050000}"/>
    <cellStyle name="Calculation 13 4 6" xfId="12364" xr:uid="{00000000-0005-0000-0000-000081050000}"/>
    <cellStyle name="Calculation 13 5" xfId="1750" xr:uid="{00000000-0005-0000-0000-000082050000}"/>
    <cellStyle name="Calculation 13 5 2" xfId="3227" xr:uid="{00000000-0005-0000-0000-000083050000}"/>
    <cellStyle name="Calculation 13 5 2 2" xfId="6800" xr:uid="{00000000-0005-0000-0000-000084050000}"/>
    <cellStyle name="Calculation 13 5 2 2 2" xfId="17130" xr:uid="{00000000-0005-0000-0000-000085050000}"/>
    <cellStyle name="Calculation 13 5 2 3" xfId="8778" xr:uid="{00000000-0005-0000-0000-000086050000}"/>
    <cellStyle name="Calculation 13 5 2 3 2" xfId="18995" xr:uid="{00000000-0005-0000-0000-000087050000}"/>
    <cellStyle name="Calculation 13 5 2 4" xfId="10080" xr:uid="{00000000-0005-0000-0000-000088050000}"/>
    <cellStyle name="Calculation 13 5 2 4 2" xfId="20286" xr:uid="{00000000-0005-0000-0000-000089050000}"/>
    <cellStyle name="Calculation 13 5 2 5" xfId="13703" xr:uid="{00000000-0005-0000-0000-00008A050000}"/>
    <cellStyle name="Calculation 13 5 3" xfId="5342" xr:uid="{00000000-0005-0000-0000-00008B050000}"/>
    <cellStyle name="Calculation 13 5 3 2" xfId="15675" xr:uid="{00000000-0005-0000-0000-00008C050000}"/>
    <cellStyle name="Calculation 13 5 4" xfId="4215" xr:uid="{00000000-0005-0000-0000-00008D050000}"/>
    <cellStyle name="Calculation 13 5 4 2" xfId="14577" xr:uid="{00000000-0005-0000-0000-00008E050000}"/>
    <cellStyle name="Calculation 13 5 5" xfId="11157" xr:uid="{00000000-0005-0000-0000-00008F050000}"/>
    <cellStyle name="Calculation 13 5 5 2" xfId="21360" xr:uid="{00000000-0005-0000-0000-000090050000}"/>
    <cellStyle name="Calculation 13 5 6" xfId="12532" xr:uid="{00000000-0005-0000-0000-000091050000}"/>
    <cellStyle name="Calculation 13 6" xfId="2558" xr:uid="{00000000-0005-0000-0000-000092050000}"/>
    <cellStyle name="Calculation 13 6 2" xfId="6146" xr:uid="{00000000-0005-0000-0000-000093050000}"/>
    <cellStyle name="Calculation 13 6 2 2" xfId="16478" xr:uid="{00000000-0005-0000-0000-000094050000}"/>
    <cellStyle name="Calculation 13 6 3" xfId="8172" xr:uid="{00000000-0005-0000-0000-000095050000}"/>
    <cellStyle name="Calculation 13 6 3 2" xfId="18405" xr:uid="{00000000-0005-0000-0000-000096050000}"/>
    <cellStyle name="Calculation 13 6 4" xfId="4853" xr:uid="{00000000-0005-0000-0000-000097050000}"/>
    <cellStyle name="Calculation 13 6 4 2" xfId="15189" xr:uid="{00000000-0005-0000-0000-000098050000}"/>
    <cellStyle name="Calculation 13 6 5" xfId="13211" xr:uid="{00000000-0005-0000-0000-000099050000}"/>
    <cellStyle name="Calculation 13 7" xfId="4301" xr:uid="{00000000-0005-0000-0000-00009A050000}"/>
    <cellStyle name="Calculation 13 7 2" xfId="14648" xr:uid="{00000000-0005-0000-0000-00009B050000}"/>
    <cellStyle name="Calculation 13 8" xfId="5052" xr:uid="{00000000-0005-0000-0000-00009C050000}"/>
    <cellStyle name="Calculation 13 8 2" xfId="15387" xr:uid="{00000000-0005-0000-0000-00009D050000}"/>
    <cellStyle name="Calculation 13 9" xfId="7969" xr:uid="{00000000-0005-0000-0000-00009E050000}"/>
    <cellStyle name="Calculation 14" xfId="646" xr:uid="{00000000-0005-0000-0000-00009F050000}"/>
    <cellStyle name="Calculation 14 2" xfId="1142" xr:uid="{00000000-0005-0000-0000-0000A0050000}"/>
    <cellStyle name="Calculation 14 2 10" xfId="1476" xr:uid="{00000000-0005-0000-0000-0000A1050000}"/>
    <cellStyle name="Calculation 14 2 10 2" xfId="2961" xr:uid="{00000000-0005-0000-0000-0000A2050000}"/>
    <cellStyle name="Calculation 14 2 10 2 2" xfId="6538" xr:uid="{00000000-0005-0000-0000-0000A3050000}"/>
    <cellStyle name="Calculation 14 2 10 2 2 2" xfId="16869" xr:uid="{00000000-0005-0000-0000-0000A4050000}"/>
    <cellStyle name="Calculation 14 2 10 2 3" xfId="8539" xr:uid="{00000000-0005-0000-0000-0000A5050000}"/>
    <cellStyle name="Calculation 14 2 10 2 3 2" xfId="18765" xr:uid="{00000000-0005-0000-0000-0000A6050000}"/>
    <cellStyle name="Calculation 14 2 10 2 4" xfId="9862" xr:uid="{00000000-0005-0000-0000-0000A7050000}"/>
    <cellStyle name="Calculation 14 2 10 2 4 2" xfId="20069" xr:uid="{00000000-0005-0000-0000-0000A8050000}"/>
    <cellStyle name="Calculation 14 2 10 2 5" xfId="13516" xr:uid="{00000000-0005-0000-0000-0000A9050000}"/>
    <cellStyle name="Calculation 14 2 10 3" xfId="5073" xr:uid="{00000000-0005-0000-0000-0000AA050000}"/>
    <cellStyle name="Calculation 14 2 10 3 2" xfId="15408" xr:uid="{00000000-0005-0000-0000-0000AB050000}"/>
    <cellStyle name="Calculation 14 2 10 4" xfId="7848" xr:uid="{00000000-0005-0000-0000-0000AC050000}"/>
    <cellStyle name="Calculation 14 2 10 4 2" xfId="18143" xr:uid="{00000000-0005-0000-0000-0000AD050000}"/>
    <cellStyle name="Calculation 14 2 10 5" xfId="10943" xr:uid="{00000000-0005-0000-0000-0000AE050000}"/>
    <cellStyle name="Calculation 14 2 10 5 2" xfId="21147" xr:uid="{00000000-0005-0000-0000-0000AF050000}"/>
    <cellStyle name="Calculation 14 2 10 6" xfId="12347" xr:uid="{00000000-0005-0000-0000-0000B0050000}"/>
    <cellStyle name="Calculation 14 2 11" xfId="1631" xr:uid="{00000000-0005-0000-0000-0000B1050000}"/>
    <cellStyle name="Calculation 14 2 11 2" xfId="3113" xr:uid="{00000000-0005-0000-0000-0000B2050000}"/>
    <cellStyle name="Calculation 14 2 11 2 2" xfId="6689" xr:uid="{00000000-0005-0000-0000-0000B3050000}"/>
    <cellStyle name="Calculation 14 2 11 2 2 2" xfId="17020" xr:uid="{00000000-0005-0000-0000-0000B4050000}"/>
    <cellStyle name="Calculation 14 2 11 2 3" xfId="8676" xr:uid="{00000000-0005-0000-0000-0000B5050000}"/>
    <cellStyle name="Calculation 14 2 11 2 3 2" xfId="18896" xr:uid="{00000000-0005-0000-0000-0000B6050000}"/>
    <cellStyle name="Calculation 14 2 11 2 4" xfId="9989" xr:uid="{00000000-0005-0000-0000-0000B7050000}"/>
    <cellStyle name="Calculation 14 2 11 2 4 2" xfId="20196" xr:uid="{00000000-0005-0000-0000-0000B8050000}"/>
    <cellStyle name="Calculation 14 2 11 2 5" xfId="13624" xr:uid="{00000000-0005-0000-0000-0000B9050000}"/>
    <cellStyle name="Calculation 14 2 11 3" xfId="5225" xr:uid="{00000000-0005-0000-0000-0000BA050000}"/>
    <cellStyle name="Calculation 14 2 11 3 2" xfId="15560" xr:uid="{00000000-0005-0000-0000-0000BB050000}"/>
    <cellStyle name="Calculation 14 2 11 4" xfId="8744" xr:uid="{00000000-0005-0000-0000-0000BC050000}"/>
    <cellStyle name="Calculation 14 2 11 4 2" xfId="18961" xr:uid="{00000000-0005-0000-0000-0000BD050000}"/>
    <cellStyle name="Calculation 14 2 11 5" xfId="11071" xr:uid="{00000000-0005-0000-0000-0000BE050000}"/>
    <cellStyle name="Calculation 14 2 11 5 2" xfId="21274" xr:uid="{00000000-0005-0000-0000-0000BF050000}"/>
    <cellStyle name="Calculation 14 2 11 6" xfId="12456" xr:uid="{00000000-0005-0000-0000-0000C0050000}"/>
    <cellStyle name="Calculation 14 2 12" xfId="2668" xr:uid="{00000000-0005-0000-0000-0000C1050000}"/>
    <cellStyle name="Calculation 14 2 12 2" xfId="6252" xr:uid="{00000000-0005-0000-0000-0000C2050000}"/>
    <cellStyle name="Calculation 14 2 12 2 2" xfId="16584" xr:uid="{00000000-0005-0000-0000-0000C3050000}"/>
    <cellStyle name="Calculation 14 2 12 3" xfId="8265" xr:uid="{00000000-0005-0000-0000-0000C4050000}"/>
    <cellStyle name="Calculation 14 2 12 3 2" xfId="18497" xr:uid="{00000000-0005-0000-0000-0000C5050000}"/>
    <cellStyle name="Calculation 14 2 12 4" xfId="9605" xr:uid="{00000000-0005-0000-0000-0000C6050000}"/>
    <cellStyle name="Calculation 14 2 12 4 2" xfId="19812" xr:uid="{00000000-0005-0000-0000-0000C7050000}"/>
    <cellStyle name="Calculation 14 2 12 5" xfId="13291" xr:uid="{00000000-0005-0000-0000-0000C8050000}"/>
    <cellStyle name="Calculation 14 2 13" xfId="4741" xr:uid="{00000000-0005-0000-0000-0000C9050000}"/>
    <cellStyle name="Calculation 14 2 13 2" xfId="15079" xr:uid="{00000000-0005-0000-0000-0000CA050000}"/>
    <cellStyle name="Calculation 14 2 14" xfId="4209" xr:uid="{00000000-0005-0000-0000-0000CB050000}"/>
    <cellStyle name="Calculation 14 2 14 2" xfId="14571" xr:uid="{00000000-0005-0000-0000-0000CC050000}"/>
    <cellStyle name="Calculation 14 2 15" xfId="8094" xr:uid="{00000000-0005-0000-0000-0000CD050000}"/>
    <cellStyle name="Calculation 14 2 2" xfId="1695" xr:uid="{00000000-0005-0000-0000-0000CE050000}"/>
    <cellStyle name="Calculation 14 2 2 2" xfId="3173" xr:uid="{00000000-0005-0000-0000-0000CF050000}"/>
    <cellStyle name="Calculation 14 2 2 2 2" xfId="6747" xr:uid="{00000000-0005-0000-0000-0000D0050000}"/>
    <cellStyle name="Calculation 14 2 2 2 2 2" xfId="17077" xr:uid="{00000000-0005-0000-0000-0000D1050000}"/>
    <cellStyle name="Calculation 14 2 2 2 3" xfId="8724" xr:uid="{00000000-0005-0000-0000-0000D2050000}"/>
    <cellStyle name="Calculation 14 2 2 2 3 2" xfId="18941" xr:uid="{00000000-0005-0000-0000-0000D3050000}"/>
    <cellStyle name="Calculation 14 2 2 2 4" xfId="10028" xr:uid="{00000000-0005-0000-0000-0000D4050000}"/>
    <cellStyle name="Calculation 14 2 2 2 4 2" xfId="20234" xr:uid="{00000000-0005-0000-0000-0000D5050000}"/>
    <cellStyle name="Calculation 14 2 2 2 5" xfId="13661" xr:uid="{00000000-0005-0000-0000-0000D6050000}"/>
    <cellStyle name="Calculation 14 2 2 3" xfId="5287" xr:uid="{00000000-0005-0000-0000-0000D7050000}"/>
    <cellStyle name="Calculation 14 2 2 3 2" xfId="15621" xr:uid="{00000000-0005-0000-0000-0000D8050000}"/>
    <cellStyle name="Calculation 14 2 2 4" xfId="4377" xr:uid="{00000000-0005-0000-0000-0000D9050000}"/>
    <cellStyle name="Calculation 14 2 2 4 2" xfId="14720" xr:uid="{00000000-0005-0000-0000-0000DA050000}"/>
    <cellStyle name="Calculation 14 2 2 5" xfId="11105" xr:uid="{00000000-0005-0000-0000-0000DB050000}"/>
    <cellStyle name="Calculation 14 2 2 5 2" xfId="21308" xr:uid="{00000000-0005-0000-0000-0000DC050000}"/>
    <cellStyle name="Calculation 14 2 2 6" xfId="12490" xr:uid="{00000000-0005-0000-0000-0000DD050000}"/>
    <cellStyle name="Calculation 14 2 3" xfId="1862" xr:uid="{00000000-0005-0000-0000-0000DE050000}"/>
    <cellStyle name="Calculation 14 2 3 2" xfId="3333" xr:uid="{00000000-0005-0000-0000-0000DF050000}"/>
    <cellStyle name="Calculation 14 2 3 2 2" xfId="6903" xr:uid="{00000000-0005-0000-0000-0000E0050000}"/>
    <cellStyle name="Calculation 14 2 3 2 2 2" xfId="17232" xr:uid="{00000000-0005-0000-0000-0000E1050000}"/>
    <cellStyle name="Calculation 14 2 3 2 3" xfId="8871" xr:uid="{00000000-0005-0000-0000-0000E2050000}"/>
    <cellStyle name="Calculation 14 2 3 2 3 2" xfId="19081" xr:uid="{00000000-0005-0000-0000-0000E3050000}"/>
    <cellStyle name="Calculation 14 2 3 2 4" xfId="10161" xr:uid="{00000000-0005-0000-0000-0000E4050000}"/>
    <cellStyle name="Calculation 14 2 3 2 4 2" xfId="20367" xr:uid="{00000000-0005-0000-0000-0000E5050000}"/>
    <cellStyle name="Calculation 14 2 3 2 5" xfId="13772" xr:uid="{00000000-0005-0000-0000-0000E6050000}"/>
    <cellStyle name="Calculation 14 2 3 3" xfId="5450" xr:uid="{00000000-0005-0000-0000-0000E7050000}"/>
    <cellStyle name="Calculation 14 2 3 3 2" xfId="15782" xr:uid="{00000000-0005-0000-0000-0000E8050000}"/>
    <cellStyle name="Calculation 14 2 3 4" xfId="4435" xr:uid="{00000000-0005-0000-0000-0000E9050000}"/>
    <cellStyle name="Calculation 14 2 3 4 2" xfId="14777" xr:uid="{00000000-0005-0000-0000-0000EA050000}"/>
    <cellStyle name="Calculation 14 2 3 5" xfId="11239" xr:uid="{00000000-0005-0000-0000-0000EB050000}"/>
    <cellStyle name="Calculation 14 2 3 5 2" xfId="21441" xr:uid="{00000000-0005-0000-0000-0000EC050000}"/>
    <cellStyle name="Calculation 14 2 3 6" xfId="12601" xr:uid="{00000000-0005-0000-0000-0000ED050000}"/>
    <cellStyle name="Calculation 14 2 4" xfId="1655" xr:uid="{00000000-0005-0000-0000-0000EE050000}"/>
    <cellStyle name="Calculation 14 2 4 2" xfId="3133" xr:uid="{00000000-0005-0000-0000-0000EF050000}"/>
    <cellStyle name="Calculation 14 2 4 2 2" xfId="6709" xr:uid="{00000000-0005-0000-0000-0000F0050000}"/>
    <cellStyle name="Calculation 14 2 4 2 2 2" xfId="17040" xr:uid="{00000000-0005-0000-0000-0000F1050000}"/>
    <cellStyle name="Calculation 14 2 4 2 3" xfId="8696" xr:uid="{00000000-0005-0000-0000-0000F2050000}"/>
    <cellStyle name="Calculation 14 2 4 2 3 2" xfId="18914" xr:uid="{00000000-0005-0000-0000-0000F3050000}"/>
    <cellStyle name="Calculation 14 2 4 2 4" xfId="10007" xr:uid="{00000000-0005-0000-0000-0000F4050000}"/>
    <cellStyle name="Calculation 14 2 4 2 4 2" xfId="20214" xr:uid="{00000000-0005-0000-0000-0000F5050000}"/>
    <cellStyle name="Calculation 14 2 4 2 5" xfId="13641" xr:uid="{00000000-0005-0000-0000-0000F6050000}"/>
    <cellStyle name="Calculation 14 2 4 3" xfId="5249" xr:uid="{00000000-0005-0000-0000-0000F7050000}"/>
    <cellStyle name="Calculation 14 2 4 3 2" xfId="15584" xr:uid="{00000000-0005-0000-0000-0000F8050000}"/>
    <cellStyle name="Calculation 14 2 4 4" xfId="7900" xr:uid="{00000000-0005-0000-0000-0000F9050000}"/>
    <cellStyle name="Calculation 14 2 4 4 2" xfId="18191" xr:uid="{00000000-0005-0000-0000-0000FA050000}"/>
    <cellStyle name="Calculation 14 2 4 5" xfId="11085" xr:uid="{00000000-0005-0000-0000-0000FB050000}"/>
    <cellStyle name="Calculation 14 2 4 5 2" xfId="21288" xr:uid="{00000000-0005-0000-0000-0000FC050000}"/>
    <cellStyle name="Calculation 14 2 4 6" xfId="12470" xr:uid="{00000000-0005-0000-0000-0000FD050000}"/>
    <cellStyle name="Calculation 14 2 5" xfId="1315" xr:uid="{00000000-0005-0000-0000-0000FE050000}"/>
    <cellStyle name="Calculation 14 2 5 2" xfId="2815" xr:uid="{00000000-0005-0000-0000-0000FF050000}"/>
    <cellStyle name="Calculation 14 2 5 2 2" xfId="6394" xr:uid="{00000000-0005-0000-0000-000000060000}"/>
    <cellStyle name="Calculation 14 2 5 2 2 2" xfId="16725" xr:uid="{00000000-0005-0000-0000-000001060000}"/>
    <cellStyle name="Calculation 14 2 5 2 3" xfId="8397" xr:uid="{00000000-0005-0000-0000-000002060000}"/>
    <cellStyle name="Calculation 14 2 5 2 3 2" xfId="18625" xr:uid="{00000000-0005-0000-0000-000003060000}"/>
    <cellStyle name="Calculation 14 2 5 2 4" xfId="9720" xr:uid="{00000000-0005-0000-0000-000004060000}"/>
    <cellStyle name="Calculation 14 2 5 2 4 2" xfId="19927" xr:uid="{00000000-0005-0000-0000-000005060000}"/>
    <cellStyle name="Calculation 14 2 5 2 5" xfId="13394" xr:uid="{00000000-0005-0000-0000-000006060000}"/>
    <cellStyle name="Calculation 14 2 5 3" xfId="4913" xr:uid="{00000000-0005-0000-0000-000007060000}"/>
    <cellStyle name="Calculation 14 2 5 3 2" xfId="15248" xr:uid="{00000000-0005-0000-0000-000008060000}"/>
    <cellStyle name="Calculation 14 2 5 4" xfId="7956" xr:uid="{00000000-0005-0000-0000-000009060000}"/>
    <cellStyle name="Calculation 14 2 5 4 2" xfId="18233" xr:uid="{00000000-0005-0000-0000-00000A060000}"/>
    <cellStyle name="Calculation 14 2 5 5" xfId="4241" xr:uid="{00000000-0005-0000-0000-00000B060000}"/>
    <cellStyle name="Calculation 14 2 5 5 2" xfId="14599" xr:uid="{00000000-0005-0000-0000-00000C060000}"/>
    <cellStyle name="Calculation 14 2 5 6" xfId="12226" xr:uid="{00000000-0005-0000-0000-00000D060000}"/>
    <cellStyle name="Calculation 14 2 6" xfId="1481" xr:uid="{00000000-0005-0000-0000-00000E060000}"/>
    <cellStyle name="Calculation 14 2 6 2" xfId="2966" xr:uid="{00000000-0005-0000-0000-00000F060000}"/>
    <cellStyle name="Calculation 14 2 6 2 2" xfId="6543" xr:uid="{00000000-0005-0000-0000-000010060000}"/>
    <cellStyle name="Calculation 14 2 6 2 2 2" xfId="16874" xr:uid="{00000000-0005-0000-0000-000011060000}"/>
    <cellStyle name="Calculation 14 2 6 2 3" xfId="8544" xr:uid="{00000000-0005-0000-0000-000012060000}"/>
    <cellStyle name="Calculation 14 2 6 2 3 2" xfId="18770" xr:uid="{00000000-0005-0000-0000-000013060000}"/>
    <cellStyle name="Calculation 14 2 6 2 4" xfId="9867" xr:uid="{00000000-0005-0000-0000-000014060000}"/>
    <cellStyle name="Calculation 14 2 6 2 4 2" xfId="20074" xr:uid="{00000000-0005-0000-0000-000015060000}"/>
    <cellStyle name="Calculation 14 2 6 2 5" xfId="13521" xr:uid="{00000000-0005-0000-0000-000016060000}"/>
    <cellStyle name="Calculation 14 2 6 3" xfId="5078" xr:uid="{00000000-0005-0000-0000-000017060000}"/>
    <cellStyle name="Calculation 14 2 6 3 2" xfId="15413" xr:uid="{00000000-0005-0000-0000-000018060000}"/>
    <cellStyle name="Calculation 14 2 6 4" xfId="8750" xr:uid="{00000000-0005-0000-0000-000019060000}"/>
    <cellStyle name="Calculation 14 2 6 4 2" xfId="18967" xr:uid="{00000000-0005-0000-0000-00001A060000}"/>
    <cellStyle name="Calculation 14 2 6 5" xfId="10948" xr:uid="{00000000-0005-0000-0000-00001B060000}"/>
    <cellStyle name="Calculation 14 2 6 5 2" xfId="21152" xr:uid="{00000000-0005-0000-0000-00001C060000}"/>
    <cellStyle name="Calculation 14 2 6 6" xfId="12352" xr:uid="{00000000-0005-0000-0000-00001D060000}"/>
    <cellStyle name="Calculation 14 2 7" xfId="1336" xr:uid="{00000000-0005-0000-0000-00001E060000}"/>
    <cellStyle name="Calculation 14 2 7 2" xfId="2834" xr:uid="{00000000-0005-0000-0000-00001F060000}"/>
    <cellStyle name="Calculation 14 2 7 2 2" xfId="6413" xr:uid="{00000000-0005-0000-0000-000020060000}"/>
    <cellStyle name="Calculation 14 2 7 2 2 2" xfId="16744" xr:uid="{00000000-0005-0000-0000-000021060000}"/>
    <cellStyle name="Calculation 14 2 7 2 3" xfId="8414" xr:uid="{00000000-0005-0000-0000-000022060000}"/>
    <cellStyle name="Calculation 14 2 7 2 3 2" xfId="18642" xr:uid="{00000000-0005-0000-0000-000023060000}"/>
    <cellStyle name="Calculation 14 2 7 2 4" xfId="9739" xr:uid="{00000000-0005-0000-0000-000024060000}"/>
    <cellStyle name="Calculation 14 2 7 2 4 2" xfId="19946" xr:uid="{00000000-0005-0000-0000-000025060000}"/>
    <cellStyle name="Calculation 14 2 7 2 5" xfId="13408" xr:uid="{00000000-0005-0000-0000-000026060000}"/>
    <cellStyle name="Calculation 14 2 7 3" xfId="4934" xr:uid="{00000000-0005-0000-0000-000027060000}"/>
    <cellStyle name="Calculation 14 2 7 3 2" xfId="15269" xr:uid="{00000000-0005-0000-0000-000028060000}"/>
    <cellStyle name="Calculation 14 2 7 4" xfId="7689" xr:uid="{00000000-0005-0000-0000-000029060000}"/>
    <cellStyle name="Calculation 14 2 7 4 2" xfId="18008" xr:uid="{00000000-0005-0000-0000-00002A060000}"/>
    <cellStyle name="Calculation 14 2 7 5" xfId="8355" xr:uid="{00000000-0005-0000-0000-00002B060000}"/>
    <cellStyle name="Calculation 14 2 7 5 2" xfId="18584" xr:uid="{00000000-0005-0000-0000-00002C060000}"/>
    <cellStyle name="Calculation 14 2 7 6" xfId="12240" xr:uid="{00000000-0005-0000-0000-00002D060000}"/>
    <cellStyle name="Calculation 14 2 8" xfId="2250" xr:uid="{00000000-0005-0000-0000-00002E060000}"/>
    <cellStyle name="Calculation 14 2 8 2" xfId="3707" xr:uid="{00000000-0005-0000-0000-00002F060000}"/>
    <cellStyle name="Calculation 14 2 8 2 2" xfId="7277" xr:uid="{00000000-0005-0000-0000-000030060000}"/>
    <cellStyle name="Calculation 14 2 8 2 2 2" xfId="17606" xr:uid="{00000000-0005-0000-0000-000031060000}"/>
    <cellStyle name="Calculation 14 2 8 2 3" xfId="9242" xr:uid="{00000000-0005-0000-0000-000032060000}"/>
    <cellStyle name="Calculation 14 2 8 2 3 2" xfId="19451" xr:uid="{00000000-0005-0000-0000-000033060000}"/>
    <cellStyle name="Calculation 14 2 8 2 4" xfId="10534" xr:uid="{00000000-0005-0000-0000-000034060000}"/>
    <cellStyle name="Calculation 14 2 8 2 4 2" xfId="20740" xr:uid="{00000000-0005-0000-0000-000035060000}"/>
    <cellStyle name="Calculation 14 2 8 2 5" xfId="14130" xr:uid="{00000000-0005-0000-0000-000036060000}"/>
    <cellStyle name="Calculation 14 2 8 3" xfId="5838" xr:uid="{00000000-0005-0000-0000-000037060000}"/>
    <cellStyle name="Calculation 14 2 8 3 2" xfId="16170" xr:uid="{00000000-0005-0000-0000-000038060000}"/>
    <cellStyle name="Calculation 14 2 8 4" xfId="4543" xr:uid="{00000000-0005-0000-0000-000039060000}"/>
    <cellStyle name="Calculation 14 2 8 4 2" xfId="14885" xr:uid="{00000000-0005-0000-0000-00003A060000}"/>
    <cellStyle name="Calculation 14 2 8 5" xfId="11616" xr:uid="{00000000-0005-0000-0000-00003B060000}"/>
    <cellStyle name="Calculation 14 2 8 5 2" xfId="21813" xr:uid="{00000000-0005-0000-0000-00003C060000}"/>
    <cellStyle name="Calculation 14 2 8 6" xfId="12958" xr:uid="{00000000-0005-0000-0000-00003D060000}"/>
    <cellStyle name="Calculation 14 2 9" xfId="2342" xr:uid="{00000000-0005-0000-0000-00003E060000}"/>
    <cellStyle name="Calculation 14 2 9 2" xfId="3798" xr:uid="{00000000-0005-0000-0000-00003F060000}"/>
    <cellStyle name="Calculation 14 2 9 2 2" xfId="7368" xr:uid="{00000000-0005-0000-0000-000040060000}"/>
    <cellStyle name="Calculation 14 2 9 2 2 2" xfId="17697" xr:uid="{00000000-0005-0000-0000-000041060000}"/>
    <cellStyle name="Calculation 14 2 9 2 3" xfId="9331" xr:uid="{00000000-0005-0000-0000-000042060000}"/>
    <cellStyle name="Calculation 14 2 9 2 3 2" xfId="19539" xr:uid="{00000000-0005-0000-0000-000043060000}"/>
    <cellStyle name="Calculation 14 2 9 2 4" xfId="10625" xr:uid="{00000000-0005-0000-0000-000044060000}"/>
    <cellStyle name="Calculation 14 2 9 2 4 2" xfId="20831" xr:uid="{00000000-0005-0000-0000-000045060000}"/>
    <cellStyle name="Calculation 14 2 9 2 5" xfId="14211" xr:uid="{00000000-0005-0000-0000-000046060000}"/>
    <cellStyle name="Calculation 14 2 9 3" xfId="5930" xr:uid="{00000000-0005-0000-0000-000047060000}"/>
    <cellStyle name="Calculation 14 2 9 3 2" xfId="16262" xr:uid="{00000000-0005-0000-0000-000048060000}"/>
    <cellStyle name="Calculation 14 2 9 4" xfId="5165" xr:uid="{00000000-0005-0000-0000-000049060000}"/>
    <cellStyle name="Calculation 14 2 9 4 2" xfId="15500" xr:uid="{00000000-0005-0000-0000-00004A060000}"/>
    <cellStyle name="Calculation 14 2 9 5" xfId="11707" xr:uid="{00000000-0005-0000-0000-00004B060000}"/>
    <cellStyle name="Calculation 14 2 9 5 2" xfId="21903" xr:uid="{00000000-0005-0000-0000-00004C060000}"/>
    <cellStyle name="Calculation 14 2 9 6" xfId="13039" xr:uid="{00000000-0005-0000-0000-00004D060000}"/>
    <cellStyle name="Calculation 14 3" xfId="1422" xr:uid="{00000000-0005-0000-0000-00004E060000}"/>
    <cellStyle name="Calculation 14 3 2" xfId="2909" xr:uid="{00000000-0005-0000-0000-00004F060000}"/>
    <cellStyle name="Calculation 14 3 2 2" xfId="6487" xr:uid="{00000000-0005-0000-0000-000050060000}"/>
    <cellStyle name="Calculation 14 3 2 2 2" xfId="16818" xr:uid="{00000000-0005-0000-0000-000051060000}"/>
    <cellStyle name="Calculation 14 3 2 3" xfId="8489" xr:uid="{00000000-0005-0000-0000-000052060000}"/>
    <cellStyle name="Calculation 14 3 2 3 2" xfId="18715" xr:uid="{00000000-0005-0000-0000-000053060000}"/>
    <cellStyle name="Calculation 14 3 2 4" xfId="9812" xr:uid="{00000000-0005-0000-0000-000054060000}"/>
    <cellStyle name="Calculation 14 3 2 4 2" xfId="20019" xr:uid="{00000000-0005-0000-0000-000055060000}"/>
    <cellStyle name="Calculation 14 3 2 5" xfId="13476" xr:uid="{00000000-0005-0000-0000-000056060000}"/>
    <cellStyle name="Calculation 14 3 3" xfId="5020" xr:uid="{00000000-0005-0000-0000-000057060000}"/>
    <cellStyle name="Calculation 14 3 3 2" xfId="15355" xr:uid="{00000000-0005-0000-0000-000058060000}"/>
    <cellStyle name="Calculation 14 3 4" xfId="4721" xr:uid="{00000000-0005-0000-0000-000059060000}"/>
    <cellStyle name="Calculation 14 3 4 2" xfId="15059" xr:uid="{00000000-0005-0000-0000-00005A060000}"/>
    <cellStyle name="Calculation 14 3 5" xfId="10894" xr:uid="{00000000-0005-0000-0000-00005B060000}"/>
    <cellStyle name="Calculation 14 3 5 2" xfId="21098" xr:uid="{00000000-0005-0000-0000-00005C060000}"/>
    <cellStyle name="Calculation 14 3 6" xfId="12307" xr:uid="{00000000-0005-0000-0000-00005D060000}"/>
    <cellStyle name="Calculation 14 4" xfId="1412" xr:uid="{00000000-0005-0000-0000-00005E060000}"/>
    <cellStyle name="Calculation 14 4 2" xfId="2899" xr:uid="{00000000-0005-0000-0000-00005F060000}"/>
    <cellStyle name="Calculation 14 4 2 2" xfId="6477" xr:uid="{00000000-0005-0000-0000-000060060000}"/>
    <cellStyle name="Calculation 14 4 2 2 2" xfId="16808" xr:uid="{00000000-0005-0000-0000-000061060000}"/>
    <cellStyle name="Calculation 14 4 2 3" xfId="8479" xr:uid="{00000000-0005-0000-0000-000062060000}"/>
    <cellStyle name="Calculation 14 4 2 3 2" xfId="18705" xr:uid="{00000000-0005-0000-0000-000063060000}"/>
    <cellStyle name="Calculation 14 4 2 4" xfId="9802" xr:uid="{00000000-0005-0000-0000-000064060000}"/>
    <cellStyle name="Calculation 14 4 2 4 2" xfId="20009" xr:uid="{00000000-0005-0000-0000-000065060000}"/>
    <cellStyle name="Calculation 14 4 2 5" xfId="13471" xr:uid="{00000000-0005-0000-0000-000066060000}"/>
    <cellStyle name="Calculation 14 4 3" xfId="5010" xr:uid="{00000000-0005-0000-0000-000067060000}"/>
    <cellStyle name="Calculation 14 4 3 2" xfId="15345" xr:uid="{00000000-0005-0000-0000-000068060000}"/>
    <cellStyle name="Calculation 14 4 4" xfId="4708" xr:uid="{00000000-0005-0000-0000-000069060000}"/>
    <cellStyle name="Calculation 14 4 4 2" xfId="15046" xr:uid="{00000000-0005-0000-0000-00006A060000}"/>
    <cellStyle name="Calculation 14 4 5" xfId="10884" xr:uid="{00000000-0005-0000-0000-00006B060000}"/>
    <cellStyle name="Calculation 14 4 5 2" xfId="21088" xr:uid="{00000000-0005-0000-0000-00006C060000}"/>
    <cellStyle name="Calculation 14 4 6" xfId="12302" xr:uid="{00000000-0005-0000-0000-00006D060000}"/>
    <cellStyle name="Calculation 14 5" xfId="1609" xr:uid="{00000000-0005-0000-0000-00006E060000}"/>
    <cellStyle name="Calculation 14 5 2" xfId="3092" xr:uid="{00000000-0005-0000-0000-00006F060000}"/>
    <cellStyle name="Calculation 14 5 2 2" xfId="6669" xr:uid="{00000000-0005-0000-0000-000070060000}"/>
    <cellStyle name="Calculation 14 5 2 2 2" xfId="17000" xr:uid="{00000000-0005-0000-0000-000071060000}"/>
    <cellStyle name="Calculation 14 5 2 3" xfId="8657" xr:uid="{00000000-0005-0000-0000-000072060000}"/>
    <cellStyle name="Calculation 14 5 2 3 2" xfId="18879" xr:uid="{00000000-0005-0000-0000-000073060000}"/>
    <cellStyle name="Calculation 14 5 2 4" xfId="9973" xr:uid="{00000000-0005-0000-0000-000074060000}"/>
    <cellStyle name="Calculation 14 5 2 4 2" xfId="20180" xr:uid="{00000000-0005-0000-0000-000075060000}"/>
    <cellStyle name="Calculation 14 5 2 5" xfId="13618" xr:uid="{00000000-0005-0000-0000-000076060000}"/>
    <cellStyle name="Calculation 14 5 3" xfId="5206" xr:uid="{00000000-0005-0000-0000-000077060000}"/>
    <cellStyle name="Calculation 14 5 3 2" xfId="15541" xr:uid="{00000000-0005-0000-0000-000078060000}"/>
    <cellStyle name="Calculation 14 5 4" xfId="4075" xr:uid="{00000000-0005-0000-0000-000079060000}"/>
    <cellStyle name="Calculation 14 5 4 2" xfId="14449" xr:uid="{00000000-0005-0000-0000-00007A060000}"/>
    <cellStyle name="Calculation 14 5 5" xfId="11055" xr:uid="{00000000-0005-0000-0000-00007B060000}"/>
    <cellStyle name="Calculation 14 5 5 2" xfId="21258" xr:uid="{00000000-0005-0000-0000-00007C060000}"/>
    <cellStyle name="Calculation 14 5 6" xfId="12450" xr:uid="{00000000-0005-0000-0000-00007D060000}"/>
    <cellStyle name="Calculation 14 6" xfId="2559" xr:uid="{00000000-0005-0000-0000-00007E060000}"/>
    <cellStyle name="Calculation 14 6 2" xfId="6147" xr:uid="{00000000-0005-0000-0000-00007F060000}"/>
    <cellStyle name="Calculation 14 6 2 2" xfId="16479" xr:uid="{00000000-0005-0000-0000-000080060000}"/>
    <cellStyle name="Calculation 14 6 3" xfId="8173" xr:uid="{00000000-0005-0000-0000-000081060000}"/>
    <cellStyle name="Calculation 14 6 3 2" xfId="18406" xr:uid="{00000000-0005-0000-0000-000082060000}"/>
    <cellStyle name="Calculation 14 6 4" xfId="5383" xr:uid="{00000000-0005-0000-0000-000083060000}"/>
    <cellStyle name="Calculation 14 6 4 2" xfId="15716" xr:uid="{00000000-0005-0000-0000-000084060000}"/>
    <cellStyle name="Calculation 14 6 5" xfId="13212" xr:uid="{00000000-0005-0000-0000-000085060000}"/>
    <cellStyle name="Calculation 14 7" xfId="4302" xr:uid="{00000000-0005-0000-0000-000086060000}"/>
    <cellStyle name="Calculation 14 7 2" xfId="14649" xr:uid="{00000000-0005-0000-0000-000087060000}"/>
    <cellStyle name="Calculation 14 8" xfId="4451" xr:uid="{00000000-0005-0000-0000-000088060000}"/>
    <cellStyle name="Calculation 14 8 2" xfId="14793" xr:uid="{00000000-0005-0000-0000-000089060000}"/>
    <cellStyle name="Calculation 14 9" xfId="7948" xr:uid="{00000000-0005-0000-0000-00008A060000}"/>
    <cellStyle name="Calculation 15" xfId="647" xr:uid="{00000000-0005-0000-0000-00008B060000}"/>
    <cellStyle name="Calculation 15 2" xfId="1143" xr:uid="{00000000-0005-0000-0000-00008C060000}"/>
    <cellStyle name="Calculation 15 2 10" xfId="2094" xr:uid="{00000000-0005-0000-0000-00008D060000}"/>
    <cellStyle name="Calculation 15 2 10 2" xfId="3554" xr:uid="{00000000-0005-0000-0000-00008E060000}"/>
    <cellStyle name="Calculation 15 2 10 2 2" xfId="7124" xr:uid="{00000000-0005-0000-0000-00008F060000}"/>
    <cellStyle name="Calculation 15 2 10 2 2 2" xfId="17453" xr:uid="{00000000-0005-0000-0000-000090060000}"/>
    <cellStyle name="Calculation 15 2 10 2 3" xfId="9089" xr:uid="{00000000-0005-0000-0000-000091060000}"/>
    <cellStyle name="Calculation 15 2 10 2 3 2" xfId="19298" xr:uid="{00000000-0005-0000-0000-000092060000}"/>
    <cellStyle name="Calculation 15 2 10 2 4" xfId="10381" xr:uid="{00000000-0005-0000-0000-000093060000}"/>
    <cellStyle name="Calculation 15 2 10 2 4 2" xfId="20587" xr:uid="{00000000-0005-0000-0000-000094060000}"/>
    <cellStyle name="Calculation 15 2 10 2 5" xfId="13977" xr:uid="{00000000-0005-0000-0000-000095060000}"/>
    <cellStyle name="Calculation 15 2 10 3" xfId="5682" xr:uid="{00000000-0005-0000-0000-000096060000}"/>
    <cellStyle name="Calculation 15 2 10 3 2" xfId="16014" xr:uid="{00000000-0005-0000-0000-000097060000}"/>
    <cellStyle name="Calculation 15 2 10 4" xfId="7878" xr:uid="{00000000-0005-0000-0000-000098060000}"/>
    <cellStyle name="Calculation 15 2 10 4 2" xfId="18169" xr:uid="{00000000-0005-0000-0000-000099060000}"/>
    <cellStyle name="Calculation 15 2 10 5" xfId="11461" xr:uid="{00000000-0005-0000-0000-00009A060000}"/>
    <cellStyle name="Calculation 15 2 10 5 2" xfId="21661" xr:uid="{00000000-0005-0000-0000-00009B060000}"/>
    <cellStyle name="Calculation 15 2 10 6" xfId="12806" xr:uid="{00000000-0005-0000-0000-00009C060000}"/>
    <cellStyle name="Calculation 15 2 11" xfId="1379" xr:uid="{00000000-0005-0000-0000-00009D060000}"/>
    <cellStyle name="Calculation 15 2 11 2" xfId="2875" xr:uid="{00000000-0005-0000-0000-00009E060000}"/>
    <cellStyle name="Calculation 15 2 11 2 2" xfId="6454" xr:uid="{00000000-0005-0000-0000-00009F060000}"/>
    <cellStyle name="Calculation 15 2 11 2 2 2" xfId="16785" xr:uid="{00000000-0005-0000-0000-0000A0060000}"/>
    <cellStyle name="Calculation 15 2 11 2 3" xfId="8455" xr:uid="{00000000-0005-0000-0000-0000A1060000}"/>
    <cellStyle name="Calculation 15 2 11 2 3 2" xfId="18683" xr:uid="{00000000-0005-0000-0000-0000A2060000}"/>
    <cellStyle name="Calculation 15 2 11 2 4" xfId="9780" xr:uid="{00000000-0005-0000-0000-0000A3060000}"/>
    <cellStyle name="Calculation 15 2 11 2 4 2" xfId="19987" xr:uid="{00000000-0005-0000-0000-0000A4060000}"/>
    <cellStyle name="Calculation 15 2 11 2 5" xfId="13449" xr:uid="{00000000-0005-0000-0000-0000A5060000}"/>
    <cellStyle name="Calculation 15 2 11 3" xfId="4977" xr:uid="{00000000-0005-0000-0000-0000A6060000}"/>
    <cellStyle name="Calculation 15 2 11 3 2" xfId="15312" xr:uid="{00000000-0005-0000-0000-0000A7060000}"/>
    <cellStyle name="Calculation 15 2 11 4" xfId="7868" xr:uid="{00000000-0005-0000-0000-0000A8060000}"/>
    <cellStyle name="Calculation 15 2 11 4 2" xfId="18161" xr:uid="{00000000-0005-0000-0000-0000A9060000}"/>
    <cellStyle name="Calculation 15 2 11 5" xfId="10862" xr:uid="{00000000-0005-0000-0000-0000AA060000}"/>
    <cellStyle name="Calculation 15 2 11 5 2" xfId="21066" xr:uid="{00000000-0005-0000-0000-0000AB060000}"/>
    <cellStyle name="Calculation 15 2 11 6" xfId="12280" xr:uid="{00000000-0005-0000-0000-0000AC060000}"/>
    <cellStyle name="Calculation 15 2 12" xfId="2669" xr:uid="{00000000-0005-0000-0000-0000AD060000}"/>
    <cellStyle name="Calculation 15 2 12 2" xfId="6253" xr:uid="{00000000-0005-0000-0000-0000AE060000}"/>
    <cellStyle name="Calculation 15 2 12 2 2" xfId="16585" xr:uid="{00000000-0005-0000-0000-0000AF060000}"/>
    <cellStyle name="Calculation 15 2 12 3" xfId="8266" xr:uid="{00000000-0005-0000-0000-0000B0060000}"/>
    <cellStyle name="Calculation 15 2 12 3 2" xfId="18498" xr:uid="{00000000-0005-0000-0000-0000B1060000}"/>
    <cellStyle name="Calculation 15 2 12 4" xfId="9606" xr:uid="{00000000-0005-0000-0000-0000B2060000}"/>
    <cellStyle name="Calculation 15 2 12 4 2" xfId="19813" xr:uid="{00000000-0005-0000-0000-0000B3060000}"/>
    <cellStyle name="Calculation 15 2 12 5" xfId="13292" xr:uid="{00000000-0005-0000-0000-0000B4060000}"/>
    <cellStyle name="Calculation 15 2 13" xfId="4742" xr:uid="{00000000-0005-0000-0000-0000B5060000}"/>
    <cellStyle name="Calculation 15 2 13 2" xfId="15080" xr:uid="{00000000-0005-0000-0000-0000B6060000}"/>
    <cellStyle name="Calculation 15 2 14" xfId="4208" xr:uid="{00000000-0005-0000-0000-0000B7060000}"/>
    <cellStyle name="Calculation 15 2 14 2" xfId="14570" xr:uid="{00000000-0005-0000-0000-0000B8060000}"/>
    <cellStyle name="Calculation 15 2 15" xfId="8052" xr:uid="{00000000-0005-0000-0000-0000B9060000}"/>
    <cellStyle name="Calculation 15 2 2" xfId="1696" xr:uid="{00000000-0005-0000-0000-0000BA060000}"/>
    <cellStyle name="Calculation 15 2 2 2" xfId="3174" xr:uid="{00000000-0005-0000-0000-0000BB060000}"/>
    <cellStyle name="Calculation 15 2 2 2 2" xfId="6748" xr:uid="{00000000-0005-0000-0000-0000BC060000}"/>
    <cellStyle name="Calculation 15 2 2 2 2 2" xfId="17078" xr:uid="{00000000-0005-0000-0000-0000BD060000}"/>
    <cellStyle name="Calculation 15 2 2 2 3" xfId="8725" xr:uid="{00000000-0005-0000-0000-0000BE060000}"/>
    <cellStyle name="Calculation 15 2 2 2 3 2" xfId="18942" xr:uid="{00000000-0005-0000-0000-0000BF060000}"/>
    <cellStyle name="Calculation 15 2 2 2 4" xfId="10029" xr:uid="{00000000-0005-0000-0000-0000C0060000}"/>
    <cellStyle name="Calculation 15 2 2 2 4 2" xfId="20235" xr:uid="{00000000-0005-0000-0000-0000C1060000}"/>
    <cellStyle name="Calculation 15 2 2 2 5" xfId="13662" xr:uid="{00000000-0005-0000-0000-0000C2060000}"/>
    <cellStyle name="Calculation 15 2 2 3" xfId="5288" xr:uid="{00000000-0005-0000-0000-0000C3060000}"/>
    <cellStyle name="Calculation 15 2 2 3 2" xfId="15622" xr:uid="{00000000-0005-0000-0000-0000C4060000}"/>
    <cellStyle name="Calculation 15 2 2 4" xfId="4040" xr:uid="{00000000-0005-0000-0000-0000C5060000}"/>
    <cellStyle name="Calculation 15 2 2 4 2" xfId="14418" xr:uid="{00000000-0005-0000-0000-0000C6060000}"/>
    <cellStyle name="Calculation 15 2 2 5" xfId="11106" xr:uid="{00000000-0005-0000-0000-0000C7060000}"/>
    <cellStyle name="Calculation 15 2 2 5 2" xfId="21309" xr:uid="{00000000-0005-0000-0000-0000C8060000}"/>
    <cellStyle name="Calculation 15 2 2 6" xfId="12491" xr:uid="{00000000-0005-0000-0000-0000C9060000}"/>
    <cellStyle name="Calculation 15 2 3" xfId="1863" xr:uid="{00000000-0005-0000-0000-0000CA060000}"/>
    <cellStyle name="Calculation 15 2 3 2" xfId="3334" xr:uid="{00000000-0005-0000-0000-0000CB060000}"/>
    <cellStyle name="Calculation 15 2 3 2 2" xfId="6904" xr:uid="{00000000-0005-0000-0000-0000CC060000}"/>
    <cellStyle name="Calculation 15 2 3 2 2 2" xfId="17233" xr:uid="{00000000-0005-0000-0000-0000CD060000}"/>
    <cellStyle name="Calculation 15 2 3 2 3" xfId="8872" xr:uid="{00000000-0005-0000-0000-0000CE060000}"/>
    <cellStyle name="Calculation 15 2 3 2 3 2" xfId="19082" xr:uid="{00000000-0005-0000-0000-0000CF060000}"/>
    <cellStyle name="Calculation 15 2 3 2 4" xfId="10162" xr:uid="{00000000-0005-0000-0000-0000D0060000}"/>
    <cellStyle name="Calculation 15 2 3 2 4 2" xfId="20368" xr:uid="{00000000-0005-0000-0000-0000D1060000}"/>
    <cellStyle name="Calculation 15 2 3 2 5" xfId="13773" xr:uid="{00000000-0005-0000-0000-0000D2060000}"/>
    <cellStyle name="Calculation 15 2 3 3" xfId="5451" xr:uid="{00000000-0005-0000-0000-0000D3060000}"/>
    <cellStyle name="Calculation 15 2 3 3 2" xfId="15783" xr:uid="{00000000-0005-0000-0000-0000D4060000}"/>
    <cellStyle name="Calculation 15 2 3 4" xfId="4436" xr:uid="{00000000-0005-0000-0000-0000D5060000}"/>
    <cellStyle name="Calculation 15 2 3 4 2" xfId="14778" xr:uid="{00000000-0005-0000-0000-0000D6060000}"/>
    <cellStyle name="Calculation 15 2 3 5" xfId="11240" xr:uid="{00000000-0005-0000-0000-0000D7060000}"/>
    <cellStyle name="Calculation 15 2 3 5 2" xfId="21442" xr:uid="{00000000-0005-0000-0000-0000D8060000}"/>
    <cellStyle name="Calculation 15 2 3 6" xfId="12602" xr:uid="{00000000-0005-0000-0000-0000D9060000}"/>
    <cellStyle name="Calculation 15 2 4" xfId="1656" xr:uid="{00000000-0005-0000-0000-0000DA060000}"/>
    <cellStyle name="Calculation 15 2 4 2" xfId="3134" xr:uid="{00000000-0005-0000-0000-0000DB060000}"/>
    <cellStyle name="Calculation 15 2 4 2 2" xfId="6710" xr:uid="{00000000-0005-0000-0000-0000DC060000}"/>
    <cellStyle name="Calculation 15 2 4 2 2 2" xfId="17041" xr:uid="{00000000-0005-0000-0000-0000DD060000}"/>
    <cellStyle name="Calculation 15 2 4 2 3" xfId="8697" xr:uid="{00000000-0005-0000-0000-0000DE060000}"/>
    <cellStyle name="Calculation 15 2 4 2 3 2" xfId="18915" xr:uid="{00000000-0005-0000-0000-0000DF060000}"/>
    <cellStyle name="Calculation 15 2 4 2 4" xfId="10008" xr:uid="{00000000-0005-0000-0000-0000E0060000}"/>
    <cellStyle name="Calculation 15 2 4 2 4 2" xfId="20215" xr:uid="{00000000-0005-0000-0000-0000E1060000}"/>
    <cellStyle name="Calculation 15 2 4 2 5" xfId="13642" xr:uid="{00000000-0005-0000-0000-0000E2060000}"/>
    <cellStyle name="Calculation 15 2 4 3" xfId="5250" xr:uid="{00000000-0005-0000-0000-0000E3060000}"/>
    <cellStyle name="Calculation 15 2 4 3 2" xfId="15585" xr:uid="{00000000-0005-0000-0000-0000E4060000}"/>
    <cellStyle name="Calculation 15 2 4 4" xfId="8743" xr:uid="{00000000-0005-0000-0000-0000E5060000}"/>
    <cellStyle name="Calculation 15 2 4 4 2" xfId="18960" xr:uid="{00000000-0005-0000-0000-0000E6060000}"/>
    <cellStyle name="Calculation 15 2 4 5" xfId="11086" xr:uid="{00000000-0005-0000-0000-0000E7060000}"/>
    <cellStyle name="Calculation 15 2 4 5 2" xfId="21289" xr:uid="{00000000-0005-0000-0000-0000E8060000}"/>
    <cellStyle name="Calculation 15 2 4 6" xfId="12471" xr:uid="{00000000-0005-0000-0000-0000E9060000}"/>
    <cellStyle name="Calculation 15 2 5" xfId="1314" xr:uid="{00000000-0005-0000-0000-0000EA060000}"/>
    <cellStyle name="Calculation 15 2 5 2" xfId="2814" xr:uid="{00000000-0005-0000-0000-0000EB060000}"/>
    <cellStyle name="Calculation 15 2 5 2 2" xfId="6393" xr:uid="{00000000-0005-0000-0000-0000EC060000}"/>
    <cellStyle name="Calculation 15 2 5 2 2 2" xfId="16724" xr:uid="{00000000-0005-0000-0000-0000ED060000}"/>
    <cellStyle name="Calculation 15 2 5 2 3" xfId="8396" xr:uid="{00000000-0005-0000-0000-0000EE060000}"/>
    <cellStyle name="Calculation 15 2 5 2 3 2" xfId="18624" xr:uid="{00000000-0005-0000-0000-0000EF060000}"/>
    <cellStyle name="Calculation 15 2 5 2 4" xfId="9719" xr:uid="{00000000-0005-0000-0000-0000F0060000}"/>
    <cellStyle name="Calculation 15 2 5 2 4 2" xfId="19926" xr:uid="{00000000-0005-0000-0000-0000F1060000}"/>
    <cellStyle name="Calculation 15 2 5 2 5" xfId="13393" xr:uid="{00000000-0005-0000-0000-0000F2060000}"/>
    <cellStyle name="Calculation 15 2 5 3" xfId="4912" xr:uid="{00000000-0005-0000-0000-0000F3060000}"/>
    <cellStyle name="Calculation 15 2 5 3 2" xfId="15247" xr:uid="{00000000-0005-0000-0000-0000F4060000}"/>
    <cellStyle name="Calculation 15 2 5 4" xfId="7682" xr:uid="{00000000-0005-0000-0000-0000F5060000}"/>
    <cellStyle name="Calculation 15 2 5 4 2" xfId="18002" xr:uid="{00000000-0005-0000-0000-0000F6060000}"/>
    <cellStyle name="Calculation 15 2 5 5" xfId="8246" xr:uid="{00000000-0005-0000-0000-0000F7060000}"/>
    <cellStyle name="Calculation 15 2 5 5 2" xfId="18479" xr:uid="{00000000-0005-0000-0000-0000F8060000}"/>
    <cellStyle name="Calculation 15 2 5 6" xfId="12225" xr:uid="{00000000-0005-0000-0000-0000F9060000}"/>
    <cellStyle name="Calculation 15 2 6" xfId="1482" xr:uid="{00000000-0005-0000-0000-0000FA060000}"/>
    <cellStyle name="Calculation 15 2 6 2" xfId="2967" xr:uid="{00000000-0005-0000-0000-0000FB060000}"/>
    <cellStyle name="Calculation 15 2 6 2 2" xfId="6544" xr:uid="{00000000-0005-0000-0000-0000FC060000}"/>
    <cellStyle name="Calculation 15 2 6 2 2 2" xfId="16875" xr:uid="{00000000-0005-0000-0000-0000FD060000}"/>
    <cellStyle name="Calculation 15 2 6 2 3" xfId="8545" xr:uid="{00000000-0005-0000-0000-0000FE060000}"/>
    <cellStyle name="Calculation 15 2 6 2 3 2" xfId="18771" xr:uid="{00000000-0005-0000-0000-0000FF060000}"/>
    <cellStyle name="Calculation 15 2 6 2 4" xfId="9868" xr:uid="{00000000-0005-0000-0000-000000070000}"/>
    <cellStyle name="Calculation 15 2 6 2 4 2" xfId="20075" xr:uid="{00000000-0005-0000-0000-000001070000}"/>
    <cellStyle name="Calculation 15 2 6 2 5" xfId="13522" xr:uid="{00000000-0005-0000-0000-000002070000}"/>
    <cellStyle name="Calculation 15 2 6 3" xfId="5079" xr:uid="{00000000-0005-0000-0000-000003070000}"/>
    <cellStyle name="Calculation 15 2 6 3 2" xfId="15414" xr:uid="{00000000-0005-0000-0000-000004070000}"/>
    <cellStyle name="Calculation 15 2 6 4" xfId="7809" xr:uid="{00000000-0005-0000-0000-000005070000}"/>
    <cellStyle name="Calculation 15 2 6 4 2" xfId="18112" xr:uid="{00000000-0005-0000-0000-000006070000}"/>
    <cellStyle name="Calculation 15 2 6 5" xfId="10949" xr:uid="{00000000-0005-0000-0000-000007070000}"/>
    <cellStyle name="Calculation 15 2 6 5 2" xfId="21153" xr:uid="{00000000-0005-0000-0000-000008070000}"/>
    <cellStyle name="Calculation 15 2 6 6" xfId="12353" xr:uid="{00000000-0005-0000-0000-000009070000}"/>
    <cellStyle name="Calculation 15 2 7" xfId="1335" xr:uid="{00000000-0005-0000-0000-00000A070000}"/>
    <cellStyle name="Calculation 15 2 7 2" xfId="2833" xr:uid="{00000000-0005-0000-0000-00000B070000}"/>
    <cellStyle name="Calculation 15 2 7 2 2" xfId="6412" xr:uid="{00000000-0005-0000-0000-00000C070000}"/>
    <cellStyle name="Calculation 15 2 7 2 2 2" xfId="16743" xr:uid="{00000000-0005-0000-0000-00000D070000}"/>
    <cellStyle name="Calculation 15 2 7 2 3" xfId="8413" xr:uid="{00000000-0005-0000-0000-00000E070000}"/>
    <cellStyle name="Calculation 15 2 7 2 3 2" xfId="18641" xr:uid="{00000000-0005-0000-0000-00000F070000}"/>
    <cellStyle name="Calculation 15 2 7 2 4" xfId="9738" xr:uid="{00000000-0005-0000-0000-000010070000}"/>
    <cellStyle name="Calculation 15 2 7 2 4 2" xfId="19945" xr:uid="{00000000-0005-0000-0000-000011070000}"/>
    <cellStyle name="Calculation 15 2 7 2 5" xfId="13407" xr:uid="{00000000-0005-0000-0000-000012070000}"/>
    <cellStyle name="Calculation 15 2 7 3" xfId="4933" xr:uid="{00000000-0005-0000-0000-000013070000}"/>
    <cellStyle name="Calculation 15 2 7 3 2" xfId="15268" xr:uid="{00000000-0005-0000-0000-000014070000}"/>
    <cellStyle name="Calculation 15 2 7 4" xfId="7596" xr:uid="{00000000-0005-0000-0000-000015070000}"/>
    <cellStyle name="Calculation 15 2 7 4 2" xfId="17922" xr:uid="{00000000-0005-0000-0000-000016070000}"/>
    <cellStyle name="Calculation 15 2 7 5" xfId="8821" xr:uid="{00000000-0005-0000-0000-000017070000}"/>
    <cellStyle name="Calculation 15 2 7 5 2" xfId="19035" xr:uid="{00000000-0005-0000-0000-000018070000}"/>
    <cellStyle name="Calculation 15 2 7 6" xfId="12239" xr:uid="{00000000-0005-0000-0000-000019070000}"/>
    <cellStyle name="Calculation 15 2 8" xfId="2251" xr:uid="{00000000-0005-0000-0000-00001A070000}"/>
    <cellStyle name="Calculation 15 2 8 2" xfId="3708" xr:uid="{00000000-0005-0000-0000-00001B070000}"/>
    <cellStyle name="Calculation 15 2 8 2 2" xfId="7278" xr:uid="{00000000-0005-0000-0000-00001C070000}"/>
    <cellStyle name="Calculation 15 2 8 2 2 2" xfId="17607" xr:uid="{00000000-0005-0000-0000-00001D070000}"/>
    <cellStyle name="Calculation 15 2 8 2 3" xfId="9243" xr:uid="{00000000-0005-0000-0000-00001E070000}"/>
    <cellStyle name="Calculation 15 2 8 2 3 2" xfId="19452" xr:uid="{00000000-0005-0000-0000-00001F070000}"/>
    <cellStyle name="Calculation 15 2 8 2 4" xfId="10535" xr:uid="{00000000-0005-0000-0000-000020070000}"/>
    <cellStyle name="Calculation 15 2 8 2 4 2" xfId="20741" xr:uid="{00000000-0005-0000-0000-000021070000}"/>
    <cellStyle name="Calculation 15 2 8 2 5" xfId="14131" xr:uid="{00000000-0005-0000-0000-000022070000}"/>
    <cellStyle name="Calculation 15 2 8 3" xfId="5839" xr:uid="{00000000-0005-0000-0000-000023070000}"/>
    <cellStyle name="Calculation 15 2 8 3 2" xfId="16171" xr:uid="{00000000-0005-0000-0000-000024070000}"/>
    <cellStyle name="Calculation 15 2 8 4" xfId="4544" xr:uid="{00000000-0005-0000-0000-000025070000}"/>
    <cellStyle name="Calculation 15 2 8 4 2" xfId="14886" xr:uid="{00000000-0005-0000-0000-000026070000}"/>
    <cellStyle name="Calculation 15 2 8 5" xfId="11617" xr:uid="{00000000-0005-0000-0000-000027070000}"/>
    <cellStyle name="Calculation 15 2 8 5 2" xfId="21814" xr:uid="{00000000-0005-0000-0000-000028070000}"/>
    <cellStyle name="Calculation 15 2 8 6" xfId="12959" xr:uid="{00000000-0005-0000-0000-000029070000}"/>
    <cellStyle name="Calculation 15 2 9" xfId="2343" xr:uid="{00000000-0005-0000-0000-00002A070000}"/>
    <cellStyle name="Calculation 15 2 9 2" xfId="3799" xr:uid="{00000000-0005-0000-0000-00002B070000}"/>
    <cellStyle name="Calculation 15 2 9 2 2" xfId="7369" xr:uid="{00000000-0005-0000-0000-00002C070000}"/>
    <cellStyle name="Calculation 15 2 9 2 2 2" xfId="17698" xr:uid="{00000000-0005-0000-0000-00002D070000}"/>
    <cellStyle name="Calculation 15 2 9 2 3" xfId="9332" xr:uid="{00000000-0005-0000-0000-00002E070000}"/>
    <cellStyle name="Calculation 15 2 9 2 3 2" xfId="19540" xr:uid="{00000000-0005-0000-0000-00002F070000}"/>
    <cellStyle name="Calculation 15 2 9 2 4" xfId="10626" xr:uid="{00000000-0005-0000-0000-000030070000}"/>
    <cellStyle name="Calculation 15 2 9 2 4 2" xfId="20832" xr:uid="{00000000-0005-0000-0000-000031070000}"/>
    <cellStyle name="Calculation 15 2 9 2 5" xfId="14212" xr:uid="{00000000-0005-0000-0000-000032070000}"/>
    <cellStyle name="Calculation 15 2 9 3" xfId="5931" xr:uid="{00000000-0005-0000-0000-000033070000}"/>
    <cellStyle name="Calculation 15 2 9 3 2" xfId="16263" xr:uid="{00000000-0005-0000-0000-000034070000}"/>
    <cellStyle name="Calculation 15 2 9 4" xfId="6628" xr:uid="{00000000-0005-0000-0000-000035070000}"/>
    <cellStyle name="Calculation 15 2 9 4 2" xfId="16959" xr:uid="{00000000-0005-0000-0000-000036070000}"/>
    <cellStyle name="Calculation 15 2 9 5" xfId="11708" xr:uid="{00000000-0005-0000-0000-000037070000}"/>
    <cellStyle name="Calculation 15 2 9 5 2" xfId="21904" xr:uid="{00000000-0005-0000-0000-000038070000}"/>
    <cellStyle name="Calculation 15 2 9 6" xfId="13040" xr:uid="{00000000-0005-0000-0000-000039070000}"/>
    <cellStyle name="Calculation 15 3" xfId="1423" xr:uid="{00000000-0005-0000-0000-00003A070000}"/>
    <cellStyle name="Calculation 15 3 2" xfId="2910" xr:uid="{00000000-0005-0000-0000-00003B070000}"/>
    <cellStyle name="Calculation 15 3 2 2" xfId="6488" xr:uid="{00000000-0005-0000-0000-00003C070000}"/>
    <cellStyle name="Calculation 15 3 2 2 2" xfId="16819" xr:uid="{00000000-0005-0000-0000-00003D070000}"/>
    <cellStyle name="Calculation 15 3 2 3" xfId="8490" xr:uid="{00000000-0005-0000-0000-00003E070000}"/>
    <cellStyle name="Calculation 15 3 2 3 2" xfId="18716" xr:uid="{00000000-0005-0000-0000-00003F070000}"/>
    <cellStyle name="Calculation 15 3 2 4" xfId="9813" xr:uid="{00000000-0005-0000-0000-000040070000}"/>
    <cellStyle name="Calculation 15 3 2 4 2" xfId="20020" xr:uid="{00000000-0005-0000-0000-000041070000}"/>
    <cellStyle name="Calculation 15 3 2 5" xfId="13477" xr:uid="{00000000-0005-0000-0000-000042070000}"/>
    <cellStyle name="Calculation 15 3 3" xfId="5021" xr:uid="{00000000-0005-0000-0000-000043070000}"/>
    <cellStyle name="Calculation 15 3 3 2" xfId="15356" xr:uid="{00000000-0005-0000-0000-000044070000}"/>
    <cellStyle name="Calculation 15 3 4" xfId="4038" xr:uid="{00000000-0005-0000-0000-000045070000}"/>
    <cellStyle name="Calculation 15 3 4 2" xfId="14416" xr:uid="{00000000-0005-0000-0000-000046070000}"/>
    <cellStyle name="Calculation 15 3 5" xfId="10895" xr:uid="{00000000-0005-0000-0000-000047070000}"/>
    <cellStyle name="Calculation 15 3 5 2" xfId="21099" xr:uid="{00000000-0005-0000-0000-000048070000}"/>
    <cellStyle name="Calculation 15 3 6" xfId="12308" xr:uid="{00000000-0005-0000-0000-000049070000}"/>
    <cellStyle name="Calculation 15 4" xfId="1411" xr:uid="{00000000-0005-0000-0000-00004A070000}"/>
    <cellStyle name="Calculation 15 4 2" xfId="2898" xr:uid="{00000000-0005-0000-0000-00004B070000}"/>
    <cellStyle name="Calculation 15 4 2 2" xfId="6476" xr:uid="{00000000-0005-0000-0000-00004C070000}"/>
    <cellStyle name="Calculation 15 4 2 2 2" xfId="16807" xr:uid="{00000000-0005-0000-0000-00004D070000}"/>
    <cellStyle name="Calculation 15 4 2 3" xfId="8478" xr:uid="{00000000-0005-0000-0000-00004E070000}"/>
    <cellStyle name="Calculation 15 4 2 3 2" xfId="18704" xr:uid="{00000000-0005-0000-0000-00004F070000}"/>
    <cellStyle name="Calculation 15 4 2 4" xfId="9801" xr:uid="{00000000-0005-0000-0000-000050070000}"/>
    <cellStyle name="Calculation 15 4 2 4 2" xfId="20008" xr:uid="{00000000-0005-0000-0000-000051070000}"/>
    <cellStyle name="Calculation 15 4 2 5" xfId="13470" xr:uid="{00000000-0005-0000-0000-000052070000}"/>
    <cellStyle name="Calculation 15 4 3" xfId="5009" xr:uid="{00000000-0005-0000-0000-000053070000}"/>
    <cellStyle name="Calculation 15 4 3 2" xfId="15344" xr:uid="{00000000-0005-0000-0000-000054070000}"/>
    <cellStyle name="Calculation 15 4 4" xfId="6161" xr:uid="{00000000-0005-0000-0000-000055070000}"/>
    <cellStyle name="Calculation 15 4 4 2" xfId="16493" xr:uid="{00000000-0005-0000-0000-000056070000}"/>
    <cellStyle name="Calculation 15 4 5" xfId="10883" xr:uid="{00000000-0005-0000-0000-000057070000}"/>
    <cellStyle name="Calculation 15 4 5 2" xfId="21087" xr:uid="{00000000-0005-0000-0000-000058070000}"/>
    <cellStyle name="Calculation 15 4 6" xfId="12301" xr:uid="{00000000-0005-0000-0000-000059070000}"/>
    <cellStyle name="Calculation 15 5" xfId="1819" xr:uid="{00000000-0005-0000-0000-00005A070000}"/>
    <cellStyle name="Calculation 15 5 2" xfId="3296" xr:uid="{00000000-0005-0000-0000-00005B070000}"/>
    <cellStyle name="Calculation 15 5 2 2" xfId="6866" xr:uid="{00000000-0005-0000-0000-00005C070000}"/>
    <cellStyle name="Calculation 15 5 2 2 2" xfId="17195" xr:uid="{00000000-0005-0000-0000-00005D070000}"/>
    <cellStyle name="Calculation 15 5 2 3" xfId="8834" xr:uid="{00000000-0005-0000-0000-00005E070000}"/>
    <cellStyle name="Calculation 15 5 2 3 2" xfId="19047" xr:uid="{00000000-0005-0000-0000-00005F070000}"/>
    <cellStyle name="Calculation 15 5 2 4" xfId="10127" xr:uid="{00000000-0005-0000-0000-000060070000}"/>
    <cellStyle name="Calculation 15 5 2 4 2" xfId="20333" xr:uid="{00000000-0005-0000-0000-000061070000}"/>
    <cellStyle name="Calculation 15 5 2 5" xfId="13740" xr:uid="{00000000-0005-0000-0000-000062070000}"/>
    <cellStyle name="Calculation 15 5 3" xfId="5408" xr:uid="{00000000-0005-0000-0000-000063070000}"/>
    <cellStyle name="Calculation 15 5 3 2" xfId="15740" xr:uid="{00000000-0005-0000-0000-000064070000}"/>
    <cellStyle name="Calculation 15 5 4" xfId="7797" xr:uid="{00000000-0005-0000-0000-000065070000}"/>
    <cellStyle name="Calculation 15 5 4 2" xfId="18101" xr:uid="{00000000-0005-0000-0000-000066070000}"/>
    <cellStyle name="Calculation 15 5 5" xfId="11204" xr:uid="{00000000-0005-0000-0000-000067070000}"/>
    <cellStyle name="Calculation 15 5 5 2" xfId="21407" xr:uid="{00000000-0005-0000-0000-000068070000}"/>
    <cellStyle name="Calculation 15 5 6" xfId="12569" xr:uid="{00000000-0005-0000-0000-000069070000}"/>
    <cellStyle name="Calculation 15 6" xfId="2560" xr:uid="{00000000-0005-0000-0000-00006A070000}"/>
    <cellStyle name="Calculation 15 6 2" xfId="6148" xr:uid="{00000000-0005-0000-0000-00006B070000}"/>
    <cellStyle name="Calculation 15 6 2 2" xfId="16480" xr:uid="{00000000-0005-0000-0000-00006C070000}"/>
    <cellStyle name="Calculation 15 6 3" xfId="8174" xr:uid="{00000000-0005-0000-0000-00006D070000}"/>
    <cellStyle name="Calculation 15 6 3 2" xfId="18407" xr:uid="{00000000-0005-0000-0000-00006E070000}"/>
    <cellStyle name="Calculation 15 6 4" xfId="6841" xr:uid="{00000000-0005-0000-0000-00006F070000}"/>
    <cellStyle name="Calculation 15 6 4 2" xfId="17171" xr:uid="{00000000-0005-0000-0000-000070070000}"/>
    <cellStyle name="Calculation 15 6 5" xfId="13213" xr:uid="{00000000-0005-0000-0000-000071070000}"/>
    <cellStyle name="Calculation 15 7" xfId="4303" xr:uid="{00000000-0005-0000-0000-000072070000}"/>
    <cellStyle name="Calculation 15 7 2" xfId="14650" xr:uid="{00000000-0005-0000-0000-000073070000}"/>
    <cellStyle name="Calculation 15 8" xfId="5432" xr:uid="{00000000-0005-0000-0000-000074070000}"/>
    <cellStyle name="Calculation 15 8 2" xfId="15764" xr:uid="{00000000-0005-0000-0000-000075070000}"/>
    <cellStyle name="Calculation 15 9" xfId="7924" xr:uid="{00000000-0005-0000-0000-000076070000}"/>
    <cellStyle name="Calculation 16" xfId="648" xr:uid="{00000000-0005-0000-0000-000077070000}"/>
    <cellStyle name="Calculation 16 2" xfId="1144" xr:uid="{00000000-0005-0000-0000-000078070000}"/>
    <cellStyle name="Calculation 16 2 10" xfId="1714" xr:uid="{00000000-0005-0000-0000-000079070000}"/>
    <cellStyle name="Calculation 16 2 10 2" xfId="3191" xr:uid="{00000000-0005-0000-0000-00007A070000}"/>
    <cellStyle name="Calculation 16 2 10 2 2" xfId="6764" xr:uid="{00000000-0005-0000-0000-00007B070000}"/>
    <cellStyle name="Calculation 16 2 10 2 2 2" xfId="17094" xr:uid="{00000000-0005-0000-0000-00007C070000}"/>
    <cellStyle name="Calculation 16 2 10 2 3" xfId="8742" xr:uid="{00000000-0005-0000-0000-00007D070000}"/>
    <cellStyle name="Calculation 16 2 10 2 3 2" xfId="18959" xr:uid="{00000000-0005-0000-0000-00007E070000}"/>
    <cellStyle name="Calculation 16 2 10 2 4" xfId="10044" xr:uid="{00000000-0005-0000-0000-00007F070000}"/>
    <cellStyle name="Calculation 16 2 10 2 4 2" xfId="20250" xr:uid="{00000000-0005-0000-0000-000080070000}"/>
    <cellStyle name="Calculation 16 2 10 2 5" xfId="13677" xr:uid="{00000000-0005-0000-0000-000081070000}"/>
    <cellStyle name="Calculation 16 2 10 3" xfId="5306" xr:uid="{00000000-0005-0000-0000-000082070000}"/>
    <cellStyle name="Calculation 16 2 10 3 2" xfId="15639" xr:uid="{00000000-0005-0000-0000-000083070000}"/>
    <cellStyle name="Calculation 16 2 10 4" xfId="4389" xr:uid="{00000000-0005-0000-0000-000084070000}"/>
    <cellStyle name="Calculation 16 2 10 4 2" xfId="14732" xr:uid="{00000000-0005-0000-0000-000085070000}"/>
    <cellStyle name="Calculation 16 2 10 5" xfId="11121" xr:uid="{00000000-0005-0000-0000-000086070000}"/>
    <cellStyle name="Calculation 16 2 10 5 2" xfId="21324" xr:uid="{00000000-0005-0000-0000-000087070000}"/>
    <cellStyle name="Calculation 16 2 10 6" xfId="12506" xr:uid="{00000000-0005-0000-0000-000088070000}"/>
    <cellStyle name="Calculation 16 2 11" xfId="1378" xr:uid="{00000000-0005-0000-0000-000089070000}"/>
    <cellStyle name="Calculation 16 2 11 2" xfId="2874" xr:uid="{00000000-0005-0000-0000-00008A070000}"/>
    <cellStyle name="Calculation 16 2 11 2 2" xfId="6453" xr:uid="{00000000-0005-0000-0000-00008B070000}"/>
    <cellStyle name="Calculation 16 2 11 2 2 2" xfId="16784" xr:uid="{00000000-0005-0000-0000-00008C070000}"/>
    <cellStyle name="Calculation 16 2 11 2 3" xfId="8454" xr:uid="{00000000-0005-0000-0000-00008D070000}"/>
    <cellStyle name="Calculation 16 2 11 2 3 2" xfId="18682" xr:uid="{00000000-0005-0000-0000-00008E070000}"/>
    <cellStyle name="Calculation 16 2 11 2 4" xfId="9779" xr:uid="{00000000-0005-0000-0000-00008F070000}"/>
    <cellStyle name="Calculation 16 2 11 2 4 2" xfId="19986" xr:uid="{00000000-0005-0000-0000-000090070000}"/>
    <cellStyle name="Calculation 16 2 11 2 5" xfId="13448" xr:uid="{00000000-0005-0000-0000-000091070000}"/>
    <cellStyle name="Calculation 16 2 11 3" xfId="4976" xr:uid="{00000000-0005-0000-0000-000092070000}"/>
    <cellStyle name="Calculation 16 2 11 3 2" xfId="15311" xr:uid="{00000000-0005-0000-0000-000093070000}"/>
    <cellStyle name="Calculation 16 2 11 4" xfId="8289" xr:uid="{00000000-0005-0000-0000-000094070000}"/>
    <cellStyle name="Calculation 16 2 11 4 2" xfId="18521" xr:uid="{00000000-0005-0000-0000-000095070000}"/>
    <cellStyle name="Calculation 16 2 11 5" xfId="10861" xr:uid="{00000000-0005-0000-0000-000096070000}"/>
    <cellStyle name="Calculation 16 2 11 5 2" xfId="21065" xr:uid="{00000000-0005-0000-0000-000097070000}"/>
    <cellStyle name="Calculation 16 2 11 6" xfId="12279" xr:uid="{00000000-0005-0000-0000-000098070000}"/>
    <cellStyle name="Calculation 16 2 12" xfId="2670" xr:uid="{00000000-0005-0000-0000-000099070000}"/>
    <cellStyle name="Calculation 16 2 12 2" xfId="6254" xr:uid="{00000000-0005-0000-0000-00009A070000}"/>
    <cellStyle name="Calculation 16 2 12 2 2" xfId="16586" xr:uid="{00000000-0005-0000-0000-00009B070000}"/>
    <cellStyle name="Calculation 16 2 12 3" xfId="8267" xr:uid="{00000000-0005-0000-0000-00009C070000}"/>
    <cellStyle name="Calculation 16 2 12 3 2" xfId="18499" xr:uid="{00000000-0005-0000-0000-00009D070000}"/>
    <cellStyle name="Calculation 16 2 12 4" xfId="9607" xr:uid="{00000000-0005-0000-0000-00009E070000}"/>
    <cellStyle name="Calculation 16 2 12 4 2" xfId="19814" xr:uid="{00000000-0005-0000-0000-00009F070000}"/>
    <cellStyle name="Calculation 16 2 12 5" xfId="13293" xr:uid="{00000000-0005-0000-0000-0000A0070000}"/>
    <cellStyle name="Calculation 16 2 13" xfId="4743" xr:uid="{00000000-0005-0000-0000-0000A1070000}"/>
    <cellStyle name="Calculation 16 2 13 2" xfId="15081" xr:uid="{00000000-0005-0000-0000-0000A2070000}"/>
    <cellStyle name="Calculation 16 2 14" xfId="4207" xr:uid="{00000000-0005-0000-0000-0000A3070000}"/>
    <cellStyle name="Calculation 16 2 14 2" xfId="14569" xr:uid="{00000000-0005-0000-0000-0000A4070000}"/>
    <cellStyle name="Calculation 16 2 15" xfId="7997" xr:uid="{00000000-0005-0000-0000-0000A5070000}"/>
    <cellStyle name="Calculation 16 2 2" xfId="1697" xr:uid="{00000000-0005-0000-0000-0000A6070000}"/>
    <cellStyle name="Calculation 16 2 2 2" xfId="3175" xr:uid="{00000000-0005-0000-0000-0000A7070000}"/>
    <cellStyle name="Calculation 16 2 2 2 2" xfId="6749" xr:uid="{00000000-0005-0000-0000-0000A8070000}"/>
    <cellStyle name="Calculation 16 2 2 2 2 2" xfId="17079" xr:uid="{00000000-0005-0000-0000-0000A9070000}"/>
    <cellStyle name="Calculation 16 2 2 2 3" xfId="8726" xr:uid="{00000000-0005-0000-0000-0000AA070000}"/>
    <cellStyle name="Calculation 16 2 2 2 3 2" xfId="18943" xr:uid="{00000000-0005-0000-0000-0000AB070000}"/>
    <cellStyle name="Calculation 16 2 2 2 4" xfId="10030" xr:uid="{00000000-0005-0000-0000-0000AC070000}"/>
    <cellStyle name="Calculation 16 2 2 2 4 2" xfId="20236" xr:uid="{00000000-0005-0000-0000-0000AD070000}"/>
    <cellStyle name="Calculation 16 2 2 2 5" xfId="13663" xr:uid="{00000000-0005-0000-0000-0000AE070000}"/>
    <cellStyle name="Calculation 16 2 2 3" xfId="5289" xr:uid="{00000000-0005-0000-0000-0000AF070000}"/>
    <cellStyle name="Calculation 16 2 2 3 2" xfId="15623" xr:uid="{00000000-0005-0000-0000-0000B0070000}"/>
    <cellStyle name="Calculation 16 2 2 4" xfId="4378" xr:uid="{00000000-0005-0000-0000-0000B1070000}"/>
    <cellStyle name="Calculation 16 2 2 4 2" xfId="14721" xr:uid="{00000000-0005-0000-0000-0000B2070000}"/>
    <cellStyle name="Calculation 16 2 2 5" xfId="11107" xr:uid="{00000000-0005-0000-0000-0000B3070000}"/>
    <cellStyle name="Calculation 16 2 2 5 2" xfId="21310" xr:uid="{00000000-0005-0000-0000-0000B4070000}"/>
    <cellStyle name="Calculation 16 2 2 6" xfId="12492" xr:uid="{00000000-0005-0000-0000-0000B5070000}"/>
    <cellStyle name="Calculation 16 2 3" xfId="1864" xr:uid="{00000000-0005-0000-0000-0000B6070000}"/>
    <cellStyle name="Calculation 16 2 3 2" xfId="3335" xr:uid="{00000000-0005-0000-0000-0000B7070000}"/>
    <cellStyle name="Calculation 16 2 3 2 2" xfId="6905" xr:uid="{00000000-0005-0000-0000-0000B8070000}"/>
    <cellStyle name="Calculation 16 2 3 2 2 2" xfId="17234" xr:uid="{00000000-0005-0000-0000-0000B9070000}"/>
    <cellStyle name="Calculation 16 2 3 2 3" xfId="8873" xr:uid="{00000000-0005-0000-0000-0000BA070000}"/>
    <cellStyle name="Calculation 16 2 3 2 3 2" xfId="19083" xr:uid="{00000000-0005-0000-0000-0000BB070000}"/>
    <cellStyle name="Calculation 16 2 3 2 4" xfId="10163" xr:uid="{00000000-0005-0000-0000-0000BC070000}"/>
    <cellStyle name="Calculation 16 2 3 2 4 2" xfId="20369" xr:uid="{00000000-0005-0000-0000-0000BD070000}"/>
    <cellStyle name="Calculation 16 2 3 2 5" xfId="13774" xr:uid="{00000000-0005-0000-0000-0000BE070000}"/>
    <cellStyle name="Calculation 16 2 3 3" xfId="5452" xr:uid="{00000000-0005-0000-0000-0000BF070000}"/>
    <cellStyle name="Calculation 16 2 3 3 2" xfId="15784" xr:uid="{00000000-0005-0000-0000-0000C0070000}"/>
    <cellStyle name="Calculation 16 2 3 4" xfId="4437" xr:uid="{00000000-0005-0000-0000-0000C1070000}"/>
    <cellStyle name="Calculation 16 2 3 4 2" xfId="14779" xr:uid="{00000000-0005-0000-0000-0000C2070000}"/>
    <cellStyle name="Calculation 16 2 3 5" xfId="11241" xr:uid="{00000000-0005-0000-0000-0000C3070000}"/>
    <cellStyle name="Calculation 16 2 3 5 2" xfId="21443" xr:uid="{00000000-0005-0000-0000-0000C4070000}"/>
    <cellStyle name="Calculation 16 2 3 6" xfId="12603" xr:uid="{00000000-0005-0000-0000-0000C5070000}"/>
    <cellStyle name="Calculation 16 2 4" xfId="1657" xr:uid="{00000000-0005-0000-0000-0000C6070000}"/>
    <cellStyle name="Calculation 16 2 4 2" xfId="3135" xr:uid="{00000000-0005-0000-0000-0000C7070000}"/>
    <cellStyle name="Calculation 16 2 4 2 2" xfId="6711" xr:uid="{00000000-0005-0000-0000-0000C8070000}"/>
    <cellStyle name="Calculation 16 2 4 2 2 2" xfId="17042" xr:uid="{00000000-0005-0000-0000-0000C9070000}"/>
    <cellStyle name="Calculation 16 2 4 2 3" xfId="8698" xr:uid="{00000000-0005-0000-0000-0000CA070000}"/>
    <cellStyle name="Calculation 16 2 4 2 3 2" xfId="18916" xr:uid="{00000000-0005-0000-0000-0000CB070000}"/>
    <cellStyle name="Calculation 16 2 4 2 4" xfId="10009" xr:uid="{00000000-0005-0000-0000-0000CC070000}"/>
    <cellStyle name="Calculation 16 2 4 2 4 2" xfId="20216" xr:uid="{00000000-0005-0000-0000-0000CD070000}"/>
    <cellStyle name="Calculation 16 2 4 2 5" xfId="13643" xr:uid="{00000000-0005-0000-0000-0000CE070000}"/>
    <cellStyle name="Calculation 16 2 4 3" xfId="5251" xr:uid="{00000000-0005-0000-0000-0000CF070000}"/>
    <cellStyle name="Calculation 16 2 4 3 2" xfId="15586" xr:uid="{00000000-0005-0000-0000-0000D0070000}"/>
    <cellStyle name="Calculation 16 2 4 4" xfId="7802" xr:uid="{00000000-0005-0000-0000-0000D1070000}"/>
    <cellStyle name="Calculation 16 2 4 4 2" xfId="18106" xr:uid="{00000000-0005-0000-0000-0000D2070000}"/>
    <cellStyle name="Calculation 16 2 4 5" xfId="11087" xr:uid="{00000000-0005-0000-0000-0000D3070000}"/>
    <cellStyle name="Calculation 16 2 4 5 2" xfId="21290" xr:uid="{00000000-0005-0000-0000-0000D4070000}"/>
    <cellStyle name="Calculation 16 2 4 6" xfId="12472" xr:uid="{00000000-0005-0000-0000-0000D5070000}"/>
    <cellStyle name="Calculation 16 2 5" xfId="1313" xr:uid="{00000000-0005-0000-0000-0000D6070000}"/>
    <cellStyle name="Calculation 16 2 5 2" xfId="2813" xr:uid="{00000000-0005-0000-0000-0000D7070000}"/>
    <cellStyle name="Calculation 16 2 5 2 2" xfId="6392" xr:uid="{00000000-0005-0000-0000-0000D8070000}"/>
    <cellStyle name="Calculation 16 2 5 2 2 2" xfId="16723" xr:uid="{00000000-0005-0000-0000-0000D9070000}"/>
    <cellStyle name="Calculation 16 2 5 2 3" xfId="8395" xr:uid="{00000000-0005-0000-0000-0000DA070000}"/>
    <cellStyle name="Calculation 16 2 5 2 3 2" xfId="18623" xr:uid="{00000000-0005-0000-0000-0000DB070000}"/>
    <cellStyle name="Calculation 16 2 5 2 4" xfId="9718" xr:uid="{00000000-0005-0000-0000-0000DC070000}"/>
    <cellStyle name="Calculation 16 2 5 2 4 2" xfId="19925" xr:uid="{00000000-0005-0000-0000-0000DD070000}"/>
    <cellStyle name="Calculation 16 2 5 2 5" xfId="13392" xr:uid="{00000000-0005-0000-0000-0000DE070000}"/>
    <cellStyle name="Calculation 16 2 5 3" xfId="4911" xr:uid="{00000000-0005-0000-0000-0000DF070000}"/>
    <cellStyle name="Calculation 16 2 5 3 2" xfId="15246" xr:uid="{00000000-0005-0000-0000-0000E0070000}"/>
    <cellStyle name="Calculation 16 2 5 4" xfId="7990" xr:uid="{00000000-0005-0000-0000-0000E1070000}"/>
    <cellStyle name="Calculation 16 2 5 4 2" xfId="18253" xr:uid="{00000000-0005-0000-0000-0000E2070000}"/>
    <cellStyle name="Calculation 16 2 5 5" xfId="4234" xr:uid="{00000000-0005-0000-0000-0000E3070000}"/>
    <cellStyle name="Calculation 16 2 5 5 2" xfId="14593" xr:uid="{00000000-0005-0000-0000-0000E4070000}"/>
    <cellStyle name="Calculation 16 2 5 6" xfId="12224" xr:uid="{00000000-0005-0000-0000-0000E5070000}"/>
    <cellStyle name="Calculation 16 2 6" xfId="1483" xr:uid="{00000000-0005-0000-0000-0000E6070000}"/>
    <cellStyle name="Calculation 16 2 6 2" xfId="2968" xr:uid="{00000000-0005-0000-0000-0000E7070000}"/>
    <cellStyle name="Calculation 16 2 6 2 2" xfId="6545" xr:uid="{00000000-0005-0000-0000-0000E8070000}"/>
    <cellStyle name="Calculation 16 2 6 2 2 2" xfId="16876" xr:uid="{00000000-0005-0000-0000-0000E9070000}"/>
    <cellStyle name="Calculation 16 2 6 2 3" xfId="8546" xr:uid="{00000000-0005-0000-0000-0000EA070000}"/>
    <cellStyle name="Calculation 16 2 6 2 3 2" xfId="18772" xr:uid="{00000000-0005-0000-0000-0000EB070000}"/>
    <cellStyle name="Calculation 16 2 6 2 4" xfId="9869" xr:uid="{00000000-0005-0000-0000-0000EC070000}"/>
    <cellStyle name="Calculation 16 2 6 2 4 2" xfId="20076" xr:uid="{00000000-0005-0000-0000-0000ED070000}"/>
    <cellStyle name="Calculation 16 2 6 2 5" xfId="13523" xr:uid="{00000000-0005-0000-0000-0000EE070000}"/>
    <cellStyle name="Calculation 16 2 6 3" xfId="5080" xr:uid="{00000000-0005-0000-0000-0000EF070000}"/>
    <cellStyle name="Calculation 16 2 6 3 2" xfId="15415" xr:uid="{00000000-0005-0000-0000-0000F0070000}"/>
    <cellStyle name="Calculation 16 2 6 4" xfId="8287" xr:uid="{00000000-0005-0000-0000-0000F1070000}"/>
    <cellStyle name="Calculation 16 2 6 4 2" xfId="18519" xr:uid="{00000000-0005-0000-0000-0000F2070000}"/>
    <cellStyle name="Calculation 16 2 6 5" xfId="10950" xr:uid="{00000000-0005-0000-0000-0000F3070000}"/>
    <cellStyle name="Calculation 16 2 6 5 2" xfId="21154" xr:uid="{00000000-0005-0000-0000-0000F4070000}"/>
    <cellStyle name="Calculation 16 2 6 6" xfId="12354" xr:uid="{00000000-0005-0000-0000-0000F5070000}"/>
    <cellStyle name="Calculation 16 2 7" xfId="1652" xr:uid="{00000000-0005-0000-0000-0000F6070000}"/>
    <cellStyle name="Calculation 16 2 7 2" xfId="3130" xr:uid="{00000000-0005-0000-0000-0000F7070000}"/>
    <cellStyle name="Calculation 16 2 7 2 2" xfId="6706" xr:uid="{00000000-0005-0000-0000-0000F8070000}"/>
    <cellStyle name="Calculation 16 2 7 2 2 2" xfId="17037" xr:uid="{00000000-0005-0000-0000-0000F9070000}"/>
    <cellStyle name="Calculation 16 2 7 2 3" xfId="8693" xr:uid="{00000000-0005-0000-0000-0000FA070000}"/>
    <cellStyle name="Calculation 16 2 7 2 3 2" xfId="18913" xr:uid="{00000000-0005-0000-0000-0000FB070000}"/>
    <cellStyle name="Calculation 16 2 7 2 4" xfId="10006" xr:uid="{00000000-0005-0000-0000-0000FC070000}"/>
    <cellStyle name="Calculation 16 2 7 2 4 2" xfId="20213" xr:uid="{00000000-0005-0000-0000-0000FD070000}"/>
    <cellStyle name="Calculation 16 2 7 2 5" xfId="13640" xr:uid="{00000000-0005-0000-0000-0000FE070000}"/>
    <cellStyle name="Calculation 16 2 7 3" xfId="5246" xr:uid="{00000000-0005-0000-0000-0000FF070000}"/>
    <cellStyle name="Calculation 16 2 7 3 2" xfId="15581" xr:uid="{00000000-0005-0000-0000-000000080000}"/>
    <cellStyle name="Calculation 16 2 7 4" xfId="8659" xr:uid="{00000000-0005-0000-0000-000001080000}"/>
    <cellStyle name="Calculation 16 2 7 4 2" xfId="18881" xr:uid="{00000000-0005-0000-0000-000002080000}"/>
    <cellStyle name="Calculation 16 2 7 5" xfId="11084" xr:uid="{00000000-0005-0000-0000-000003080000}"/>
    <cellStyle name="Calculation 16 2 7 5 2" xfId="21287" xr:uid="{00000000-0005-0000-0000-000004080000}"/>
    <cellStyle name="Calculation 16 2 7 6" xfId="12469" xr:uid="{00000000-0005-0000-0000-000005080000}"/>
    <cellStyle name="Calculation 16 2 8" xfId="2252" xr:uid="{00000000-0005-0000-0000-000006080000}"/>
    <cellStyle name="Calculation 16 2 8 2" xfId="3709" xr:uid="{00000000-0005-0000-0000-000007080000}"/>
    <cellStyle name="Calculation 16 2 8 2 2" xfId="7279" xr:uid="{00000000-0005-0000-0000-000008080000}"/>
    <cellStyle name="Calculation 16 2 8 2 2 2" xfId="17608" xr:uid="{00000000-0005-0000-0000-000009080000}"/>
    <cellStyle name="Calculation 16 2 8 2 3" xfId="9244" xr:uid="{00000000-0005-0000-0000-00000A080000}"/>
    <cellStyle name="Calculation 16 2 8 2 3 2" xfId="19453" xr:uid="{00000000-0005-0000-0000-00000B080000}"/>
    <cellStyle name="Calculation 16 2 8 2 4" xfId="10536" xr:uid="{00000000-0005-0000-0000-00000C080000}"/>
    <cellStyle name="Calculation 16 2 8 2 4 2" xfId="20742" xr:uid="{00000000-0005-0000-0000-00000D080000}"/>
    <cellStyle name="Calculation 16 2 8 2 5" xfId="14132" xr:uid="{00000000-0005-0000-0000-00000E080000}"/>
    <cellStyle name="Calculation 16 2 8 3" xfId="5840" xr:uid="{00000000-0005-0000-0000-00000F080000}"/>
    <cellStyle name="Calculation 16 2 8 3 2" xfId="16172" xr:uid="{00000000-0005-0000-0000-000010080000}"/>
    <cellStyle name="Calculation 16 2 8 4" xfId="4545" xr:uid="{00000000-0005-0000-0000-000011080000}"/>
    <cellStyle name="Calculation 16 2 8 4 2" xfId="14887" xr:uid="{00000000-0005-0000-0000-000012080000}"/>
    <cellStyle name="Calculation 16 2 8 5" xfId="11618" xr:uid="{00000000-0005-0000-0000-000013080000}"/>
    <cellStyle name="Calculation 16 2 8 5 2" xfId="21815" xr:uid="{00000000-0005-0000-0000-000014080000}"/>
    <cellStyle name="Calculation 16 2 8 6" xfId="12960" xr:uid="{00000000-0005-0000-0000-000015080000}"/>
    <cellStyle name="Calculation 16 2 9" xfId="2344" xr:uid="{00000000-0005-0000-0000-000016080000}"/>
    <cellStyle name="Calculation 16 2 9 2" xfId="3800" xr:uid="{00000000-0005-0000-0000-000017080000}"/>
    <cellStyle name="Calculation 16 2 9 2 2" xfId="7370" xr:uid="{00000000-0005-0000-0000-000018080000}"/>
    <cellStyle name="Calculation 16 2 9 2 2 2" xfId="17699" xr:uid="{00000000-0005-0000-0000-000019080000}"/>
    <cellStyle name="Calculation 16 2 9 2 3" xfId="9333" xr:uid="{00000000-0005-0000-0000-00001A080000}"/>
    <cellStyle name="Calculation 16 2 9 2 3 2" xfId="19541" xr:uid="{00000000-0005-0000-0000-00001B080000}"/>
    <cellStyle name="Calculation 16 2 9 2 4" xfId="10627" xr:uid="{00000000-0005-0000-0000-00001C080000}"/>
    <cellStyle name="Calculation 16 2 9 2 4 2" xfId="20833" xr:uid="{00000000-0005-0000-0000-00001D080000}"/>
    <cellStyle name="Calculation 16 2 9 2 5" xfId="14213" xr:uid="{00000000-0005-0000-0000-00001E080000}"/>
    <cellStyle name="Calculation 16 2 9 3" xfId="5932" xr:uid="{00000000-0005-0000-0000-00001F080000}"/>
    <cellStyle name="Calculation 16 2 9 3 2" xfId="16264" xr:uid="{00000000-0005-0000-0000-000020080000}"/>
    <cellStyle name="Calculation 16 2 9 4" xfId="6185" xr:uid="{00000000-0005-0000-0000-000021080000}"/>
    <cellStyle name="Calculation 16 2 9 4 2" xfId="16517" xr:uid="{00000000-0005-0000-0000-000022080000}"/>
    <cellStyle name="Calculation 16 2 9 5" xfId="11709" xr:uid="{00000000-0005-0000-0000-000023080000}"/>
    <cellStyle name="Calculation 16 2 9 5 2" xfId="21905" xr:uid="{00000000-0005-0000-0000-000024080000}"/>
    <cellStyle name="Calculation 16 2 9 6" xfId="13041" xr:uid="{00000000-0005-0000-0000-000025080000}"/>
    <cellStyle name="Calculation 16 3" xfId="1424" xr:uid="{00000000-0005-0000-0000-000026080000}"/>
    <cellStyle name="Calculation 16 3 2" xfId="2911" xr:uid="{00000000-0005-0000-0000-000027080000}"/>
    <cellStyle name="Calculation 16 3 2 2" xfId="6489" xr:uid="{00000000-0005-0000-0000-000028080000}"/>
    <cellStyle name="Calculation 16 3 2 2 2" xfId="16820" xr:uid="{00000000-0005-0000-0000-000029080000}"/>
    <cellStyle name="Calculation 16 3 2 3" xfId="8491" xr:uid="{00000000-0005-0000-0000-00002A080000}"/>
    <cellStyle name="Calculation 16 3 2 3 2" xfId="18717" xr:uid="{00000000-0005-0000-0000-00002B080000}"/>
    <cellStyle name="Calculation 16 3 2 4" xfId="9814" xr:uid="{00000000-0005-0000-0000-00002C080000}"/>
    <cellStyle name="Calculation 16 3 2 4 2" xfId="20021" xr:uid="{00000000-0005-0000-0000-00002D080000}"/>
    <cellStyle name="Calculation 16 3 2 5" xfId="13478" xr:uid="{00000000-0005-0000-0000-00002E080000}"/>
    <cellStyle name="Calculation 16 3 3" xfId="5022" xr:uid="{00000000-0005-0000-0000-00002F080000}"/>
    <cellStyle name="Calculation 16 3 3 2" xfId="15357" xr:uid="{00000000-0005-0000-0000-000030080000}"/>
    <cellStyle name="Calculation 16 3 4" xfId="4350" xr:uid="{00000000-0005-0000-0000-000031080000}"/>
    <cellStyle name="Calculation 16 3 4 2" xfId="14693" xr:uid="{00000000-0005-0000-0000-000032080000}"/>
    <cellStyle name="Calculation 16 3 5" xfId="10896" xr:uid="{00000000-0005-0000-0000-000033080000}"/>
    <cellStyle name="Calculation 16 3 5 2" xfId="21100" xr:uid="{00000000-0005-0000-0000-000034080000}"/>
    <cellStyle name="Calculation 16 3 6" xfId="12309" xr:uid="{00000000-0005-0000-0000-000035080000}"/>
    <cellStyle name="Calculation 16 4" xfId="1856" xr:uid="{00000000-0005-0000-0000-000036080000}"/>
    <cellStyle name="Calculation 16 4 2" xfId="3328" xr:uid="{00000000-0005-0000-0000-000037080000}"/>
    <cellStyle name="Calculation 16 4 2 2" xfId="6898" xr:uid="{00000000-0005-0000-0000-000038080000}"/>
    <cellStyle name="Calculation 16 4 2 2 2" xfId="17227" xr:uid="{00000000-0005-0000-0000-000039080000}"/>
    <cellStyle name="Calculation 16 4 2 3" xfId="8866" xr:uid="{00000000-0005-0000-0000-00003A080000}"/>
    <cellStyle name="Calculation 16 4 2 3 2" xfId="19076" xr:uid="{00000000-0005-0000-0000-00003B080000}"/>
    <cellStyle name="Calculation 16 4 2 4" xfId="10156" xr:uid="{00000000-0005-0000-0000-00003C080000}"/>
    <cellStyle name="Calculation 16 4 2 4 2" xfId="20362" xr:uid="{00000000-0005-0000-0000-00003D080000}"/>
    <cellStyle name="Calculation 16 4 2 5" xfId="13767" xr:uid="{00000000-0005-0000-0000-00003E080000}"/>
    <cellStyle name="Calculation 16 4 3" xfId="5445" xr:uid="{00000000-0005-0000-0000-00003F080000}"/>
    <cellStyle name="Calculation 16 4 3 2" xfId="15777" xr:uid="{00000000-0005-0000-0000-000040080000}"/>
    <cellStyle name="Calculation 16 4 4" xfId="4430" xr:uid="{00000000-0005-0000-0000-000041080000}"/>
    <cellStyle name="Calculation 16 4 4 2" xfId="14773" xr:uid="{00000000-0005-0000-0000-000042080000}"/>
    <cellStyle name="Calculation 16 4 5" xfId="11234" xr:uid="{00000000-0005-0000-0000-000043080000}"/>
    <cellStyle name="Calculation 16 4 5 2" xfId="21436" xr:uid="{00000000-0005-0000-0000-000044080000}"/>
    <cellStyle name="Calculation 16 4 6" xfId="12596" xr:uid="{00000000-0005-0000-0000-000045080000}"/>
    <cellStyle name="Calculation 16 5" xfId="1329" xr:uid="{00000000-0005-0000-0000-000046080000}"/>
    <cellStyle name="Calculation 16 5 2" xfId="2827" xr:uid="{00000000-0005-0000-0000-000047080000}"/>
    <cellStyle name="Calculation 16 5 2 2" xfId="6406" xr:uid="{00000000-0005-0000-0000-000048080000}"/>
    <cellStyle name="Calculation 16 5 2 2 2" xfId="16737" xr:uid="{00000000-0005-0000-0000-000049080000}"/>
    <cellStyle name="Calculation 16 5 2 3" xfId="8409" xr:uid="{00000000-0005-0000-0000-00004A080000}"/>
    <cellStyle name="Calculation 16 5 2 3 2" xfId="18637" xr:uid="{00000000-0005-0000-0000-00004B080000}"/>
    <cellStyle name="Calculation 16 5 2 4" xfId="9732" xr:uid="{00000000-0005-0000-0000-00004C080000}"/>
    <cellStyle name="Calculation 16 5 2 4 2" xfId="19939" xr:uid="{00000000-0005-0000-0000-00004D080000}"/>
    <cellStyle name="Calculation 16 5 2 5" xfId="13406" xr:uid="{00000000-0005-0000-0000-00004E080000}"/>
    <cellStyle name="Calculation 16 5 3" xfId="4927" xr:uid="{00000000-0005-0000-0000-00004F080000}"/>
    <cellStyle name="Calculation 16 5 3 2" xfId="15262" xr:uid="{00000000-0005-0000-0000-000050080000}"/>
    <cellStyle name="Calculation 16 5 4" xfId="7935" xr:uid="{00000000-0005-0000-0000-000051080000}"/>
    <cellStyle name="Calculation 16 5 4 2" xfId="18218" xr:uid="{00000000-0005-0000-0000-000052080000}"/>
    <cellStyle name="Calculation 16 5 5" xfId="8675" xr:uid="{00000000-0005-0000-0000-000053080000}"/>
    <cellStyle name="Calculation 16 5 5 2" xfId="18895" xr:uid="{00000000-0005-0000-0000-000054080000}"/>
    <cellStyle name="Calculation 16 5 6" xfId="12238" xr:uid="{00000000-0005-0000-0000-000055080000}"/>
    <cellStyle name="Calculation 16 6" xfId="2561" xr:uid="{00000000-0005-0000-0000-000056080000}"/>
    <cellStyle name="Calculation 16 6 2" xfId="6149" xr:uid="{00000000-0005-0000-0000-000057080000}"/>
    <cellStyle name="Calculation 16 6 2 2" xfId="16481" xr:uid="{00000000-0005-0000-0000-000058080000}"/>
    <cellStyle name="Calculation 16 6 3" xfId="8175" xr:uid="{00000000-0005-0000-0000-000059080000}"/>
    <cellStyle name="Calculation 16 6 3 2" xfId="18408" xr:uid="{00000000-0005-0000-0000-00005A080000}"/>
    <cellStyle name="Calculation 16 6 4" xfId="6337" xr:uid="{00000000-0005-0000-0000-00005B080000}"/>
    <cellStyle name="Calculation 16 6 4 2" xfId="16669" xr:uid="{00000000-0005-0000-0000-00005C080000}"/>
    <cellStyle name="Calculation 16 6 5" xfId="13214" xr:uid="{00000000-0005-0000-0000-00005D080000}"/>
    <cellStyle name="Calculation 16 7" xfId="4304" xr:uid="{00000000-0005-0000-0000-00005E080000}"/>
    <cellStyle name="Calculation 16 7 2" xfId="14651" xr:uid="{00000000-0005-0000-0000-00005F080000}"/>
    <cellStyle name="Calculation 16 8" xfId="4450" xr:uid="{00000000-0005-0000-0000-000060080000}"/>
    <cellStyle name="Calculation 16 8 2" xfId="14792" xr:uid="{00000000-0005-0000-0000-000061080000}"/>
    <cellStyle name="Calculation 16 9" xfId="7828" xr:uid="{00000000-0005-0000-0000-000062080000}"/>
    <cellStyle name="Calculation 17" xfId="649" xr:uid="{00000000-0005-0000-0000-000063080000}"/>
    <cellStyle name="Calculation 17 2" xfId="1145" xr:uid="{00000000-0005-0000-0000-000064080000}"/>
    <cellStyle name="Calculation 17 2 10" xfId="2095" xr:uid="{00000000-0005-0000-0000-000065080000}"/>
    <cellStyle name="Calculation 17 2 10 2" xfId="3555" xr:uid="{00000000-0005-0000-0000-000066080000}"/>
    <cellStyle name="Calculation 17 2 10 2 2" xfId="7125" xr:uid="{00000000-0005-0000-0000-000067080000}"/>
    <cellStyle name="Calculation 17 2 10 2 2 2" xfId="17454" xr:uid="{00000000-0005-0000-0000-000068080000}"/>
    <cellStyle name="Calculation 17 2 10 2 3" xfId="9090" xr:uid="{00000000-0005-0000-0000-000069080000}"/>
    <cellStyle name="Calculation 17 2 10 2 3 2" xfId="19299" xr:uid="{00000000-0005-0000-0000-00006A080000}"/>
    <cellStyle name="Calculation 17 2 10 2 4" xfId="10382" xr:uid="{00000000-0005-0000-0000-00006B080000}"/>
    <cellStyle name="Calculation 17 2 10 2 4 2" xfId="20588" xr:uid="{00000000-0005-0000-0000-00006C080000}"/>
    <cellStyle name="Calculation 17 2 10 2 5" xfId="13978" xr:uid="{00000000-0005-0000-0000-00006D080000}"/>
    <cellStyle name="Calculation 17 2 10 3" xfId="5683" xr:uid="{00000000-0005-0000-0000-00006E080000}"/>
    <cellStyle name="Calculation 17 2 10 3 2" xfId="16015" xr:uid="{00000000-0005-0000-0000-00006F080000}"/>
    <cellStyle name="Calculation 17 2 10 4" xfId="7781" xr:uid="{00000000-0005-0000-0000-000070080000}"/>
    <cellStyle name="Calculation 17 2 10 4 2" xfId="18085" xr:uid="{00000000-0005-0000-0000-000071080000}"/>
    <cellStyle name="Calculation 17 2 10 5" xfId="11462" xr:uid="{00000000-0005-0000-0000-000072080000}"/>
    <cellStyle name="Calculation 17 2 10 5 2" xfId="21662" xr:uid="{00000000-0005-0000-0000-000073080000}"/>
    <cellStyle name="Calculation 17 2 10 6" xfId="12807" xr:uid="{00000000-0005-0000-0000-000074080000}"/>
    <cellStyle name="Calculation 17 2 11" xfId="1451" xr:uid="{00000000-0005-0000-0000-000075080000}"/>
    <cellStyle name="Calculation 17 2 11 2" xfId="2938" xr:uid="{00000000-0005-0000-0000-000076080000}"/>
    <cellStyle name="Calculation 17 2 11 2 2" xfId="6515" xr:uid="{00000000-0005-0000-0000-000077080000}"/>
    <cellStyle name="Calculation 17 2 11 2 2 2" xfId="16846" xr:uid="{00000000-0005-0000-0000-000078080000}"/>
    <cellStyle name="Calculation 17 2 11 2 3" xfId="8518" xr:uid="{00000000-0005-0000-0000-000079080000}"/>
    <cellStyle name="Calculation 17 2 11 2 3 2" xfId="18744" xr:uid="{00000000-0005-0000-0000-00007A080000}"/>
    <cellStyle name="Calculation 17 2 11 2 4" xfId="9839" xr:uid="{00000000-0005-0000-0000-00007B080000}"/>
    <cellStyle name="Calculation 17 2 11 2 4 2" xfId="20046" xr:uid="{00000000-0005-0000-0000-00007C080000}"/>
    <cellStyle name="Calculation 17 2 11 2 5" xfId="13502" xr:uid="{00000000-0005-0000-0000-00007D080000}"/>
    <cellStyle name="Calculation 17 2 11 3" xfId="5048" xr:uid="{00000000-0005-0000-0000-00007E080000}"/>
    <cellStyle name="Calculation 17 2 11 3 2" xfId="15383" xr:uid="{00000000-0005-0000-0000-00007F080000}"/>
    <cellStyle name="Calculation 17 2 11 4" xfId="7925" xr:uid="{00000000-0005-0000-0000-000080080000}"/>
    <cellStyle name="Calculation 17 2 11 4 2" xfId="18209" xr:uid="{00000000-0005-0000-0000-000081080000}"/>
    <cellStyle name="Calculation 17 2 11 5" xfId="10920" xr:uid="{00000000-0005-0000-0000-000082080000}"/>
    <cellStyle name="Calculation 17 2 11 5 2" xfId="21124" xr:uid="{00000000-0005-0000-0000-000083080000}"/>
    <cellStyle name="Calculation 17 2 11 6" xfId="12333" xr:uid="{00000000-0005-0000-0000-000084080000}"/>
    <cellStyle name="Calculation 17 2 12" xfId="2671" xr:uid="{00000000-0005-0000-0000-000085080000}"/>
    <cellStyle name="Calculation 17 2 12 2" xfId="6255" xr:uid="{00000000-0005-0000-0000-000086080000}"/>
    <cellStyle name="Calculation 17 2 12 2 2" xfId="16587" xr:uid="{00000000-0005-0000-0000-000087080000}"/>
    <cellStyle name="Calculation 17 2 12 3" xfId="8268" xr:uid="{00000000-0005-0000-0000-000088080000}"/>
    <cellStyle name="Calculation 17 2 12 3 2" xfId="18500" xr:uid="{00000000-0005-0000-0000-000089080000}"/>
    <cellStyle name="Calculation 17 2 12 4" xfId="9608" xr:uid="{00000000-0005-0000-0000-00008A080000}"/>
    <cellStyle name="Calculation 17 2 12 4 2" xfId="19815" xr:uid="{00000000-0005-0000-0000-00008B080000}"/>
    <cellStyle name="Calculation 17 2 12 5" xfId="13294" xr:uid="{00000000-0005-0000-0000-00008C080000}"/>
    <cellStyle name="Calculation 17 2 13" xfId="4744" xr:uid="{00000000-0005-0000-0000-00008D080000}"/>
    <cellStyle name="Calculation 17 2 13 2" xfId="15082" xr:uid="{00000000-0005-0000-0000-00008E080000}"/>
    <cellStyle name="Calculation 17 2 14" xfId="4206" xr:uid="{00000000-0005-0000-0000-00008F080000}"/>
    <cellStyle name="Calculation 17 2 14 2" xfId="14568" xr:uid="{00000000-0005-0000-0000-000090080000}"/>
    <cellStyle name="Calculation 17 2 15" xfId="7981" xr:uid="{00000000-0005-0000-0000-000091080000}"/>
    <cellStyle name="Calculation 17 2 2" xfId="1698" xr:uid="{00000000-0005-0000-0000-000092080000}"/>
    <cellStyle name="Calculation 17 2 2 2" xfId="3176" xr:uid="{00000000-0005-0000-0000-000093080000}"/>
    <cellStyle name="Calculation 17 2 2 2 2" xfId="6750" xr:uid="{00000000-0005-0000-0000-000094080000}"/>
    <cellStyle name="Calculation 17 2 2 2 2 2" xfId="17080" xr:uid="{00000000-0005-0000-0000-000095080000}"/>
    <cellStyle name="Calculation 17 2 2 2 3" xfId="8727" xr:uid="{00000000-0005-0000-0000-000096080000}"/>
    <cellStyle name="Calculation 17 2 2 2 3 2" xfId="18944" xr:uid="{00000000-0005-0000-0000-000097080000}"/>
    <cellStyle name="Calculation 17 2 2 2 4" xfId="10031" xr:uid="{00000000-0005-0000-0000-000098080000}"/>
    <cellStyle name="Calculation 17 2 2 2 4 2" xfId="20237" xr:uid="{00000000-0005-0000-0000-000099080000}"/>
    <cellStyle name="Calculation 17 2 2 2 5" xfId="13664" xr:uid="{00000000-0005-0000-0000-00009A080000}"/>
    <cellStyle name="Calculation 17 2 2 3" xfId="5290" xr:uid="{00000000-0005-0000-0000-00009B080000}"/>
    <cellStyle name="Calculation 17 2 2 3 2" xfId="15624" xr:uid="{00000000-0005-0000-0000-00009C080000}"/>
    <cellStyle name="Calculation 17 2 2 4" xfId="4379" xr:uid="{00000000-0005-0000-0000-00009D080000}"/>
    <cellStyle name="Calculation 17 2 2 4 2" xfId="14722" xr:uid="{00000000-0005-0000-0000-00009E080000}"/>
    <cellStyle name="Calculation 17 2 2 5" xfId="11108" xr:uid="{00000000-0005-0000-0000-00009F080000}"/>
    <cellStyle name="Calculation 17 2 2 5 2" xfId="21311" xr:uid="{00000000-0005-0000-0000-0000A0080000}"/>
    <cellStyle name="Calculation 17 2 2 6" xfId="12493" xr:uid="{00000000-0005-0000-0000-0000A1080000}"/>
    <cellStyle name="Calculation 17 2 3" xfId="1865" xr:uid="{00000000-0005-0000-0000-0000A2080000}"/>
    <cellStyle name="Calculation 17 2 3 2" xfId="3336" xr:uid="{00000000-0005-0000-0000-0000A3080000}"/>
    <cellStyle name="Calculation 17 2 3 2 2" xfId="6906" xr:uid="{00000000-0005-0000-0000-0000A4080000}"/>
    <cellStyle name="Calculation 17 2 3 2 2 2" xfId="17235" xr:uid="{00000000-0005-0000-0000-0000A5080000}"/>
    <cellStyle name="Calculation 17 2 3 2 3" xfId="8874" xr:uid="{00000000-0005-0000-0000-0000A6080000}"/>
    <cellStyle name="Calculation 17 2 3 2 3 2" xfId="19084" xr:uid="{00000000-0005-0000-0000-0000A7080000}"/>
    <cellStyle name="Calculation 17 2 3 2 4" xfId="10164" xr:uid="{00000000-0005-0000-0000-0000A8080000}"/>
    <cellStyle name="Calculation 17 2 3 2 4 2" xfId="20370" xr:uid="{00000000-0005-0000-0000-0000A9080000}"/>
    <cellStyle name="Calculation 17 2 3 2 5" xfId="13775" xr:uid="{00000000-0005-0000-0000-0000AA080000}"/>
    <cellStyle name="Calculation 17 2 3 3" xfId="5453" xr:uid="{00000000-0005-0000-0000-0000AB080000}"/>
    <cellStyle name="Calculation 17 2 3 3 2" xfId="15785" xr:uid="{00000000-0005-0000-0000-0000AC080000}"/>
    <cellStyle name="Calculation 17 2 3 4" xfId="4221" xr:uid="{00000000-0005-0000-0000-0000AD080000}"/>
    <cellStyle name="Calculation 17 2 3 4 2" xfId="14583" xr:uid="{00000000-0005-0000-0000-0000AE080000}"/>
    <cellStyle name="Calculation 17 2 3 5" xfId="11242" xr:uid="{00000000-0005-0000-0000-0000AF080000}"/>
    <cellStyle name="Calculation 17 2 3 5 2" xfId="21444" xr:uid="{00000000-0005-0000-0000-0000B0080000}"/>
    <cellStyle name="Calculation 17 2 3 6" xfId="12604" xr:uid="{00000000-0005-0000-0000-0000B1080000}"/>
    <cellStyle name="Calculation 17 2 4" xfId="1795" xr:uid="{00000000-0005-0000-0000-0000B2080000}"/>
    <cellStyle name="Calculation 17 2 4 2" xfId="3272" xr:uid="{00000000-0005-0000-0000-0000B3080000}"/>
    <cellStyle name="Calculation 17 2 4 2 2" xfId="6844" xr:uid="{00000000-0005-0000-0000-0000B4080000}"/>
    <cellStyle name="Calculation 17 2 4 2 2 2" xfId="17174" xr:uid="{00000000-0005-0000-0000-0000B5080000}"/>
    <cellStyle name="Calculation 17 2 4 2 3" xfId="8819" xr:uid="{00000000-0005-0000-0000-0000B6080000}"/>
    <cellStyle name="Calculation 17 2 4 2 3 2" xfId="19033" xr:uid="{00000000-0005-0000-0000-0000B7080000}"/>
    <cellStyle name="Calculation 17 2 4 2 4" xfId="10116" xr:uid="{00000000-0005-0000-0000-0000B8080000}"/>
    <cellStyle name="Calculation 17 2 4 2 4 2" xfId="20322" xr:uid="{00000000-0005-0000-0000-0000B9080000}"/>
    <cellStyle name="Calculation 17 2 4 2 5" xfId="13739" xr:uid="{00000000-0005-0000-0000-0000BA080000}"/>
    <cellStyle name="Calculation 17 2 4 3" xfId="5386" xr:uid="{00000000-0005-0000-0000-0000BB080000}"/>
    <cellStyle name="Calculation 17 2 4 3 2" xfId="15719" xr:uid="{00000000-0005-0000-0000-0000BC080000}"/>
    <cellStyle name="Calculation 17 2 4 4" xfId="4419" xr:uid="{00000000-0005-0000-0000-0000BD080000}"/>
    <cellStyle name="Calculation 17 2 4 4 2" xfId="14762" xr:uid="{00000000-0005-0000-0000-0000BE080000}"/>
    <cellStyle name="Calculation 17 2 4 5" xfId="11193" xr:uid="{00000000-0005-0000-0000-0000BF080000}"/>
    <cellStyle name="Calculation 17 2 4 5 2" xfId="21396" xr:uid="{00000000-0005-0000-0000-0000C0080000}"/>
    <cellStyle name="Calculation 17 2 4 6" xfId="12568" xr:uid="{00000000-0005-0000-0000-0000C1080000}"/>
    <cellStyle name="Calculation 17 2 5" xfId="1272" xr:uid="{00000000-0005-0000-0000-0000C2080000}"/>
    <cellStyle name="Calculation 17 2 5 2" xfId="2773" xr:uid="{00000000-0005-0000-0000-0000C3080000}"/>
    <cellStyle name="Calculation 17 2 5 2 2" xfId="6352" xr:uid="{00000000-0005-0000-0000-0000C4080000}"/>
    <cellStyle name="Calculation 17 2 5 2 2 2" xfId="16683" xr:uid="{00000000-0005-0000-0000-0000C5080000}"/>
    <cellStyle name="Calculation 17 2 5 2 3" xfId="8360" xr:uid="{00000000-0005-0000-0000-0000C6080000}"/>
    <cellStyle name="Calculation 17 2 5 2 3 2" xfId="18589" xr:uid="{00000000-0005-0000-0000-0000C7080000}"/>
    <cellStyle name="Calculation 17 2 5 2 4" xfId="9685" xr:uid="{00000000-0005-0000-0000-0000C8080000}"/>
    <cellStyle name="Calculation 17 2 5 2 4 2" xfId="19892" xr:uid="{00000000-0005-0000-0000-0000C9080000}"/>
    <cellStyle name="Calculation 17 2 5 2 5" xfId="13361" xr:uid="{00000000-0005-0000-0000-0000CA080000}"/>
    <cellStyle name="Calculation 17 2 5 3" xfId="4870" xr:uid="{00000000-0005-0000-0000-0000CB080000}"/>
    <cellStyle name="Calculation 17 2 5 3 2" xfId="15205" xr:uid="{00000000-0005-0000-0000-0000CC080000}"/>
    <cellStyle name="Calculation 17 2 5 4" xfId="8088" xr:uid="{00000000-0005-0000-0000-0000CD080000}"/>
    <cellStyle name="Calculation 17 2 5 4 2" xfId="18336" xr:uid="{00000000-0005-0000-0000-0000CE080000}"/>
    <cellStyle name="Calculation 17 2 5 5" xfId="4108" xr:uid="{00000000-0005-0000-0000-0000CF080000}"/>
    <cellStyle name="Calculation 17 2 5 5 2" xfId="14479" xr:uid="{00000000-0005-0000-0000-0000D0080000}"/>
    <cellStyle name="Calculation 17 2 5 6" xfId="12193" xr:uid="{00000000-0005-0000-0000-0000D1080000}"/>
    <cellStyle name="Calculation 17 2 6" xfId="1484" xr:uid="{00000000-0005-0000-0000-0000D2080000}"/>
    <cellStyle name="Calculation 17 2 6 2" xfId="2969" xr:uid="{00000000-0005-0000-0000-0000D3080000}"/>
    <cellStyle name="Calculation 17 2 6 2 2" xfId="6546" xr:uid="{00000000-0005-0000-0000-0000D4080000}"/>
    <cellStyle name="Calculation 17 2 6 2 2 2" xfId="16877" xr:uid="{00000000-0005-0000-0000-0000D5080000}"/>
    <cellStyle name="Calculation 17 2 6 2 3" xfId="8547" xr:uid="{00000000-0005-0000-0000-0000D6080000}"/>
    <cellStyle name="Calculation 17 2 6 2 3 2" xfId="18773" xr:uid="{00000000-0005-0000-0000-0000D7080000}"/>
    <cellStyle name="Calculation 17 2 6 2 4" xfId="9870" xr:uid="{00000000-0005-0000-0000-0000D8080000}"/>
    <cellStyle name="Calculation 17 2 6 2 4 2" xfId="20077" xr:uid="{00000000-0005-0000-0000-0000D9080000}"/>
    <cellStyle name="Calculation 17 2 6 2 5" xfId="13524" xr:uid="{00000000-0005-0000-0000-0000DA080000}"/>
    <cellStyle name="Calculation 17 2 6 3" xfId="5081" xr:uid="{00000000-0005-0000-0000-0000DB080000}"/>
    <cellStyle name="Calculation 17 2 6 3 2" xfId="15416" xr:uid="{00000000-0005-0000-0000-0000DC080000}"/>
    <cellStyle name="Calculation 17 2 6 4" xfId="4058" xr:uid="{00000000-0005-0000-0000-0000DD080000}"/>
    <cellStyle name="Calculation 17 2 6 4 2" xfId="14434" xr:uid="{00000000-0005-0000-0000-0000DE080000}"/>
    <cellStyle name="Calculation 17 2 6 5" xfId="10951" xr:uid="{00000000-0005-0000-0000-0000DF080000}"/>
    <cellStyle name="Calculation 17 2 6 5 2" xfId="21155" xr:uid="{00000000-0005-0000-0000-0000E0080000}"/>
    <cellStyle name="Calculation 17 2 6 6" xfId="12355" xr:uid="{00000000-0005-0000-0000-0000E1080000}"/>
    <cellStyle name="Calculation 17 2 7" xfId="1626" xr:uid="{00000000-0005-0000-0000-0000E2080000}"/>
    <cellStyle name="Calculation 17 2 7 2" xfId="3109" xr:uid="{00000000-0005-0000-0000-0000E3080000}"/>
    <cellStyle name="Calculation 17 2 7 2 2" xfId="6685" xr:uid="{00000000-0005-0000-0000-0000E4080000}"/>
    <cellStyle name="Calculation 17 2 7 2 2 2" xfId="17016" xr:uid="{00000000-0005-0000-0000-0000E5080000}"/>
    <cellStyle name="Calculation 17 2 7 2 3" xfId="8672" xr:uid="{00000000-0005-0000-0000-0000E6080000}"/>
    <cellStyle name="Calculation 17 2 7 2 3 2" xfId="18893" xr:uid="{00000000-0005-0000-0000-0000E7080000}"/>
    <cellStyle name="Calculation 17 2 7 2 4" xfId="9988" xr:uid="{00000000-0005-0000-0000-0000E8080000}"/>
    <cellStyle name="Calculation 17 2 7 2 4 2" xfId="20195" xr:uid="{00000000-0005-0000-0000-0000E9080000}"/>
    <cellStyle name="Calculation 17 2 7 2 5" xfId="13623" xr:uid="{00000000-0005-0000-0000-0000EA080000}"/>
    <cellStyle name="Calculation 17 2 7 3" xfId="5222" xr:uid="{00000000-0005-0000-0000-0000EB080000}"/>
    <cellStyle name="Calculation 17 2 7 3 2" xfId="15557" xr:uid="{00000000-0005-0000-0000-0000EC080000}"/>
    <cellStyle name="Calculation 17 2 7 4" xfId="7843" xr:uid="{00000000-0005-0000-0000-0000ED080000}"/>
    <cellStyle name="Calculation 17 2 7 4 2" xfId="18138" xr:uid="{00000000-0005-0000-0000-0000EE080000}"/>
    <cellStyle name="Calculation 17 2 7 5" xfId="11070" xr:uid="{00000000-0005-0000-0000-0000EF080000}"/>
    <cellStyle name="Calculation 17 2 7 5 2" xfId="21273" xr:uid="{00000000-0005-0000-0000-0000F0080000}"/>
    <cellStyle name="Calculation 17 2 7 6" xfId="12455" xr:uid="{00000000-0005-0000-0000-0000F1080000}"/>
    <cellStyle name="Calculation 17 2 8" xfId="2253" xr:uid="{00000000-0005-0000-0000-0000F2080000}"/>
    <cellStyle name="Calculation 17 2 8 2" xfId="3710" xr:uid="{00000000-0005-0000-0000-0000F3080000}"/>
    <cellStyle name="Calculation 17 2 8 2 2" xfId="7280" xr:uid="{00000000-0005-0000-0000-0000F4080000}"/>
    <cellStyle name="Calculation 17 2 8 2 2 2" xfId="17609" xr:uid="{00000000-0005-0000-0000-0000F5080000}"/>
    <cellStyle name="Calculation 17 2 8 2 3" xfId="9245" xr:uid="{00000000-0005-0000-0000-0000F6080000}"/>
    <cellStyle name="Calculation 17 2 8 2 3 2" xfId="19454" xr:uid="{00000000-0005-0000-0000-0000F7080000}"/>
    <cellStyle name="Calculation 17 2 8 2 4" xfId="10537" xr:uid="{00000000-0005-0000-0000-0000F8080000}"/>
    <cellStyle name="Calculation 17 2 8 2 4 2" xfId="20743" xr:uid="{00000000-0005-0000-0000-0000F9080000}"/>
    <cellStyle name="Calculation 17 2 8 2 5" xfId="14133" xr:uid="{00000000-0005-0000-0000-0000FA080000}"/>
    <cellStyle name="Calculation 17 2 8 3" xfId="5841" xr:uid="{00000000-0005-0000-0000-0000FB080000}"/>
    <cellStyle name="Calculation 17 2 8 3 2" xfId="16173" xr:uid="{00000000-0005-0000-0000-0000FC080000}"/>
    <cellStyle name="Calculation 17 2 8 4" xfId="4546" xr:uid="{00000000-0005-0000-0000-0000FD080000}"/>
    <cellStyle name="Calculation 17 2 8 4 2" xfId="14888" xr:uid="{00000000-0005-0000-0000-0000FE080000}"/>
    <cellStyle name="Calculation 17 2 8 5" xfId="11619" xr:uid="{00000000-0005-0000-0000-0000FF080000}"/>
    <cellStyle name="Calculation 17 2 8 5 2" xfId="21816" xr:uid="{00000000-0005-0000-0000-000000090000}"/>
    <cellStyle name="Calculation 17 2 8 6" xfId="12961" xr:uid="{00000000-0005-0000-0000-000001090000}"/>
    <cellStyle name="Calculation 17 2 9" xfId="2345" xr:uid="{00000000-0005-0000-0000-000002090000}"/>
    <cellStyle name="Calculation 17 2 9 2" xfId="3801" xr:uid="{00000000-0005-0000-0000-000003090000}"/>
    <cellStyle name="Calculation 17 2 9 2 2" xfId="7371" xr:uid="{00000000-0005-0000-0000-000004090000}"/>
    <cellStyle name="Calculation 17 2 9 2 2 2" xfId="17700" xr:uid="{00000000-0005-0000-0000-000005090000}"/>
    <cellStyle name="Calculation 17 2 9 2 3" xfId="9334" xr:uid="{00000000-0005-0000-0000-000006090000}"/>
    <cellStyle name="Calculation 17 2 9 2 3 2" xfId="19542" xr:uid="{00000000-0005-0000-0000-000007090000}"/>
    <cellStyle name="Calculation 17 2 9 2 4" xfId="10628" xr:uid="{00000000-0005-0000-0000-000008090000}"/>
    <cellStyle name="Calculation 17 2 9 2 4 2" xfId="20834" xr:uid="{00000000-0005-0000-0000-000009090000}"/>
    <cellStyle name="Calculation 17 2 9 2 5" xfId="14214" xr:uid="{00000000-0005-0000-0000-00000A090000}"/>
    <cellStyle name="Calculation 17 2 9 3" xfId="5933" xr:uid="{00000000-0005-0000-0000-00000B090000}"/>
    <cellStyle name="Calculation 17 2 9 3 2" xfId="16265" xr:uid="{00000000-0005-0000-0000-00000C090000}"/>
    <cellStyle name="Calculation 17 2 9 4" xfId="4025" xr:uid="{00000000-0005-0000-0000-00000D090000}"/>
    <cellStyle name="Calculation 17 2 9 4 2" xfId="14403" xr:uid="{00000000-0005-0000-0000-00000E090000}"/>
    <cellStyle name="Calculation 17 2 9 5" xfId="11710" xr:uid="{00000000-0005-0000-0000-00000F090000}"/>
    <cellStyle name="Calculation 17 2 9 5 2" xfId="21906" xr:uid="{00000000-0005-0000-0000-000010090000}"/>
    <cellStyle name="Calculation 17 2 9 6" xfId="13042" xr:uid="{00000000-0005-0000-0000-000011090000}"/>
    <cellStyle name="Calculation 17 3" xfId="1425" xr:uid="{00000000-0005-0000-0000-000012090000}"/>
    <cellStyle name="Calculation 17 3 2" xfId="2912" xr:uid="{00000000-0005-0000-0000-000013090000}"/>
    <cellStyle name="Calculation 17 3 2 2" xfId="6490" xr:uid="{00000000-0005-0000-0000-000014090000}"/>
    <cellStyle name="Calculation 17 3 2 2 2" xfId="16821" xr:uid="{00000000-0005-0000-0000-000015090000}"/>
    <cellStyle name="Calculation 17 3 2 3" xfId="8492" xr:uid="{00000000-0005-0000-0000-000016090000}"/>
    <cellStyle name="Calculation 17 3 2 3 2" xfId="18718" xr:uid="{00000000-0005-0000-0000-000017090000}"/>
    <cellStyle name="Calculation 17 3 2 4" xfId="9815" xr:uid="{00000000-0005-0000-0000-000018090000}"/>
    <cellStyle name="Calculation 17 3 2 4 2" xfId="20022" xr:uid="{00000000-0005-0000-0000-000019090000}"/>
    <cellStyle name="Calculation 17 3 2 5" xfId="13479" xr:uid="{00000000-0005-0000-0000-00001A090000}"/>
    <cellStyle name="Calculation 17 3 3" xfId="5023" xr:uid="{00000000-0005-0000-0000-00001B090000}"/>
    <cellStyle name="Calculation 17 3 3 2" xfId="15358" xr:uid="{00000000-0005-0000-0000-00001C090000}"/>
    <cellStyle name="Calculation 17 3 4" xfId="4763" xr:uid="{00000000-0005-0000-0000-00001D090000}"/>
    <cellStyle name="Calculation 17 3 4 2" xfId="15099" xr:uid="{00000000-0005-0000-0000-00001E090000}"/>
    <cellStyle name="Calculation 17 3 5" xfId="10897" xr:uid="{00000000-0005-0000-0000-00001F090000}"/>
    <cellStyle name="Calculation 17 3 5 2" xfId="21101" xr:uid="{00000000-0005-0000-0000-000020090000}"/>
    <cellStyle name="Calculation 17 3 6" xfId="12310" xr:uid="{00000000-0005-0000-0000-000021090000}"/>
    <cellStyle name="Calculation 17 4" xfId="1610" xr:uid="{00000000-0005-0000-0000-000022090000}"/>
    <cellStyle name="Calculation 17 4 2" xfId="3093" xr:uid="{00000000-0005-0000-0000-000023090000}"/>
    <cellStyle name="Calculation 17 4 2 2" xfId="6670" xr:uid="{00000000-0005-0000-0000-000024090000}"/>
    <cellStyle name="Calculation 17 4 2 2 2" xfId="17001" xr:uid="{00000000-0005-0000-0000-000025090000}"/>
    <cellStyle name="Calculation 17 4 2 3" xfId="8658" xr:uid="{00000000-0005-0000-0000-000026090000}"/>
    <cellStyle name="Calculation 17 4 2 3 2" xfId="18880" xr:uid="{00000000-0005-0000-0000-000027090000}"/>
    <cellStyle name="Calculation 17 4 2 4" xfId="9974" xr:uid="{00000000-0005-0000-0000-000028090000}"/>
    <cellStyle name="Calculation 17 4 2 4 2" xfId="20181" xr:uid="{00000000-0005-0000-0000-000029090000}"/>
    <cellStyle name="Calculation 17 4 2 5" xfId="13619" xr:uid="{00000000-0005-0000-0000-00002A090000}"/>
    <cellStyle name="Calculation 17 4 3" xfId="5207" xr:uid="{00000000-0005-0000-0000-00002B090000}"/>
    <cellStyle name="Calculation 17 4 3 2" xfId="15542" xr:uid="{00000000-0005-0000-0000-00002C090000}"/>
    <cellStyle name="Calculation 17 4 4" xfId="9412" xr:uid="{00000000-0005-0000-0000-00002D090000}"/>
    <cellStyle name="Calculation 17 4 4 2" xfId="19619" xr:uid="{00000000-0005-0000-0000-00002E090000}"/>
    <cellStyle name="Calculation 17 4 5" xfId="11056" xr:uid="{00000000-0005-0000-0000-00002F090000}"/>
    <cellStyle name="Calculation 17 4 5 2" xfId="21259" xr:uid="{00000000-0005-0000-0000-000030090000}"/>
    <cellStyle name="Calculation 17 4 6" xfId="12451" xr:uid="{00000000-0005-0000-0000-000031090000}"/>
    <cellStyle name="Calculation 17 5" xfId="1567" xr:uid="{00000000-0005-0000-0000-000032090000}"/>
    <cellStyle name="Calculation 17 5 2" xfId="3050" xr:uid="{00000000-0005-0000-0000-000033090000}"/>
    <cellStyle name="Calculation 17 5 2 2" xfId="6627" xr:uid="{00000000-0005-0000-0000-000034090000}"/>
    <cellStyle name="Calculation 17 5 2 2 2" xfId="16958" xr:uid="{00000000-0005-0000-0000-000035090000}"/>
    <cellStyle name="Calculation 17 5 2 3" xfId="8617" xr:uid="{00000000-0005-0000-0000-000036090000}"/>
    <cellStyle name="Calculation 17 5 2 3 2" xfId="18840" xr:uid="{00000000-0005-0000-0000-000037090000}"/>
    <cellStyle name="Calculation 17 5 2 4" xfId="9934" xr:uid="{00000000-0005-0000-0000-000038090000}"/>
    <cellStyle name="Calculation 17 5 2 4 2" xfId="20141" xr:uid="{00000000-0005-0000-0000-000039090000}"/>
    <cellStyle name="Calculation 17 5 2 5" xfId="13579" xr:uid="{00000000-0005-0000-0000-00003A090000}"/>
    <cellStyle name="Calculation 17 5 3" xfId="5164" xr:uid="{00000000-0005-0000-0000-00003B090000}"/>
    <cellStyle name="Calculation 17 5 3 2" xfId="15499" xr:uid="{00000000-0005-0000-0000-00003C090000}"/>
    <cellStyle name="Calculation 17 5 4" xfId="9347" xr:uid="{00000000-0005-0000-0000-00003D090000}"/>
    <cellStyle name="Calculation 17 5 4 2" xfId="19555" xr:uid="{00000000-0005-0000-0000-00003E090000}"/>
    <cellStyle name="Calculation 17 5 5" xfId="11016" xr:uid="{00000000-0005-0000-0000-00003F090000}"/>
    <cellStyle name="Calculation 17 5 5 2" xfId="21219" xr:uid="{00000000-0005-0000-0000-000040090000}"/>
    <cellStyle name="Calculation 17 5 6" xfId="12411" xr:uid="{00000000-0005-0000-0000-000041090000}"/>
    <cellStyle name="Calculation 17 6" xfId="2562" xr:uid="{00000000-0005-0000-0000-000042090000}"/>
    <cellStyle name="Calculation 17 6 2" xfId="6150" xr:uid="{00000000-0005-0000-0000-000043090000}"/>
    <cellStyle name="Calculation 17 6 2 2" xfId="16482" xr:uid="{00000000-0005-0000-0000-000044090000}"/>
    <cellStyle name="Calculation 17 6 3" xfId="8176" xr:uid="{00000000-0005-0000-0000-000045090000}"/>
    <cellStyle name="Calculation 17 6 3 2" xfId="18409" xr:uid="{00000000-0005-0000-0000-000046090000}"/>
    <cellStyle name="Calculation 17 6 4" xfId="9529" xr:uid="{00000000-0005-0000-0000-000047090000}"/>
    <cellStyle name="Calculation 17 6 4 2" xfId="19736" xr:uid="{00000000-0005-0000-0000-000048090000}"/>
    <cellStyle name="Calculation 17 6 5" xfId="13215" xr:uid="{00000000-0005-0000-0000-000049090000}"/>
    <cellStyle name="Calculation 17 7" xfId="4305" xr:uid="{00000000-0005-0000-0000-00004A090000}"/>
    <cellStyle name="Calculation 17 7 2" xfId="14652" xr:uid="{00000000-0005-0000-0000-00004B090000}"/>
    <cellStyle name="Calculation 17 8" xfId="5470" xr:uid="{00000000-0005-0000-0000-00004C090000}"/>
    <cellStyle name="Calculation 17 8 2" xfId="15802" xr:uid="{00000000-0005-0000-0000-00004D090000}"/>
    <cellStyle name="Calculation 17 9" xfId="7983" xr:uid="{00000000-0005-0000-0000-00004E090000}"/>
    <cellStyle name="Calculation 18" xfId="650" xr:uid="{00000000-0005-0000-0000-00004F090000}"/>
    <cellStyle name="Calculation 18 2" xfId="1146" xr:uid="{00000000-0005-0000-0000-000050090000}"/>
    <cellStyle name="Calculation 18 2 10" xfId="1713" xr:uid="{00000000-0005-0000-0000-000051090000}"/>
    <cellStyle name="Calculation 18 2 10 2" xfId="3190" xr:uid="{00000000-0005-0000-0000-000052090000}"/>
    <cellStyle name="Calculation 18 2 10 2 2" xfId="6763" xr:uid="{00000000-0005-0000-0000-000053090000}"/>
    <cellStyle name="Calculation 18 2 10 2 2 2" xfId="17093" xr:uid="{00000000-0005-0000-0000-000054090000}"/>
    <cellStyle name="Calculation 18 2 10 2 3" xfId="8741" xr:uid="{00000000-0005-0000-0000-000055090000}"/>
    <cellStyle name="Calculation 18 2 10 2 3 2" xfId="18958" xr:uid="{00000000-0005-0000-0000-000056090000}"/>
    <cellStyle name="Calculation 18 2 10 2 4" xfId="10043" xr:uid="{00000000-0005-0000-0000-000057090000}"/>
    <cellStyle name="Calculation 18 2 10 2 4 2" xfId="20249" xr:uid="{00000000-0005-0000-0000-000058090000}"/>
    <cellStyle name="Calculation 18 2 10 2 5" xfId="13676" xr:uid="{00000000-0005-0000-0000-000059090000}"/>
    <cellStyle name="Calculation 18 2 10 3" xfId="5305" xr:uid="{00000000-0005-0000-0000-00005A090000}"/>
    <cellStyle name="Calculation 18 2 10 3 2" xfId="15638" xr:uid="{00000000-0005-0000-0000-00005B090000}"/>
    <cellStyle name="Calculation 18 2 10 4" xfId="4388" xr:uid="{00000000-0005-0000-0000-00005C090000}"/>
    <cellStyle name="Calculation 18 2 10 4 2" xfId="14731" xr:uid="{00000000-0005-0000-0000-00005D090000}"/>
    <cellStyle name="Calculation 18 2 10 5" xfId="11120" xr:uid="{00000000-0005-0000-0000-00005E090000}"/>
    <cellStyle name="Calculation 18 2 10 5 2" xfId="21323" xr:uid="{00000000-0005-0000-0000-00005F090000}"/>
    <cellStyle name="Calculation 18 2 10 6" xfId="12505" xr:uid="{00000000-0005-0000-0000-000060090000}"/>
    <cellStyle name="Calculation 18 2 11" xfId="1377" xr:uid="{00000000-0005-0000-0000-000061090000}"/>
    <cellStyle name="Calculation 18 2 11 2" xfId="2873" xr:uid="{00000000-0005-0000-0000-000062090000}"/>
    <cellStyle name="Calculation 18 2 11 2 2" xfId="6452" xr:uid="{00000000-0005-0000-0000-000063090000}"/>
    <cellStyle name="Calculation 18 2 11 2 2 2" xfId="16783" xr:uid="{00000000-0005-0000-0000-000064090000}"/>
    <cellStyle name="Calculation 18 2 11 2 3" xfId="8453" xr:uid="{00000000-0005-0000-0000-000065090000}"/>
    <cellStyle name="Calculation 18 2 11 2 3 2" xfId="18681" xr:uid="{00000000-0005-0000-0000-000066090000}"/>
    <cellStyle name="Calculation 18 2 11 2 4" xfId="9778" xr:uid="{00000000-0005-0000-0000-000067090000}"/>
    <cellStyle name="Calculation 18 2 11 2 4 2" xfId="19985" xr:uid="{00000000-0005-0000-0000-000068090000}"/>
    <cellStyle name="Calculation 18 2 11 2 5" xfId="13447" xr:uid="{00000000-0005-0000-0000-000069090000}"/>
    <cellStyle name="Calculation 18 2 11 3" xfId="4975" xr:uid="{00000000-0005-0000-0000-00006A090000}"/>
    <cellStyle name="Calculation 18 2 11 3 2" xfId="15310" xr:uid="{00000000-0005-0000-0000-00006B090000}"/>
    <cellStyle name="Calculation 18 2 11 4" xfId="7811" xr:uid="{00000000-0005-0000-0000-00006C090000}"/>
    <cellStyle name="Calculation 18 2 11 4 2" xfId="18114" xr:uid="{00000000-0005-0000-0000-00006D090000}"/>
    <cellStyle name="Calculation 18 2 11 5" xfId="10860" xr:uid="{00000000-0005-0000-0000-00006E090000}"/>
    <cellStyle name="Calculation 18 2 11 5 2" xfId="21064" xr:uid="{00000000-0005-0000-0000-00006F090000}"/>
    <cellStyle name="Calculation 18 2 11 6" xfId="12278" xr:uid="{00000000-0005-0000-0000-000070090000}"/>
    <cellStyle name="Calculation 18 2 12" xfId="2672" xr:uid="{00000000-0005-0000-0000-000071090000}"/>
    <cellStyle name="Calculation 18 2 12 2" xfId="6256" xr:uid="{00000000-0005-0000-0000-000072090000}"/>
    <cellStyle name="Calculation 18 2 12 2 2" xfId="16588" xr:uid="{00000000-0005-0000-0000-000073090000}"/>
    <cellStyle name="Calculation 18 2 12 3" xfId="8269" xr:uid="{00000000-0005-0000-0000-000074090000}"/>
    <cellStyle name="Calculation 18 2 12 3 2" xfId="18501" xr:uid="{00000000-0005-0000-0000-000075090000}"/>
    <cellStyle name="Calculation 18 2 12 4" xfId="9609" xr:uid="{00000000-0005-0000-0000-000076090000}"/>
    <cellStyle name="Calculation 18 2 12 4 2" xfId="19816" xr:uid="{00000000-0005-0000-0000-000077090000}"/>
    <cellStyle name="Calculation 18 2 12 5" xfId="13295" xr:uid="{00000000-0005-0000-0000-000078090000}"/>
    <cellStyle name="Calculation 18 2 13" xfId="4745" xr:uid="{00000000-0005-0000-0000-000079090000}"/>
    <cellStyle name="Calculation 18 2 13 2" xfId="15083" xr:uid="{00000000-0005-0000-0000-00007A090000}"/>
    <cellStyle name="Calculation 18 2 14" xfId="4205" xr:uid="{00000000-0005-0000-0000-00007B090000}"/>
    <cellStyle name="Calculation 18 2 14 2" xfId="14567" xr:uid="{00000000-0005-0000-0000-00007C090000}"/>
    <cellStyle name="Calculation 18 2 15" xfId="7964" xr:uid="{00000000-0005-0000-0000-00007D090000}"/>
    <cellStyle name="Calculation 18 2 2" xfId="1699" xr:uid="{00000000-0005-0000-0000-00007E090000}"/>
    <cellStyle name="Calculation 18 2 2 2" xfId="3177" xr:uid="{00000000-0005-0000-0000-00007F090000}"/>
    <cellStyle name="Calculation 18 2 2 2 2" xfId="6751" xr:uid="{00000000-0005-0000-0000-000080090000}"/>
    <cellStyle name="Calculation 18 2 2 2 2 2" xfId="17081" xr:uid="{00000000-0005-0000-0000-000081090000}"/>
    <cellStyle name="Calculation 18 2 2 2 3" xfId="8728" xr:uid="{00000000-0005-0000-0000-000082090000}"/>
    <cellStyle name="Calculation 18 2 2 2 3 2" xfId="18945" xr:uid="{00000000-0005-0000-0000-000083090000}"/>
    <cellStyle name="Calculation 18 2 2 2 4" xfId="10032" xr:uid="{00000000-0005-0000-0000-000084090000}"/>
    <cellStyle name="Calculation 18 2 2 2 4 2" xfId="20238" xr:uid="{00000000-0005-0000-0000-000085090000}"/>
    <cellStyle name="Calculation 18 2 2 2 5" xfId="13665" xr:uid="{00000000-0005-0000-0000-000086090000}"/>
    <cellStyle name="Calculation 18 2 2 3" xfId="5291" xr:uid="{00000000-0005-0000-0000-000087090000}"/>
    <cellStyle name="Calculation 18 2 2 3 2" xfId="15625" xr:uid="{00000000-0005-0000-0000-000088090000}"/>
    <cellStyle name="Calculation 18 2 2 4" xfId="5280" xr:uid="{00000000-0005-0000-0000-000089090000}"/>
    <cellStyle name="Calculation 18 2 2 4 2" xfId="15614" xr:uid="{00000000-0005-0000-0000-00008A090000}"/>
    <cellStyle name="Calculation 18 2 2 5" xfId="11109" xr:uid="{00000000-0005-0000-0000-00008B090000}"/>
    <cellStyle name="Calculation 18 2 2 5 2" xfId="21312" xr:uid="{00000000-0005-0000-0000-00008C090000}"/>
    <cellStyle name="Calculation 18 2 2 6" xfId="12494" xr:uid="{00000000-0005-0000-0000-00008D090000}"/>
    <cellStyle name="Calculation 18 2 3" xfId="1866" xr:uid="{00000000-0005-0000-0000-00008E090000}"/>
    <cellStyle name="Calculation 18 2 3 2" xfId="3337" xr:uid="{00000000-0005-0000-0000-00008F090000}"/>
    <cellStyle name="Calculation 18 2 3 2 2" xfId="6907" xr:uid="{00000000-0005-0000-0000-000090090000}"/>
    <cellStyle name="Calculation 18 2 3 2 2 2" xfId="17236" xr:uid="{00000000-0005-0000-0000-000091090000}"/>
    <cellStyle name="Calculation 18 2 3 2 3" xfId="8875" xr:uid="{00000000-0005-0000-0000-000092090000}"/>
    <cellStyle name="Calculation 18 2 3 2 3 2" xfId="19085" xr:uid="{00000000-0005-0000-0000-000093090000}"/>
    <cellStyle name="Calculation 18 2 3 2 4" xfId="10165" xr:uid="{00000000-0005-0000-0000-000094090000}"/>
    <cellStyle name="Calculation 18 2 3 2 4 2" xfId="20371" xr:uid="{00000000-0005-0000-0000-000095090000}"/>
    <cellStyle name="Calculation 18 2 3 2 5" xfId="13776" xr:uid="{00000000-0005-0000-0000-000096090000}"/>
    <cellStyle name="Calculation 18 2 3 3" xfId="5454" xr:uid="{00000000-0005-0000-0000-000097090000}"/>
    <cellStyle name="Calculation 18 2 3 3 2" xfId="15786" xr:uid="{00000000-0005-0000-0000-000098090000}"/>
    <cellStyle name="Calculation 18 2 3 4" xfId="4671" xr:uid="{00000000-0005-0000-0000-000099090000}"/>
    <cellStyle name="Calculation 18 2 3 4 2" xfId="15013" xr:uid="{00000000-0005-0000-0000-00009A090000}"/>
    <cellStyle name="Calculation 18 2 3 5" xfId="11243" xr:uid="{00000000-0005-0000-0000-00009B090000}"/>
    <cellStyle name="Calculation 18 2 3 5 2" xfId="21445" xr:uid="{00000000-0005-0000-0000-00009C090000}"/>
    <cellStyle name="Calculation 18 2 3 6" xfId="12605" xr:uid="{00000000-0005-0000-0000-00009D090000}"/>
    <cellStyle name="Calculation 18 2 4" xfId="1285" xr:uid="{00000000-0005-0000-0000-00009E090000}"/>
    <cellStyle name="Calculation 18 2 4 2" xfId="2785" xr:uid="{00000000-0005-0000-0000-00009F090000}"/>
    <cellStyle name="Calculation 18 2 4 2 2" xfId="6364" xr:uid="{00000000-0005-0000-0000-0000A0090000}"/>
    <cellStyle name="Calculation 18 2 4 2 2 2" xfId="16695" xr:uid="{00000000-0005-0000-0000-0000A1090000}"/>
    <cellStyle name="Calculation 18 2 4 2 3" xfId="8371" xr:uid="{00000000-0005-0000-0000-0000A2090000}"/>
    <cellStyle name="Calculation 18 2 4 2 3 2" xfId="18600" xr:uid="{00000000-0005-0000-0000-0000A3090000}"/>
    <cellStyle name="Calculation 18 2 4 2 4" xfId="9696" xr:uid="{00000000-0005-0000-0000-0000A4090000}"/>
    <cellStyle name="Calculation 18 2 4 2 4 2" xfId="19903" xr:uid="{00000000-0005-0000-0000-0000A5090000}"/>
    <cellStyle name="Calculation 18 2 4 2 5" xfId="13371" xr:uid="{00000000-0005-0000-0000-0000A6090000}"/>
    <cellStyle name="Calculation 18 2 4 3" xfId="4883" xr:uid="{00000000-0005-0000-0000-0000A7090000}"/>
    <cellStyle name="Calculation 18 2 4 3 2" xfId="15218" xr:uid="{00000000-0005-0000-0000-0000A8090000}"/>
    <cellStyle name="Calculation 18 2 4 4" xfId="8087" xr:uid="{00000000-0005-0000-0000-0000A9090000}"/>
    <cellStyle name="Calculation 18 2 4 4 2" xfId="18335" xr:uid="{00000000-0005-0000-0000-0000AA090000}"/>
    <cellStyle name="Calculation 18 2 4 5" xfId="4250" xr:uid="{00000000-0005-0000-0000-0000AB090000}"/>
    <cellStyle name="Calculation 18 2 4 5 2" xfId="14608" xr:uid="{00000000-0005-0000-0000-0000AC090000}"/>
    <cellStyle name="Calculation 18 2 4 6" xfId="12203" xr:uid="{00000000-0005-0000-0000-0000AD090000}"/>
    <cellStyle name="Calculation 18 2 5" xfId="1312" xr:uid="{00000000-0005-0000-0000-0000AE090000}"/>
    <cellStyle name="Calculation 18 2 5 2" xfId="2812" xr:uid="{00000000-0005-0000-0000-0000AF090000}"/>
    <cellStyle name="Calculation 18 2 5 2 2" xfId="6391" xr:uid="{00000000-0005-0000-0000-0000B0090000}"/>
    <cellStyle name="Calculation 18 2 5 2 2 2" xfId="16722" xr:uid="{00000000-0005-0000-0000-0000B1090000}"/>
    <cellStyle name="Calculation 18 2 5 2 3" xfId="8394" xr:uid="{00000000-0005-0000-0000-0000B2090000}"/>
    <cellStyle name="Calculation 18 2 5 2 3 2" xfId="18622" xr:uid="{00000000-0005-0000-0000-0000B3090000}"/>
    <cellStyle name="Calculation 18 2 5 2 4" xfId="9717" xr:uid="{00000000-0005-0000-0000-0000B4090000}"/>
    <cellStyle name="Calculation 18 2 5 2 4 2" xfId="19924" xr:uid="{00000000-0005-0000-0000-0000B5090000}"/>
    <cellStyle name="Calculation 18 2 5 2 5" xfId="13391" xr:uid="{00000000-0005-0000-0000-0000B6090000}"/>
    <cellStyle name="Calculation 18 2 5 3" xfId="4910" xr:uid="{00000000-0005-0000-0000-0000B7090000}"/>
    <cellStyle name="Calculation 18 2 5 3 2" xfId="15245" xr:uid="{00000000-0005-0000-0000-0000B8090000}"/>
    <cellStyle name="Calculation 18 2 5 4" xfId="8043" xr:uid="{00000000-0005-0000-0000-0000B9090000}"/>
    <cellStyle name="Calculation 18 2 5 4 2" xfId="18298" xr:uid="{00000000-0005-0000-0000-0000BA090000}"/>
    <cellStyle name="Calculation 18 2 5 5" xfId="8673" xr:uid="{00000000-0005-0000-0000-0000BB090000}"/>
    <cellStyle name="Calculation 18 2 5 5 2" xfId="18894" xr:uid="{00000000-0005-0000-0000-0000BC090000}"/>
    <cellStyle name="Calculation 18 2 5 6" xfId="12223" xr:uid="{00000000-0005-0000-0000-0000BD090000}"/>
    <cellStyle name="Calculation 18 2 6" xfId="1485" xr:uid="{00000000-0005-0000-0000-0000BE090000}"/>
    <cellStyle name="Calculation 18 2 6 2" xfId="2970" xr:uid="{00000000-0005-0000-0000-0000BF090000}"/>
    <cellStyle name="Calculation 18 2 6 2 2" xfId="6547" xr:uid="{00000000-0005-0000-0000-0000C0090000}"/>
    <cellStyle name="Calculation 18 2 6 2 2 2" xfId="16878" xr:uid="{00000000-0005-0000-0000-0000C1090000}"/>
    <cellStyle name="Calculation 18 2 6 2 3" xfId="8548" xr:uid="{00000000-0005-0000-0000-0000C2090000}"/>
    <cellStyle name="Calculation 18 2 6 2 3 2" xfId="18774" xr:uid="{00000000-0005-0000-0000-0000C3090000}"/>
    <cellStyle name="Calculation 18 2 6 2 4" xfId="9871" xr:uid="{00000000-0005-0000-0000-0000C4090000}"/>
    <cellStyle name="Calculation 18 2 6 2 4 2" xfId="20078" xr:uid="{00000000-0005-0000-0000-0000C5090000}"/>
    <cellStyle name="Calculation 18 2 6 2 5" xfId="13525" xr:uid="{00000000-0005-0000-0000-0000C6090000}"/>
    <cellStyle name="Calculation 18 2 6 3" xfId="5082" xr:uid="{00000000-0005-0000-0000-0000C7090000}"/>
    <cellStyle name="Calculation 18 2 6 3 2" xfId="15417" xr:uid="{00000000-0005-0000-0000-0000C8090000}"/>
    <cellStyle name="Calculation 18 2 6 4" xfId="9416" xr:uid="{00000000-0005-0000-0000-0000C9090000}"/>
    <cellStyle name="Calculation 18 2 6 4 2" xfId="19623" xr:uid="{00000000-0005-0000-0000-0000CA090000}"/>
    <cellStyle name="Calculation 18 2 6 5" xfId="10952" xr:uid="{00000000-0005-0000-0000-0000CB090000}"/>
    <cellStyle name="Calculation 18 2 6 5 2" xfId="21156" xr:uid="{00000000-0005-0000-0000-0000CC090000}"/>
    <cellStyle name="Calculation 18 2 6 6" xfId="12356" xr:uid="{00000000-0005-0000-0000-0000CD090000}"/>
    <cellStyle name="Calculation 18 2 7" xfId="1623" xr:uid="{00000000-0005-0000-0000-0000CE090000}"/>
    <cellStyle name="Calculation 18 2 7 2" xfId="3106" xr:uid="{00000000-0005-0000-0000-0000CF090000}"/>
    <cellStyle name="Calculation 18 2 7 2 2" xfId="6682" xr:uid="{00000000-0005-0000-0000-0000D0090000}"/>
    <cellStyle name="Calculation 18 2 7 2 2 2" xfId="17013" xr:uid="{00000000-0005-0000-0000-0000D1090000}"/>
    <cellStyle name="Calculation 18 2 7 2 3" xfId="8669" xr:uid="{00000000-0005-0000-0000-0000D2090000}"/>
    <cellStyle name="Calculation 18 2 7 2 3 2" xfId="18890" xr:uid="{00000000-0005-0000-0000-0000D3090000}"/>
    <cellStyle name="Calculation 18 2 7 2 4" xfId="9986" xr:uid="{00000000-0005-0000-0000-0000D4090000}"/>
    <cellStyle name="Calculation 18 2 7 2 4 2" xfId="20193" xr:uid="{00000000-0005-0000-0000-0000D5090000}"/>
    <cellStyle name="Calculation 18 2 7 2 5" xfId="13621" xr:uid="{00000000-0005-0000-0000-0000D6090000}"/>
    <cellStyle name="Calculation 18 2 7 3" xfId="5219" xr:uid="{00000000-0005-0000-0000-0000D7090000}"/>
    <cellStyle name="Calculation 18 2 7 3 2" xfId="15554" xr:uid="{00000000-0005-0000-0000-0000D8090000}"/>
    <cellStyle name="Calculation 18 2 7 4" xfId="8560" xr:uid="{00000000-0005-0000-0000-0000D9090000}"/>
    <cellStyle name="Calculation 18 2 7 4 2" xfId="18786" xr:uid="{00000000-0005-0000-0000-0000DA090000}"/>
    <cellStyle name="Calculation 18 2 7 5" xfId="11068" xr:uid="{00000000-0005-0000-0000-0000DB090000}"/>
    <cellStyle name="Calculation 18 2 7 5 2" xfId="21271" xr:uid="{00000000-0005-0000-0000-0000DC090000}"/>
    <cellStyle name="Calculation 18 2 7 6" xfId="12453" xr:uid="{00000000-0005-0000-0000-0000DD090000}"/>
    <cellStyle name="Calculation 18 2 8" xfId="2254" xr:uid="{00000000-0005-0000-0000-0000DE090000}"/>
    <cellStyle name="Calculation 18 2 8 2" xfId="3711" xr:uid="{00000000-0005-0000-0000-0000DF090000}"/>
    <cellStyle name="Calculation 18 2 8 2 2" xfId="7281" xr:uid="{00000000-0005-0000-0000-0000E0090000}"/>
    <cellStyle name="Calculation 18 2 8 2 2 2" xfId="17610" xr:uid="{00000000-0005-0000-0000-0000E1090000}"/>
    <cellStyle name="Calculation 18 2 8 2 3" xfId="9246" xr:uid="{00000000-0005-0000-0000-0000E2090000}"/>
    <cellStyle name="Calculation 18 2 8 2 3 2" xfId="19455" xr:uid="{00000000-0005-0000-0000-0000E3090000}"/>
    <cellStyle name="Calculation 18 2 8 2 4" xfId="10538" xr:uid="{00000000-0005-0000-0000-0000E4090000}"/>
    <cellStyle name="Calculation 18 2 8 2 4 2" xfId="20744" xr:uid="{00000000-0005-0000-0000-0000E5090000}"/>
    <cellStyle name="Calculation 18 2 8 2 5" xfId="14134" xr:uid="{00000000-0005-0000-0000-0000E6090000}"/>
    <cellStyle name="Calculation 18 2 8 3" xfId="5842" xr:uid="{00000000-0005-0000-0000-0000E7090000}"/>
    <cellStyle name="Calculation 18 2 8 3 2" xfId="16174" xr:uid="{00000000-0005-0000-0000-0000E8090000}"/>
    <cellStyle name="Calculation 18 2 8 4" xfId="4547" xr:uid="{00000000-0005-0000-0000-0000E9090000}"/>
    <cellStyle name="Calculation 18 2 8 4 2" xfId="14889" xr:uid="{00000000-0005-0000-0000-0000EA090000}"/>
    <cellStyle name="Calculation 18 2 8 5" xfId="11620" xr:uid="{00000000-0005-0000-0000-0000EB090000}"/>
    <cellStyle name="Calculation 18 2 8 5 2" xfId="21817" xr:uid="{00000000-0005-0000-0000-0000EC090000}"/>
    <cellStyle name="Calculation 18 2 8 6" xfId="12962" xr:uid="{00000000-0005-0000-0000-0000ED090000}"/>
    <cellStyle name="Calculation 18 2 9" xfId="2346" xr:uid="{00000000-0005-0000-0000-0000EE090000}"/>
    <cellStyle name="Calculation 18 2 9 2" xfId="3802" xr:uid="{00000000-0005-0000-0000-0000EF090000}"/>
    <cellStyle name="Calculation 18 2 9 2 2" xfId="7372" xr:uid="{00000000-0005-0000-0000-0000F0090000}"/>
    <cellStyle name="Calculation 18 2 9 2 2 2" xfId="17701" xr:uid="{00000000-0005-0000-0000-0000F1090000}"/>
    <cellStyle name="Calculation 18 2 9 2 3" xfId="9335" xr:uid="{00000000-0005-0000-0000-0000F2090000}"/>
    <cellStyle name="Calculation 18 2 9 2 3 2" xfId="19543" xr:uid="{00000000-0005-0000-0000-0000F3090000}"/>
    <cellStyle name="Calculation 18 2 9 2 4" xfId="10629" xr:uid="{00000000-0005-0000-0000-0000F4090000}"/>
    <cellStyle name="Calculation 18 2 9 2 4 2" xfId="20835" xr:uid="{00000000-0005-0000-0000-0000F5090000}"/>
    <cellStyle name="Calculation 18 2 9 2 5" xfId="14215" xr:uid="{00000000-0005-0000-0000-0000F6090000}"/>
    <cellStyle name="Calculation 18 2 9 3" xfId="5934" xr:uid="{00000000-0005-0000-0000-0000F7090000}"/>
    <cellStyle name="Calculation 18 2 9 3 2" xfId="16266" xr:uid="{00000000-0005-0000-0000-0000F8090000}"/>
    <cellStyle name="Calculation 18 2 9 4" xfId="4720" xr:uid="{00000000-0005-0000-0000-0000F9090000}"/>
    <cellStyle name="Calculation 18 2 9 4 2" xfId="15058" xr:uid="{00000000-0005-0000-0000-0000FA090000}"/>
    <cellStyle name="Calculation 18 2 9 5" xfId="11711" xr:uid="{00000000-0005-0000-0000-0000FB090000}"/>
    <cellStyle name="Calculation 18 2 9 5 2" xfId="21907" xr:uid="{00000000-0005-0000-0000-0000FC090000}"/>
    <cellStyle name="Calculation 18 2 9 6" xfId="13043" xr:uid="{00000000-0005-0000-0000-0000FD090000}"/>
    <cellStyle name="Calculation 18 3" xfId="1426" xr:uid="{00000000-0005-0000-0000-0000FE090000}"/>
    <cellStyle name="Calculation 18 3 2" xfId="2913" xr:uid="{00000000-0005-0000-0000-0000FF090000}"/>
    <cellStyle name="Calculation 18 3 2 2" xfId="6491" xr:uid="{00000000-0005-0000-0000-0000000A0000}"/>
    <cellStyle name="Calculation 18 3 2 2 2" xfId="16822" xr:uid="{00000000-0005-0000-0000-0000010A0000}"/>
    <cellStyle name="Calculation 18 3 2 3" xfId="8493" xr:uid="{00000000-0005-0000-0000-0000020A0000}"/>
    <cellStyle name="Calculation 18 3 2 3 2" xfId="18719" xr:uid="{00000000-0005-0000-0000-0000030A0000}"/>
    <cellStyle name="Calculation 18 3 2 4" xfId="9816" xr:uid="{00000000-0005-0000-0000-0000040A0000}"/>
    <cellStyle name="Calculation 18 3 2 4 2" xfId="20023" xr:uid="{00000000-0005-0000-0000-0000050A0000}"/>
    <cellStyle name="Calculation 18 3 2 5" xfId="13480" xr:uid="{00000000-0005-0000-0000-0000060A0000}"/>
    <cellStyle name="Calculation 18 3 3" xfId="5024" xr:uid="{00000000-0005-0000-0000-0000070A0000}"/>
    <cellStyle name="Calculation 18 3 3 2" xfId="15359" xr:uid="{00000000-0005-0000-0000-0000080A0000}"/>
    <cellStyle name="Calculation 18 3 4" xfId="4665" xr:uid="{00000000-0005-0000-0000-0000090A0000}"/>
    <cellStyle name="Calculation 18 3 4 2" xfId="15007" xr:uid="{00000000-0005-0000-0000-00000A0A0000}"/>
    <cellStyle name="Calculation 18 3 5" xfId="10898" xr:uid="{00000000-0005-0000-0000-00000B0A0000}"/>
    <cellStyle name="Calculation 18 3 5 2" xfId="21102" xr:uid="{00000000-0005-0000-0000-00000C0A0000}"/>
    <cellStyle name="Calculation 18 3 6" xfId="12311" xr:uid="{00000000-0005-0000-0000-00000D0A0000}"/>
    <cellStyle name="Calculation 18 4" xfId="1477" xr:uid="{00000000-0005-0000-0000-00000E0A0000}"/>
    <cellStyle name="Calculation 18 4 2" xfId="2962" xr:uid="{00000000-0005-0000-0000-00000F0A0000}"/>
    <cellStyle name="Calculation 18 4 2 2" xfId="6539" xr:uid="{00000000-0005-0000-0000-0000100A0000}"/>
    <cellStyle name="Calculation 18 4 2 2 2" xfId="16870" xr:uid="{00000000-0005-0000-0000-0000110A0000}"/>
    <cellStyle name="Calculation 18 4 2 3" xfId="8540" xr:uid="{00000000-0005-0000-0000-0000120A0000}"/>
    <cellStyle name="Calculation 18 4 2 3 2" xfId="18766" xr:uid="{00000000-0005-0000-0000-0000130A0000}"/>
    <cellStyle name="Calculation 18 4 2 4" xfId="9863" xr:uid="{00000000-0005-0000-0000-0000140A0000}"/>
    <cellStyle name="Calculation 18 4 2 4 2" xfId="20070" xr:uid="{00000000-0005-0000-0000-0000150A0000}"/>
    <cellStyle name="Calculation 18 4 2 5" xfId="13517" xr:uid="{00000000-0005-0000-0000-0000160A0000}"/>
    <cellStyle name="Calculation 18 4 3" xfId="5074" xr:uid="{00000000-0005-0000-0000-0000170A0000}"/>
    <cellStyle name="Calculation 18 4 3 2" xfId="15409" xr:uid="{00000000-0005-0000-0000-0000180A0000}"/>
    <cellStyle name="Calculation 18 4 4" xfId="8665" xr:uid="{00000000-0005-0000-0000-0000190A0000}"/>
    <cellStyle name="Calculation 18 4 4 2" xfId="18887" xr:uid="{00000000-0005-0000-0000-00001A0A0000}"/>
    <cellStyle name="Calculation 18 4 5" xfId="10944" xr:uid="{00000000-0005-0000-0000-00001B0A0000}"/>
    <cellStyle name="Calculation 18 4 5 2" xfId="21148" xr:uid="{00000000-0005-0000-0000-00001C0A0000}"/>
    <cellStyle name="Calculation 18 4 6" xfId="12348" xr:uid="{00000000-0005-0000-0000-00001D0A0000}"/>
    <cellStyle name="Calculation 18 5" xfId="1504" xr:uid="{00000000-0005-0000-0000-00001E0A0000}"/>
    <cellStyle name="Calculation 18 5 2" xfId="2989" xr:uid="{00000000-0005-0000-0000-00001F0A0000}"/>
    <cellStyle name="Calculation 18 5 2 2" xfId="6566" xr:uid="{00000000-0005-0000-0000-0000200A0000}"/>
    <cellStyle name="Calculation 18 5 2 2 2" xfId="16897" xr:uid="{00000000-0005-0000-0000-0000210A0000}"/>
    <cellStyle name="Calculation 18 5 2 3" xfId="8567" xr:uid="{00000000-0005-0000-0000-0000220A0000}"/>
    <cellStyle name="Calculation 18 5 2 3 2" xfId="18793" xr:uid="{00000000-0005-0000-0000-0000230A0000}"/>
    <cellStyle name="Calculation 18 5 2 4" xfId="9890" xr:uid="{00000000-0005-0000-0000-0000240A0000}"/>
    <cellStyle name="Calculation 18 5 2 4 2" xfId="20097" xr:uid="{00000000-0005-0000-0000-0000250A0000}"/>
    <cellStyle name="Calculation 18 5 2 5" xfId="13539" xr:uid="{00000000-0005-0000-0000-0000260A0000}"/>
    <cellStyle name="Calculation 18 5 3" xfId="5101" xr:uid="{00000000-0005-0000-0000-0000270A0000}"/>
    <cellStyle name="Calculation 18 5 3 2" xfId="15436" xr:uid="{00000000-0005-0000-0000-0000280A0000}"/>
    <cellStyle name="Calculation 18 5 4" xfId="8890" xr:uid="{00000000-0005-0000-0000-0000290A0000}"/>
    <cellStyle name="Calculation 18 5 4 2" xfId="19099" xr:uid="{00000000-0005-0000-0000-00002A0A0000}"/>
    <cellStyle name="Calculation 18 5 5" xfId="10971" xr:uid="{00000000-0005-0000-0000-00002B0A0000}"/>
    <cellStyle name="Calculation 18 5 5 2" xfId="21175" xr:uid="{00000000-0005-0000-0000-00002C0A0000}"/>
    <cellStyle name="Calculation 18 5 6" xfId="12370" xr:uid="{00000000-0005-0000-0000-00002D0A0000}"/>
    <cellStyle name="Calculation 18 6" xfId="2563" xr:uid="{00000000-0005-0000-0000-00002E0A0000}"/>
    <cellStyle name="Calculation 18 6 2" xfId="6151" xr:uid="{00000000-0005-0000-0000-00002F0A0000}"/>
    <cellStyle name="Calculation 18 6 2 2" xfId="16483" xr:uid="{00000000-0005-0000-0000-0000300A0000}"/>
    <cellStyle name="Calculation 18 6 3" xfId="8177" xr:uid="{00000000-0005-0000-0000-0000310A0000}"/>
    <cellStyle name="Calculation 18 6 3 2" xfId="18410" xr:uid="{00000000-0005-0000-0000-0000320A0000}"/>
    <cellStyle name="Calculation 18 6 4" xfId="9530" xr:uid="{00000000-0005-0000-0000-0000330A0000}"/>
    <cellStyle name="Calculation 18 6 4 2" xfId="19737" xr:uid="{00000000-0005-0000-0000-0000340A0000}"/>
    <cellStyle name="Calculation 18 6 5" xfId="13216" xr:uid="{00000000-0005-0000-0000-0000350A0000}"/>
    <cellStyle name="Calculation 18 7" xfId="4306" xr:uid="{00000000-0005-0000-0000-0000360A0000}"/>
    <cellStyle name="Calculation 18 7 2" xfId="14653" xr:uid="{00000000-0005-0000-0000-0000370A0000}"/>
    <cellStyle name="Calculation 18 8" xfId="4449" xr:uid="{00000000-0005-0000-0000-0000380A0000}"/>
    <cellStyle name="Calculation 18 8 2" xfId="14791" xr:uid="{00000000-0005-0000-0000-0000390A0000}"/>
    <cellStyle name="Calculation 18 9" xfId="4056" xr:uid="{00000000-0005-0000-0000-00003A0A0000}"/>
    <cellStyle name="Calculation 19" xfId="651" xr:uid="{00000000-0005-0000-0000-00003B0A0000}"/>
    <cellStyle name="Calculation 19 2" xfId="1147" xr:uid="{00000000-0005-0000-0000-00003C0A0000}"/>
    <cellStyle name="Calculation 19 2 10" xfId="1645" xr:uid="{00000000-0005-0000-0000-00003D0A0000}"/>
    <cellStyle name="Calculation 19 2 10 2" xfId="3123" xr:uid="{00000000-0005-0000-0000-00003E0A0000}"/>
    <cellStyle name="Calculation 19 2 10 2 2" xfId="6699" xr:uid="{00000000-0005-0000-0000-00003F0A0000}"/>
    <cellStyle name="Calculation 19 2 10 2 2 2" xfId="17030" xr:uid="{00000000-0005-0000-0000-0000400A0000}"/>
    <cellStyle name="Calculation 19 2 10 2 3" xfId="8686" xr:uid="{00000000-0005-0000-0000-0000410A0000}"/>
    <cellStyle name="Calculation 19 2 10 2 3 2" xfId="18906" xr:uid="{00000000-0005-0000-0000-0000420A0000}"/>
    <cellStyle name="Calculation 19 2 10 2 4" xfId="9999" xr:uid="{00000000-0005-0000-0000-0000430A0000}"/>
    <cellStyle name="Calculation 19 2 10 2 4 2" xfId="20206" xr:uid="{00000000-0005-0000-0000-0000440A0000}"/>
    <cellStyle name="Calculation 19 2 10 2 5" xfId="13633" xr:uid="{00000000-0005-0000-0000-0000450A0000}"/>
    <cellStyle name="Calculation 19 2 10 3" xfId="5239" xr:uid="{00000000-0005-0000-0000-0000460A0000}"/>
    <cellStyle name="Calculation 19 2 10 3 2" xfId="15574" xr:uid="{00000000-0005-0000-0000-0000470A0000}"/>
    <cellStyle name="Calculation 19 2 10 4" xfId="8032" xr:uid="{00000000-0005-0000-0000-0000480A0000}"/>
    <cellStyle name="Calculation 19 2 10 4 2" xfId="18287" xr:uid="{00000000-0005-0000-0000-0000490A0000}"/>
    <cellStyle name="Calculation 19 2 10 5" xfId="11077" xr:uid="{00000000-0005-0000-0000-00004A0A0000}"/>
    <cellStyle name="Calculation 19 2 10 5 2" xfId="21280" xr:uid="{00000000-0005-0000-0000-00004B0A0000}"/>
    <cellStyle name="Calculation 19 2 10 6" xfId="12462" xr:uid="{00000000-0005-0000-0000-00004C0A0000}"/>
    <cellStyle name="Calculation 19 2 11" xfId="1510" xr:uid="{00000000-0005-0000-0000-00004D0A0000}"/>
    <cellStyle name="Calculation 19 2 11 2" xfId="2994" xr:uid="{00000000-0005-0000-0000-00004E0A0000}"/>
    <cellStyle name="Calculation 19 2 11 2 2" xfId="6571" xr:uid="{00000000-0005-0000-0000-00004F0A0000}"/>
    <cellStyle name="Calculation 19 2 11 2 2 2" xfId="16902" xr:uid="{00000000-0005-0000-0000-0000500A0000}"/>
    <cellStyle name="Calculation 19 2 11 2 3" xfId="8572" xr:uid="{00000000-0005-0000-0000-0000510A0000}"/>
    <cellStyle name="Calculation 19 2 11 2 3 2" xfId="18798" xr:uid="{00000000-0005-0000-0000-0000520A0000}"/>
    <cellStyle name="Calculation 19 2 11 2 4" xfId="9895" xr:uid="{00000000-0005-0000-0000-0000530A0000}"/>
    <cellStyle name="Calculation 19 2 11 2 4 2" xfId="20102" xr:uid="{00000000-0005-0000-0000-0000540A0000}"/>
    <cellStyle name="Calculation 19 2 11 2 5" xfId="13544" xr:uid="{00000000-0005-0000-0000-0000550A0000}"/>
    <cellStyle name="Calculation 19 2 11 3" xfId="5107" xr:uid="{00000000-0005-0000-0000-0000560A0000}"/>
    <cellStyle name="Calculation 19 2 11 3 2" xfId="15442" xr:uid="{00000000-0005-0000-0000-0000570A0000}"/>
    <cellStyle name="Calculation 19 2 11 4" xfId="9415" xr:uid="{00000000-0005-0000-0000-0000580A0000}"/>
    <cellStyle name="Calculation 19 2 11 4 2" xfId="19622" xr:uid="{00000000-0005-0000-0000-0000590A0000}"/>
    <cellStyle name="Calculation 19 2 11 5" xfId="10977" xr:uid="{00000000-0005-0000-0000-00005A0A0000}"/>
    <cellStyle name="Calculation 19 2 11 5 2" xfId="21180" xr:uid="{00000000-0005-0000-0000-00005B0A0000}"/>
    <cellStyle name="Calculation 19 2 11 6" xfId="12375" xr:uid="{00000000-0005-0000-0000-00005C0A0000}"/>
    <cellStyle name="Calculation 19 2 12" xfId="2673" xr:uid="{00000000-0005-0000-0000-00005D0A0000}"/>
    <cellStyle name="Calculation 19 2 12 2" xfId="6257" xr:uid="{00000000-0005-0000-0000-00005E0A0000}"/>
    <cellStyle name="Calculation 19 2 12 2 2" xfId="16589" xr:uid="{00000000-0005-0000-0000-00005F0A0000}"/>
    <cellStyle name="Calculation 19 2 12 3" xfId="8270" xr:uid="{00000000-0005-0000-0000-0000600A0000}"/>
    <cellStyle name="Calculation 19 2 12 3 2" xfId="18502" xr:uid="{00000000-0005-0000-0000-0000610A0000}"/>
    <cellStyle name="Calculation 19 2 12 4" xfId="9610" xr:uid="{00000000-0005-0000-0000-0000620A0000}"/>
    <cellStyle name="Calculation 19 2 12 4 2" xfId="19817" xr:uid="{00000000-0005-0000-0000-0000630A0000}"/>
    <cellStyle name="Calculation 19 2 12 5" xfId="13296" xr:uid="{00000000-0005-0000-0000-0000640A0000}"/>
    <cellStyle name="Calculation 19 2 13" xfId="4746" xr:uid="{00000000-0005-0000-0000-0000650A0000}"/>
    <cellStyle name="Calculation 19 2 13 2" xfId="15084" xr:uid="{00000000-0005-0000-0000-0000660A0000}"/>
    <cellStyle name="Calculation 19 2 14" xfId="4204" xr:uid="{00000000-0005-0000-0000-0000670A0000}"/>
    <cellStyle name="Calculation 19 2 14 2" xfId="14566" xr:uid="{00000000-0005-0000-0000-0000680A0000}"/>
    <cellStyle name="Calculation 19 2 15" xfId="7943" xr:uid="{00000000-0005-0000-0000-0000690A0000}"/>
    <cellStyle name="Calculation 19 2 2" xfId="1700" xr:uid="{00000000-0005-0000-0000-00006A0A0000}"/>
    <cellStyle name="Calculation 19 2 2 2" xfId="3178" xr:uid="{00000000-0005-0000-0000-00006B0A0000}"/>
    <cellStyle name="Calculation 19 2 2 2 2" xfId="6752" xr:uid="{00000000-0005-0000-0000-00006C0A0000}"/>
    <cellStyle name="Calculation 19 2 2 2 2 2" xfId="17082" xr:uid="{00000000-0005-0000-0000-00006D0A0000}"/>
    <cellStyle name="Calculation 19 2 2 2 3" xfId="8729" xr:uid="{00000000-0005-0000-0000-00006E0A0000}"/>
    <cellStyle name="Calculation 19 2 2 2 3 2" xfId="18946" xr:uid="{00000000-0005-0000-0000-00006F0A0000}"/>
    <cellStyle name="Calculation 19 2 2 2 4" xfId="10033" xr:uid="{00000000-0005-0000-0000-0000700A0000}"/>
    <cellStyle name="Calculation 19 2 2 2 4 2" xfId="20239" xr:uid="{00000000-0005-0000-0000-0000710A0000}"/>
    <cellStyle name="Calculation 19 2 2 2 5" xfId="13666" xr:uid="{00000000-0005-0000-0000-0000720A0000}"/>
    <cellStyle name="Calculation 19 2 2 3" xfId="5292" xr:uid="{00000000-0005-0000-0000-0000730A0000}"/>
    <cellStyle name="Calculation 19 2 2 3 2" xfId="15626" xr:uid="{00000000-0005-0000-0000-0000740A0000}"/>
    <cellStyle name="Calculation 19 2 2 4" xfId="4380" xr:uid="{00000000-0005-0000-0000-0000750A0000}"/>
    <cellStyle name="Calculation 19 2 2 4 2" xfId="14723" xr:uid="{00000000-0005-0000-0000-0000760A0000}"/>
    <cellStyle name="Calculation 19 2 2 5" xfId="11110" xr:uid="{00000000-0005-0000-0000-0000770A0000}"/>
    <cellStyle name="Calculation 19 2 2 5 2" xfId="21313" xr:uid="{00000000-0005-0000-0000-0000780A0000}"/>
    <cellStyle name="Calculation 19 2 2 6" xfId="12495" xr:uid="{00000000-0005-0000-0000-0000790A0000}"/>
    <cellStyle name="Calculation 19 2 3" xfId="1867" xr:uid="{00000000-0005-0000-0000-00007A0A0000}"/>
    <cellStyle name="Calculation 19 2 3 2" xfId="3338" xr:uid="{00000000-0005-0000-0000-00007B0A0000}"/>
    <cellStyle name="Calculation 19 2 3 2 2" xfId="6908" xr:uid="{00000000-0005-0000-0000-00007C0A0000}"/>
    <cellStyle name="Calculation 19 2 3 2 2 2" xfId="17237" xr:uid="{00000000-0005-0000-0000-00007D0A0000}"/>
    <cellStyle name="Calculation 19 2 3 2 3" xfId="8876" xr:uid="{00000000-0005-0000-0000-00007E0A0000}"/>
    <cellStyle name="Calculation 19 2 3 2 3 2" xfId="19086" xr:uid="{00000000-0005-0000-0000-00007F0A0000}"/>
    <cellStyle name="Calculation 19 2 3 2 4" xfId="10166" xr:uid="{00000000-0005-0000-0000-0000800A0000}"/>
    <cellStyle name="Calculation 19 2 3 2 4 2" xfId="20372" xr:uid="{00000000-0005-0000-0000-0000810A0000}"/>
    <cellStyle name="Calculation 19 2 3 2 5" xfId="13777" xr:uid="{00000000-0005-0000-0000-0000820A0000}"/>
    <cellStyle name="Calculation 19 2 3 3" xfId="5455" xr:uid="{00000000-0005-0000-0000-0000830A0000}"/>
    <cellStyle name="Calculation 19 2 3 3 2" xfId="15787" xr:uid="{00000000-0005-0000-0000-0000840A0000}"/>
    <cellStyle name="Calculation 19 2 3 4" xfId="4438" xr:uid="{00000000-0005-0000-0000-0000850A0000}"/>
    <cellStyle name="Calculation 19 2 3 4 2" xfId="14780" xr:uid="{00000000-0005-0000-0000-0000860A0000}"/>
    <cellStyle name="Calculation 19 2 3 5" xfId="11244" xr:uid="{00000000-0005-0000-0000-0000870A0000}"/>
    <cellStyle name="Calculation 19 2 3 5 2" xfId="21446" xr:uid="{00000000-0005-0000-0000-0000880A0000}"/>
    <cellStyle name="Calculation 19 2 3 6" xfId="12606" xr:uid="{00000000-0005-0000-0000-0000890A0000}"/>
    <cellStyle name="Calculation 19 2 4" xfId="1295" xr:uid="{00000000-0005-0000-0000-00008A0A0000}"/>
    <cellStyle name="Calculation 19 2 4 2" xfId="2795" xr:uid="{00000000-0005-0000-0000-00008B0A0000}"/>
    <cellStyle name="Calculation 19 2 4 2 2" xfId="6374" xr:uid="{00000000-0005-0000-0000-00008C0A0000}"/>
    <cellStyle name="Calculation 19 2 4 2 2 2" xfId="16705" xr:uid="{00000000-0005-0000-0000-00008D0A0000}"/>
    <cellStyle name="Calculation 19 2 4 2 3" xfId="8380" xr:uid="{00000000-0005-0000-0000-00008E0A0000}"/>
    <cellStyle name="Calculation 19 2 4 2 3 2" xfId="18609" xr:uid="{00000000-0005-0000-0000-00008F0A0000}"/>
    <cellStyle name="Calculation 19 2 4 2 4" xfId="9705" xr:uid="{00000000-0005-0000-0000-0000900A0000}"/>
    <cellStyle name="Calculation 19 2 4 2 4 2" xfId="19912" xr:uid="{00000000-0005-0000-0000-0000910A0000}"/>
    <cellStyle name="Calculation 19 2 4 2 5" xfId="13379" xr:uid="{00000000-0005-0000-0000-0000920A0000}"/>
    <cellStyle name="Calculation 19 2 4 3" xfId="4893" xr:uid="{00000000-0005-0000-0000-0000930A0000}"/>
    <cellStyle name="Calculation 19 2 4 3 2" xfId="15228" xr:uid="{00000000-0005-0000-0000-0000940A0000}"/>
    <cellStyle name="Calculation 19 2 4 4" xfId="7631" xr:uid="{00000000-0005-0000-0000-0000950A0000}"/>
    <cellStyle name="Calculation 19 2 4 4 2" xfId="17957" xr:uid="{00000000-0005-0000-0000-0000960A0000}"/>
    <cellStyle name="Calculation 19 2 4 5" xfId="4235" xr:uid="{00000000-0005-0000-0000-0000970A0000}"/>
    <cellStyle name="Calculation 19 2 4 5 2" xfId="14594" xr:uid="{00000000-0005-0000-0000-0000980A0000}"/>
    <cellStyle name="Calculation 19 2 4 6" xfId="12211" xr:uid="{00000000-0005-0000-0000-0000990A0000}"/>
    <cellStyle name="Calculation 19 2 5" xfId="1311" xr:uid="{00000000-0005-0000-0000-00009A0A0000}"/>
    <cellStyle name="Calculation 19 2 5 2" xfId="2811" xr:uid="{00000000-0005-0000-0000-00009B0A0000}"/>
    <cellStyle name="Calculation 19 2 5 2 2" xfId="6390" xr:uid="{00000000-0005-0000-0000-00009C0A0000}"/>
    <cellStyle name="Calculation 19 2 5 2 2 2" xfId="16721" xr:uid="{00000000-0005-0000-0000-00009D0A0000}"/>
    <cellStyle name="Calculation 19 2 5 2 3" xfId="8393" xr:uid="{00000000-0005-0000-0000-00009E0A0000}"/>
    <cellStyle name="Calculation 19 2 5 2 3 2" xfId="18621" xr:uid="{00000000-0005-0000-0000-00009F0A0000}"/>
    <cellStyle name="Calculation 19 2 5 2 4" xfId="9716" xr:uid="{00000000-0005-0000-0000-0000A00A0000}"/>
    <cellStyle name="Calculation 19 2 5 2 4 2" xfId="19923" xr:uid="{00000000-0005-0000-0000-0000A10A0000}"/>
    <cellStyle name="Calculation 19 2 5 2 5" xfId="13390" xr:uid="{00000000-0005-0000-0000-0000A20A0000}"/>
    <cellStyle name="Calculation 19 2 5 3" xfId="4909" xr:uid="{00000000-0005-0000-0000-0000A30A0000}"/>
    <cellStyle name="Calculation 19 2 5 3 2" xfId="15244" xr:uid="{00000000-0005-0000-0000-0000A40A0000}"/>
    <cellStyle name="Calculation 19 2 5 4" xfId="8086" xr:uid="{00000000-0005-0000-0000-0000A50A0000}"/>
    <cellStyle name="Calculation 19 2 5 4 2" xfId="18334" xr:uid="{00000000-0005-0000-0000-0000A60A0000}"/>
    <cellStyle name="Calculation 19 2 5 5" xfId="7739" xr:uid="{00000000-0005-0000-0000-0000A70A0000}"/>
    <cellStyle name="Calculation 19 2 5 5 2" xfId="18048" xr:uid="{00000000-0005-0000-0000-0000A80A0000}"/>
    <cellStyle name="Calculation 19 2 5 6" xfId="12222" xr:uid="{00000000-0005-0000-0000-0000A90A0000}"/>
    <cellStyle name="Calculation 19 2 6" xfId="1486" xr:uid="{00000000-0005-0000-0000-0000AA0A0000}"/>
    <cellStyle name="Calculation 19 2 6 2" xfId="2971" xr:uid="{00000000-0005-0000-0000-0000AB0A0000}"/>
    <cellStyle name="Calculation 19 2 6 2 2" xfId="6548" xr:uid="{00000000-0005-0000-0000-0000AC0A0000}"/>
    <cellStyle name="Calculation 19 2 6 2 2 2" xfId="16879" xr:uid="{00000000-0005-0000-0000-0000AD0A0000}"/>
    <cellStyle name="Calculation 19 2 6 2 3" xfId="8549" xr:uid="{00000000-0005-0000-0000-0000AE0A0000}"/>
    <cellStyle name="Calculation 19 2 6 2 3 2" xfId="18775" xr:uid="{00000000-0005-0000-0000-0000AF0A0000}"/>
    <cellStyle name="Calculation 19 2 6 2 4" xfId="9872" xr:uid="{00000000-0005-0000-0000-0000B00A0000}"/>
    <cellStyle name="Calculation 19 2 6 2 4 2" xfId="20079" xr:uid="{00000000-0005-0000-0000-0000B10A0000}"/>
    <cellStyle name="Calculation 19 2 6 2 5" xfId="13526" xr:uid="{00000000-0005-0000-0000-0000B20A0000}"/>
    <cellStyle name="Calculation 19 2 6 3" xfId="5083" xr:uid="{00000000-0005-0000-0000-0000B30A0000}"/>
    <cellStyle name="Calculation 19 2 6 3 2" xfId="15418" xr:uid="{00000000-0005-0000-0000-0000B40A0000}"/>
    <cellStyle name="Calculation 19 2 6 4" xfId="8103" xr:uid="{00000000-0005-0000-0000-0000B50A0000}"/>
    <cellStyle name="Calculation 19 2 6 4 2" xfId="18345" xr:uid="{00000000-0005-0000-0000-0000B60A0000}"/>
    <cellStyle name="Calculation 19 2 6 5" xfId="10953" xr:uid="{00000000-0005-0000-0000-0000B70A0000}"/>
    <cellStyle name="Calculation 19 2 6 5 2" xfId="21157" xr:uid="{00000000-0005-0000-0000-0000B80A0000}"/>
    <cellStyle name="Calculation 19 2 6 6" xfId="12357" xr:uid="{00000000-0005-0000-0000-0000B90A0000}"/>
    <cellStyle name="Calculation 19 2 7" xfId="1830" xr:uid="{00000000-0005-0000-0000-0000BA0A0000}"/>
    <cellStyle name="Calculation 19 2 7 2" xfId="3307" xr:uid="{00000000-0005-0000-0000-0000BB0A0000}"/>
    <cellStyle name="Calculation 19 2 7 2 2" xfId="6877" xr:uid="{00000000-0005-0000-0000-0000BC0A0000}"/>
    <cellStyle name="Calculation 19 2 7 2 2 2" xfId="17206" xr:uid="{00000000-0005-0000-0000-0000BD0A0000}"/>
    <cellStyle name="Calculation 19 2 7 2 3" xfId="8845" xr:uid="{00000000-0005-0000-0000-0000BE0A0000}"/>
    <cellStyle name="Calculation 19 2 7 2 3 2" xfId="19057" xr:uid="{00000000-0005-0000-0000-0000BF0A0000}"/>
    <cellStyle name="Calculation 19 2 7 2 4" xfId="10137" xr:uid="{00000000-0005-0000-0000-0000C00A0000}"/>
    <cellStyle name="Calculation 19 2 7 2 4 2" xfId="20343" xr:uid="{00000000-0005-0000-0000-0000C10A0000}"/>
    <cellStyle name="Calculation 19 2 7 2 5" xfId="13749" xr:uid="{00000000-0005-0000-0000-0000C20A0000}"/>
    <cellStyle name="Calculation 19 2 7 3" xfId="5419" xr:uid="{00000000-0005-0000-0000-0000C30A0000}"/>
    <cellStyle name="Calculation 19 2 7 3 2" xfId="15751" xr:uid="{00000000-0005-0000-0000-0000C40A0000}"/>
    <cellStyle name="Calculation 19 2 7 4" xfId="4216" xr:uid="{00000000-0005-0000-0000-0000C50A0000}"/>
    <cellStyle name="Calculation 19 2 7 4 2" xfId="14578" xr:uid="{00000000-0005-0000-0000-0000C60A0000}"/>
    <cellStyle name="Calculation 19 2 7 5" xfId="11214" xr:uid="{00000000-0005-0000-0000-0000C70A0000}"/>
    <cellStyle name="Calculation 19 2 7 5 2" xfId="21417" xr:uid="{00000000-0005-0000-0000-0000C80A0000}"/>
    <cellStyle name="Calculation 19 2 7 6" xfId="12578" xr:uid="{00000000-0005-0000-0000-0000C90A0000}"/>
    <cellStyle name="Calculation 19 2 8" xfId="2255" xr:uid="{00000000-0005-0000-0000-0000CA0A0000}"/>
    <cellStyle name="Calculation 19 2 8 2" xfId="3712" xr:uid="{00000000-0005-0000-0000-0000CB0A0000}"/>
    <cellStyle name="Calculation 19 2 8 2 2" xfId="7282" xr:uid="{00000000-0005-0000-0000-0000CC0A0000}"/>
    <cellStyle name="Calculation 19 2 8 2 2 2" xfId="17611" xr:uid="{00000000-0005-0000-0000-0000CD0A0000}"/>
    <cellStyle name="Calculation 19 2 8 2 3" xfId="9247" xr:uid="{00000000-0005-0000-0000-0000CE0A0000}"/>
    <cellStyle name="Calculation 19 2 8 2 3 2" xfId="19456" xr:uid="{00000000-0005-0000-0000-0000CF0A0000}"/>
    <cellStyle name="Calculation 19 2 8 2 4" xfId="10539" xr:uid="{00000000-0005-0000-0000-0000D00A0000}"/>
    <cellStyle name="Calculation 19 2 8 2 4 2" xfId="20745" xr:uid="{00000000-0005-0000-0000-0000D10A0000}"/>
    <cellStyle name="Calculation 19 2 8 2 5" xfId="14135" xr:uid="{00000000-0005-0000-0000-0000D20A0000}"/>
    <cellStyle name="Calculation 19 2 8 3" xfId="5843" xr:uid="{00000000-0005-0000-0000-0000D30A0000}"/>
    <cellStyle name="Calculation 19 2 8 3 2" xfId="16175" xr:uid="{00000000-0005-0000-0000-0000D40A0000}"/>
    <cellStyle name="Calculation 19 2 8 4" xfId="4548" xr:uid="{00000000-0005-0000-0000-0000D50A0000}"/>
    <cellStyle name="Calculation 19 2 8 4 2" xfId="14890" xr:uid="{00000000-0005-0000-0000-0000D60A0000}"/>
    <cellStyle name="Calculation 19 2 8 5" xfId="11621" xr:uid="{00000000-0005-0000-0000-0000D70A0000}"/>
    <cellStyle name="Calculation 19 2 8 5 2" xfId="21818" xr:uid="{00000000-0005-0000-0000-0000D80A0000}"/>
    <cellStyle name="Calculation 19 2 8 6" xfId="12963" xr:uid="{00000000-0005-0000-0000-0000D90A0000}"/>
    <cellStyle name="Calculation 19 2 9" xfId="2347" xr:uid="{00000000-0005-0000-0000-0000DA0A0000}"/>
    <cellStyle name="Calculation 19 2 9 2" xfId="3803" xr:uid="{00000000-0005-0000-0000-0000DB0A0000}"/>
    <cellStyle name="Calculation 19 2 9 2 2" xfId="7373" xr:uid="{00000000-0005-0000-0000-0000DC0A0000}"/>
    <cellStyle name="Calculation 19 2 9 2 2 2" xfId="17702" xr:uid="{00000000-0005-0000-0000-0000DD0A0000}"/>
    <cellStyle name="Calculation 19 2 9 2 3" xfId="9336" xr:uid="{00000000-0005-0000-0000-0000DE0A0000}"/>
    <cellStyle name="Calculation 19 2 9 2 3 2" xfId="19544" xr:uid="{00000000-0005-0000-0000-0000DF0A0000}"/>
    <cellStyle name="Calculation 19 2 9 2 4" xfId="10630" xr:uid="{00000000-0005-0000-0000-0000E00A0000}"/>
    <cellStyle name="Calculation 19 2 9 2 4 2" xfId="20836" xr:uid="{00000000-0005-0000-0000-0000E10A0000}"/>
    <cellStyle name="Calculation 19 2 9 2 5" xfId="14216" xr:uid="{00000000-0005-0000-0000-0000E20A0000}"/>
    <cellStyle name="Calculation 19 2 9 3" xfId="5935" xr:uid="{00000000-0005-0000-0000-0000E30A0000}"/>
    <cellStyle name="Calculation 19 2 9 3 2" xfId="16267" xr:uid="{00000000-0005-0000-0000-0000E40A0000}"/>
    <cellStyle name="Calculation 19 2 9 4" xfId="4579" xr:uid="{00000000-0005-0000-0000-0000E50A0000}"/>
    <cellStyle name="Calculation 19 2 9 4 2" xfId="14921" xr:uid="{00000000-0005-0000-0000-0000E60A0000}"/>
    <cellStyle name="Calculation 19 2 9 5" xfId="11712" xr:uid="{00000000-0005-0000-0000-0000E70A0000}"/>
    <cellStyle name="Calculation 19 2 9 5 2" xfId="21908" xr:uid="{00000000-0005-0000-0000-0000E80A0000}"/>
    <cellStyle name="Calculation 19 2 9 6" xfId="13044" xr:uid="{00000000-0005-0000-0000-0000E90A0000}"/>
    <cellStyle name="Calculation 19 3" xfId="1427" xr:uid="{00000000-0005-0000-0000-0000EA0A0000}"/>
    <cellStyle name="Calculation 19 3 2" xfId="2914" xr:uid="{00000000-0005-0000-0000-0000EB0A0000}"/>
    <cellStyle name="Calculation 19 3 2 2" xfId="6492" xr:uid="{00000000-0005-0000-0000-0000EC0A0000}"/>
    <cellStyle name="Calculation 19 3 2 2 2" xfId="16823" xr:uid="{00000000-0005-0000-0000-0000ED0A0000}"/>
    <cellStyle name="Calculation 19 3 2 3" xfId="8494" xr:uid="{00000000-0005-0000-0000-0000EE0A0000}"/>
    <cellStyle name="Calculation 19 3 2 3 2" xfId="18720" xr:uid="{00000000-0005-0000-0000-0000EF0A0000}"/>
    <cellStyle name="Calculation 19 3 2 4" xfId="9817" xr:uid="{00000000-0005-0000-0000-0000F00A0000}"/>
    <cellStyle name="Calculation 19 3 2 4 2" xfId="20024" xr:uid="{00000000-0005-0000-0000-0000F10A0000}"/>
    <cellStyle name="Calculation 19 3 2 5" xfId="13481" xr:uid="{00000000-0005-0000-0000-0000F20A0000}"/>
    <cellStyle name="Calculation 19 3 3" xfId="5025" xr:uid="{00000000-0005-0000-0000-0000F30A0000}"/>
    <cellStyle name="Calculation 19 3 3 2" xfId="15360" xr:uid="{00000000-0005-0000-0000-0000F40A0000}"/>
    <cellStyle name="Calculation 19 3 4" xfId="4731" xr:uid="{00000000-0005-0000-0000-0000F50A0000}"/>
    <cellStyle name="Calculation 19 3 4 2" xfId="15069" xr:uid="{00000000-0005-0000-0000-0000F60A0000}"/>
    <cellStyle name="Calculation 19 3 5" xfId="10899" xr:uid="{00000000-0005-0000-0000-0000F70A0000}"/>
    <cellStyle name="Calculation 19 3 5 2" xfId="21103" xr:uid="{00000000-0005-0000-0000-0000F80A0000}"/>
    <cellStyle name="Calculation 19 3 6" xfId="12312" xr:uid="{00000000-0005-0000-0000-0000F90A0000}"/>
    <cellStyle name="Calculation 19 4" xfId="2026" xr:uid="{00000000-0005-0000-0000-0000FA0A0000}"/>
    <cellStyle name="Calculation 19 4 2" xfId="3488" xr:uid="{00000000-0005-0000-0000-0000FB0A0000}"/>
    <cellStyle name="Calculation 19 4 2 2" xfId="7058" xr:uid="{00000000-0005-0000-0000-0000FC0A0000}"/>
    <cellStyle name="Calculation 19 4 2 2 2" xfId="17387" xr:uid="{00000000-0005-0000-0000-0000FD0A0000}"/>
    <cellStyle name="Calculation 19 4 2 3" xfId="9024" xr:uid="{00000000-0005-0000-0000-0000FE0A0000}"/>
    <cellStyle name="Calculation 19 4 2 3 2" xfId="19233" xr:uid="{00000000-0005-0000-0000-0000FF0A0000}"/>
    <cellStyle name="Calculation 19 4 2 4" xfId="10315" xr:uid="{00000000-0005-0000-0000-0000000B0000}"/>
    <cellStyle name="Calculation 19 4 2 4 2" xfId="20521" xr:uid="{00000000-0005-0000-0000-0000010B0000}"/>
    <cellStyle name="Calculation 19 4 2 5" xfId="13913" xr:uid="{00000000-0005-0000-0000-0000020B0000}"/>
    <cellStyle name="Calculation 19 4 3" xfId="5614" xr:uid="{00000000-0005-0000-0000-0000030B0000}"/>
    <cellStyle name="Calculation 19 4 3 2" xfId="15946" xr:uid="{00000000-0005-0000-0000-0000040B0000}"/>
    <cellStyle name="Calculation 19 4 4" xfId="7662" xr:uid="{00000000-0005-0000-0000-0000050B0000}"/>
    <cellStyle name="Calculation 19 4 4 2" xfId="17983" xr:uid="{00000000-0005-0000-0000-0000060B0000}"/>
    <cellStyle name="Calculation 19 4 5" xfId="11394" xr:uid="{00000000-0005-0000-0000-0000070B0000}"/>
    <cellStyle name="Calculation 19 4 5 2" xfId="21595" xr:uid="{00000000-0005-0000-0000-0000080B0000}"/>
    <cellStyle name="Calculation 19 4 6" xfId="12742" xr:uid="{00000000-0005-0000-0000-0000090B0000}"/>
    <cellStyle name="Calculation 19 5" xfId="1648" xr:uid="{00000000-0005-0000-0000-00000A0B0000}"/>
    <cellStyle name="Calculation 19 5 2" xfId="3126" xr:uid="{00000000-0005-0000-0000-00000B0B0000}"/>
    <cellStyle name="Calculation 19 5 2 2" xfId="6702" xr:uid="{00000000-0005-0000-0000-00000C0B0000}"/>
    <cellStyle name="Calculation 19 5 2 2 2" xfId="17033" xr:uid="{00000000-0005-0000-0000-00000D0B0000}"/>
    <cellStyle name="Calculation 19 5 2 3" xfId="8689" xr:uid="{00000000-0005-0000-0000-00000E0B0000}"/>
    <cellStyle name="Calculation 19 5 2 3 2" xfId="18909" xr:uid="{00000000-0005-0000-0000-00000F0B0000}"/>
    <cellStyle name="Calculation 19 5 2 4" xfId="10002" xr:uid="{00000000-0005-0000-0000-0000100B0000}"/>
    <cellStyle name="Calculation 19 5 2 4 2" xfId="20209" xr:uid="{00000000-0005-0000-0000-0000110B0000}"/>
    <cellStyle name="Calculation 19 5 2 5" xfId="13636" xr:uid="{00000000-0005-0000-0000-0000120B0000}"/>
    <cellStyle name="Calculation 19 5 3" xfId="5242" xr:uid="{00000000-0005-0000-0000-0000130B0000}"/>
    <cellStyle name="Calculation 19 5 3 2" xfId="15577" xr:uid="{00000000-0005-0000-0000-0000140B0000}"/>
    <cellStyle name="Calculation 19 5 4" xfId="8559" xr:uid="{00000000-0005-0000-0000-0000150B0000}"/>
    <cellStyle name="Calculation 19 5 4 2" xfId="18785" xr:uid="{00000000-0005-0000-0000-0000160B0000}"/>
    <cellStyle name="Calculation 19 5 5" xfId="11080" xr:uid="{00000000-0005-0000-0000-0000170B0000}"/>
    <cellStyle name="Calculation 19 5 5 2" xfId="21283" xr:uid="{00000000-0005-0000-0000-0000180B0000}"/>
    <cellStyle name="Calculation 19 5 6" xfId="12465" xr:uid="{00000000-0005-0000-0000-0000190B0000}"/>
    <cellStyle name="Calculation 19 6" xfId="2564" xr:uid="{00000000-0005-0000-0000-00001A0B0000}"/>
    <cellStyle name="Calculation 19 6 2" xfId="6152" xr:uid="{00000000-0005-0000-0000-00001B0B0000}"/>
    <cellStyle name="Calculation 19 6 2 2" xfId="16484" xr:uid="{00000000-0005-0000-0000-00001C0B0000}"/>
    <cellStyle name="Calculation 19 6 3" xfId="8178" xr:uid="{00000000-0005-0000-0000-00001D0B0000}"/>
    <cellStyle name="Calculation 19 6 3 2" xfId="18411" xr:uid="{00000000-0005-0000-0000-00001E0B0000}"/>
    <cellStyle name="Calculation 19 6 4" xfId="9531" xr:uid="{00000000-0005-0000-0000-00001F0B0000}"/>
    <cellStyle name="Calculation 19 6 4 2" xfId="19738" xr:uid="{00000000-0005-0000-0000-0000200B0000}"/>
    <cellStyle name="Calculation 19 6 5" xfId="13217" xr:uid="{00000000-0005-0000-0000-0000210B0000}"/>
    <cellStyle name="Calculation 19 7" xfId="4307" xr:uid="{00000000-0005-0000-0000-0000220B0000}"/>
    <cellStyle name="Calculation 19 7 2" xfId="14654" xr:uid="{00000000-0005-0000-0000-0000230B0000}"/>
    <cellStyle name="Calculation 19 8" xfId="5471" xr:uid="{00000000-0005-0000-0000-0000240B0000}"/>
    <cellStyle name="Calculation 19 8 2" xfId="15803" xr:uid="{00000000-0005-0000-0000-0000250B0000}"/>
    <cellStyle name="Calculation 19 9" xfId="7722" xr:uid="{00000000-0005-0000-0000-0000260B0000}"/>
    <cellStyle name="Calculation 2" xfId="171" xr:uid="{00000000-0005-0000-0000-0000270B0000}"/>
    <cellStyle name="Calculation 2 10" xfId="4095" xr:uid="{00000000-0005-0000-0000-0000280B0000}"/>
    <cellStyle name="Calculation 2 2" xfId="1121" xr:uid="{00000000-0005-0000-0000-0000290B0000}"/>
    <cellStyle name="Calculation 2 2 10" xfId="1711" xr:uid="{00000000-0005-0000-0000-00002A0B0000}"/>
    <cellStyle name="Calculation 2 2 10 2" xfId="3188" xr:uid="{00000000-0005-0000-0000-00002B0B0000}"/>
    <cellStyle name="Calculation 2 2 10 2 2" xfId="6761" xr:uid="{00000000-0005-0000-0000-00002C0B0000}"/>
    <cellStyle name="Calculation 2 2 10 2 2 2" xfId="17091" xr:uid="{00000000-0005-0000-0000-00002D0B0000}"/>
    <cellStyle name="Calculation 2 2 10 2 3" xfId="8739" xr:uid="{00000000-0005-0000-0000-00002E0B0000}"/>
    <cellStyle name="Calculation 2 2 10 2 3 2" xfId="18956" xr:uid="{00000000-0005-0000-0000-00002F0B0000}"/>
    <cellStyle name="Calculation 2 2 10 2 4" xfId="10041" xr:uid="{00000000-0005-0000-0000-0000300B0000}"/>
    <cellStyle name="Calculation 2 2 10 2 4 2" xfId="20247" xr:uid="{00000000-0005-0000-0000-0000310B0000}"/>
    <cellStyle name="Calculation 2 2 10 2 5" xfId="13674" xr:uid="{00000000-0005-0000-0000-0000320B0000}"/>
    <cellStyle name="Calculation 2 2 10 3" xfId="5303" xr:uid="{00000000-0005-0000-0000-0000330B0000}"/>
    <cellStyle name="Calculation 2 2 10 3 2" xfId="15636" xr:uid="{00000000-0005-0000-0000-0000340B0000}"/>
    <cellStyle name="Calculation 2 2 10 4" xfId="4386" xr:uid="{00000000-0005-0000-0000-0000350B0000}"/>
    <cellStyle name="Calculation 2 2 10 4 2" xfId="14729" xr:uid="{00000000-0005-0000-0000-0000360B0000}"/>
    <cellStyle name="Calculation 2 2 10 5" xfId="11118" xr:uid="{00000000-0005-0000-0000-0000370B0000}"/>
    <cellStyle name="Calculation 2 2 10 5 2" xfId="21321" xr:uid="{00000000-0005-0000-0000-0000380B0000}"/>
    <cellStyle name="Calculation 2 2 10 6" xfId="12503" xr:uid="{00000000-0005-0000-0000-0000390B0000}"/>
    <cellStyle name="Calculation 2 2 11" xfId="2192" xr:uid="{00000000-0005-0000-0000-00003A0B0000}"/>
    <cellStyle name="Calculation 2 2 11 2" xfId="3651" xr:uid="{00000000-0005-0000-0000-00003B0B0000}"/>
    <cellStyle name="Calculation 2 2 11 2 2" xfId="7221" xr:uid="{00000000-0005-0000-0000-00003C0B0000}"/>
    <cellStyle name="Calculation 2 2 11 2 2 2" xfId="17550" xr:uid="{00000000-0005-0000-0000-00003D0B0000}"/>
    <cellStyle name="Calculation 2 2 11 2 3" xfId="9186" xr:uid="{00000000-0005-0000-0000-00003E0B0000}"/>
    <cellStyle name="Calculation 2 2 11 2 3 2" xfId="19395" xr:uid="{00000000-0005-0000-0000-00003F0B0000}"/>
    <cellStyle name="Calculation 2 2 11 2 4" xfId="10478" xr:uid="{00000000-0005-0000-0000-0000400B0000}"/>
    <cellStyle name="Calculation 2 2 11 2 4 2" xfId="20684" xr:uid="{00000000-0005-0000-0000-0000410B0000}"/>
    <cellStyle name="Calculation 2 2 11 2 5" xfId="14074" xr:uid="{00000000-0005-0000-0000-0000420B0000}"/>
    <cellStyle name="Calculation 2 2 11 3" xfId="5780" xr:uid="{00000000-0005-0000-0000-0000430B0000}"/>
    <cellStyle name="Calculation 2 2 11 3 2" xfId="16112" xr:uid="{00000000-0005-0000-0000-0000440B0000}"/>
    <cellStyle name="Calculation 2 2 11 4" xfId="5301" xr:uid="{00000000-0005-0000-0000-0000450B0000}"/>
    <cellStyle name="Calculation 2 2 11 4 2" xfId="15635" xr:uid="{00000000-0005-0000-0000-0000460B0000}"/>
    <cellStyle name="Calculation 2 2 11 5" xfId="11558" xr:uid="{00000000-0005-0000-0000-0000470B0000}"/>
    <cellStyle name="Calculation 2 2 11 5 2" xfId="21758" xr:uid="{00000000-0005-0000-0000-0000480B0000}"/>
    <cellStyle name="Calculation 2 2 11 6" xfId="12903" xr:uid="{00000000-0005-0000-0000-0000490B0000}"/>
    <cellStyle name="Calculation 2 2 12" xfId="2654" xr:uid="{00000000-0005-0000-0000-00004A0B0000}"/>
    <cellStyle name="Calculation 2 2 12 2" xfId="6239" xr:uid="{00000000-0005-0000-0000-00004B0B0000}"/>
    <cellStyle name="Calculation 2 2 12 2 2" xfId="16571" xr:uid="{00000000-0005-0000-0000-00004C0B0000}"/>
    <cellStyle name="Calculation 2 2 12 3" xfId="8255" xr:uid="{00000000-0005-0000-0000-00004D0B0000}"/>
    <cellStyle name="Calculation 2 2 12 3 2" xfId="18487" xr:uid="{00000000-0005-0000-0000-00004E0B0000}"/>
    <cellStyle name="Calculation 2 2 12 4" xfId="9596" xr:uid="{00000000-0005-0000-0000-00004F0B0000}"/>
    <cellStyle name="Calculation 2 2 12 4 2" xfId="19803" xr:uid="{00000000-0005-0000-0000-0000500B0000}"/>
    <cellStyle name="Calculation 2 2 12 5" xfId="13282" xr:uid="{00000000-0005-0000-0000-0000510B0000}"/>
    <cellStyle name="Calculation 2 2 13" xfId="4723" xr:uid="{00000000-0005-0000-0000-0000520B0000}"/>
    <cellStyle name="Calculation 2 2 13 2" xfId="15061" xr:uid="{00000000-0005-0000-0000-0000530B0000}"/>
    <cellStyle name="Calculation 2 2 14" xfId="4222" xr:uid="{00000000-0005-0000-0000-0000540B0000}"/>
    <cellStyle name="Calculation 2 2 14 2" xfId="14584" xr:uid="{00000000-0005-0000-0000-0000550B0000}"/>
    <cellStyle name="Calculation 2 2 15" xfId="7944" xr:uid="{00000000-0005-0000-0000-0000560B0000}"/>
    <cellStyle name="Calculation 2 2 2" xfId="1676" xr:uid="{00000000-0005-0000-0000-0000570B0000}"/>
    <cellStyle name="Calculation 2 2 2 2" xfId="3154" xr:uid="{00000000-0005-0000-0000-0000580B0000}"/>
    <cellStyle name="Calculation 2 2 2 2 2" xfId="6728" xr:uid="{00000000-0005-0000-0000-0000590B0000}"/>
    <cellStyle name="Calculation 2 2 2 2 2 2" xfId="17058" xr:uid="{00000000-0005-0000-0000-00005A0B0000}"/>
    <cellStyle name="Calculation 2 2 2 2 3" xfId="8709" xr:uid="{00000000-0005-0000-0000-00005B0B0000}"/>
    <cellStyle name="Calculation 2 2 2 2 3 2" xfId="18926" xr:uid="{00000000-0005-0000-0000-00005C0B0000}"/>
    <cellStyle name="Calculation 2 2 2 2 4" xfId="10014" xr:uid="{00000000-0005-0000-0000-00005D0B0000}"/>
    <cellStyle name="Calculation 2 2 2 2 4 2" xfId="20220" xr:uid="{00000000-0005-0000-0000-00005E0B0000}"/>
    <cellStyle name="Calculation 2 2 2 2 5" xfId="13647" xr:uid="{00000000-0005-0000-0000-00005F0B0000}"/>
    <cellStyle name="Calculation 2 2 2 3" xfId="5268" xr:uid="{00000000-0005-0000-0000-0000600B0000}"/>
    <cellStyle name="Calculation 2 2 2 3 2" xfId="15602" xr:uid="{00000000-0005-0000-0000-0000610B0000}"/>
    <cellStyle name="Calculation 2 2 2 4" xfId="4364" xr:uid="{00000000-0005-0000-0000-0000620B0000}"/>
    <cellStyle name="Calculation 2 2 2 4 2" xfId="14707" xr:uid="{00000000-0005-0000-0000-0000630B0000}"/>
    <cellStyle name="Calculation 2 2 2 5" xfId="11091" xr:uid="{00000000-0005-0000-0000-0000640B0000}"/>
    <cellStyle name="Calculation 2 2 2 5 2" xfId="21294" xr:uid="{00000000-0005-0000-0000-0000650B0000}"/>
    <cellStyle name="Calculation 2 2 2 6" xfId="12476" xr:uid="{00000000-0005-0000-0000-0000660B0000}"/>
    <cellStyle name="Calculation 2 2 3" xfId="1848" xr:uid="{00000000-0005-0000-0000-0000670B0000}"/>
    <cellStyle name="Calculation 2 2 3 2" xfId="3320" xr:uid="{00000000-0005-0000-0000-0000680B0000}"/>
    <cellStyle name="Calculation 2 2 3 2 2" xfId="6890" xr:uid="{00000000-0005-0000-0000-0000690B0000}"/>
    <cellStyle name="Calculation 2 2 3 2 2 2" xfId="17219" xr:uid="{00000000-0005-0000-0000-00006A0B0000}"/>
    <cellStyle name="Calculation 2 2 3 2 3" xfId="8858" xr:uid="{00000000-0005-0000-0000-00006B0B0000}"/>
    <cellStyle name="Calculation 2 2 3 2 3 2" xfId="19069" xr:uid="{00000000-0005-0000-0000-00006C0B0000}"/>
    <cellStyle name="Calculation 2 2 3 2 4" xfId="10149" xr:uid="{00000000-0005-0000-0000-00006D0B0000}"/>
    <cellStyle name="Calculation 2 2 3 2 4 2" xfId="20355" xr:uid="{00000000-0005-0000-0000-00006E0B0000}"/>
    <cellStyle name="Calculation 2 2 3 2 5" xfId="13760" xr:uid="{00000000-0005-0000-0000-00006F0B0000}"/>
    <cellStyle name="Calculation 2 2 3 3" xfId="5437" xr:uid="{00000000-0005-0000-0000-0000700B0000}"/>
    <cellStyle name="Calculation 2 2 3 3 2" xfId="15769" xr:uid="{00000000-0005-0000-0000-0000710B0000}"/>
    <cellStyle name="Calculation 2 2 3 4" xfId="8700" xr:uid="{00000000-0005-0000-0000-0000720B0000}"/>
    <cellStyle name="Calculation 2 2 3 4 2" xfId="18918" xr:uid="{00000000-0005-0000-0000-0000730B0000}"/>
    <cellStyle name="Calculation 2 2 3 5" xfId="11227" xr:uid="{00000000-0005-0000-0000-0000740B0000}"/>
    <cellStyle name="Calculation 2 2 3 5 2" xfId="21429" xr:uid="{00000000-0005-0000-0000-0000750B0000}"/>
    <cellStyle name="Calculation 2 2 3 6" xfId="12589" xr:uid="{00000000-0005-0000-0000-0000760B0000}"/>
    <cellStyle name="Calculation 2 2 4" xfId="1563" xr:uid="{00000000-0005-0000-0000-0000770B0000}"/>
    <cellStyle name="Calculation 2 2 4 2" xfId="3046" xr:uid="{00000000-0005-0000-0000-0000780B0000}"/>
    <cellStyle name="Calculation 2 2 4 2 2" xfId="6623" xr:uid="{00000000-0005-0000-0000-0000790B0000}"/>
    <cellStyle name="Calculation 2 2 4 2 2 2" xfId="16954" xr:uid="{00000000-0005-0000-0000-00007A0B0000}"/>
    <cellStyle name="Calculation 2 2 4 2 3" xfId="8613" xr:uid="{00000000-0005-0000-0000-00007B0B0000}"/>
    <cellStyle name="Calculation 2 2 4 2 3 2" xfId="18836" xr:uid="{00000000-0005-0000-0000-00007C0B0000}"/>
    <cellStyle name="Calculation 2 2 4 2 4" xfId="9930" xr:uid="{00000000-0005-0000-0000-00007D0B0000}"/>
    <cellStyle name="Calculation 2 2 4 2 4 2" xfId="20137" xr:uid="{00000000-0005-0000-0000-00007E0B0000}"/>
    <cellStyle name="Calculation 2 2 4 2 5" xfId="13575" xr:uid="{00000000-0005-0000-0000-00007F0B0000}"/>
    <cellStyle name="Calculation 2 2 4 3" xfId="5160" xr:uid="{00000000-0005-0000-0000-0000800B0000}"/>
    <cellStyle name="Calculation 2 2 4 3 2" xfId="15495" xr:uid="{00000000-0005-0000-0000-0000810B0000}"/>
    <cellStyle name="Calculation 2 2 4 4" xfId="7611" xr:uid="{00000000-0005-0000-0000-0000820B0000}"/>
    <cellStyle name="Calculation 2 2 4 4 2" xfId="17937" xr:uid="{00000000-0005-0000-0000-0000830B0000}"/>
    <cellStyle name="Calculation 2 2 4 5" xfId="11012" xr:uid="{00000000-0005-0000-0000-0000840B0000}"/>
    <cellStyle name="Calculation 2 2 4 5 2" xfId="21215" xr:uid="{00000000-0005-0000-0000-0000850B0000}"/>
    <cellStyle name="Calculation 2 2 4 6" xfId="12407" xr:uid="{00000000-0005-0000-0000-0000860B0000}"/>
    <cellStyle name="Calculation 2 2 5" xfId="1325" xr:uid="{00000000-0005-0000-0000-0000870B0000}"/>
    <cellStyle name="Calculation 2 2 5 2" xfId="2824" xr:uid="{00000000-0005-0000-0000-0000880B0000}"/>
    <cellStyle name="Calculation 2 2 5 2 2" xfId="6403" xr:uid="{00000000-0005-0000-0000-0000890B0000}"/>
    <cellStyle name="Calculation 2 2 5 2 2 2" xfId="16734" xr:uid="{00000000-0005-0000-0000-00008A0B0000}"/>
    <cellStyle name="Calculation 2 2 5 2 3" xfId="8406" xr:uid="{00000000-0005-0000-0000-00008B0B0000}"/>
    <cellStyle name="Calculation 2 2 5 2 3 2" xfId="18634" xr:uid="{00000000-0005-0000-0000-00008C0B0000}"/>
    <cellStyle name="Calculation 2 2 5 2 4" xfId="9729" xr:uid="{00000000-0005-0000-0000-00008D0B0000}"/>
    <cellStyle name="Calculation 2 2 5 2 4 2" xfId="19936" xr:uid="{00000000-0005-0000-0000-00008E0B0000}"/>
    <cellStyle name="Calculation 2 2 5 2 5" xfId="13403" xr:uid="{00000000-0005-0000-0000-00008F0B0000}"/>
    <cellStyle name="Calculation 2 2 5 3" xfId="4923" xr:uid="{00000000-0005-0000-0000-0000900B0000}"/>
    <cellStyle name="Calculation 2 2 5 3 2" xfId="15258" xr:uid="{00000000-0005-0000-0000-0000910B0000}"/>
    <cellStyle name="Calculation 2 2 5 4" xfId="8042" xr:uid="{00000000-0005-0000-0000-0000920B0000}"/>
    <cellStyle name="Calculation 2 2 5 4 2" xfId="18297" xr:uid="{00000000-0005-0000-0000-0000930B0000}"/>
    <cellStyle name="Calculation 2 2 5 5" xfId="7832" xr:uid="{00000000-0005-0000-0000-0000940B0000}"/>
    <cellStyle name="Calculation 2 2 5 5 2" xfId="18129" xr:uid="{00000000-0005-0000-0000-0000950B0000}"/>
    <cellStyle name="Calculation 2 2 5 6" xfId="12235" xr:uid="{00000000-0005-0000-0000-0000960B0000}"/>
    <cellStyle name="Calculation 2 2 6" xfId="1461" xr:uid="{00000000-0005-0000-0000-0000970B0000}"/>
    <cellStyle name="Calculation 2 2 6 2" xfId="2946" xr:uid="{00000000-0005-0000-0000-0000980B0000}"/>
    <cellStyle name="Calculation 2 2 6 2 2" xfId="6523" xr:uid="{00000000-0005-0000-0000-0000990B0000}"/>
    <cellStyle name="Calculation 2 2 6 2 2 2" xfId="16854" xr:uid="{00000000-0005-0000-0000-00009A0B0000}"/>
    <cellStyle name="Calculation 2 2 6 2 3" xfId="8526" xr:uid="{00000000-0005-0000-0000-00009B0B0000}"/>
    <cellStyle name="Calculation 2 2 6 2 3 2" xfId="18752" xr:uid="{00000000-0005-0000-0000-00009C0B0000}"/>
    <cellStyle name="Calculation 2 2 6 2 4" xfId="9847" xr:uid="{00000000-0005-0000-0000-00009D0B0000}"/>
    <cellStyle name="Calculation 2 2 6 2 4 2" xfId="20054" xr:uid="{00000000-0005-0000-0000-00009E0B0000}"/>
    <cellStyle name="Calculation 2 2 6 2 5" xfId="13510" xr:uid="{00000000-0005-0000-0000-00009F0B0000}"/>
    <cellStyle name="Calculation 2 2 6 3" xfId="5058" xr:uid="{00000000-0005-0000-0000-0000A00B0000}"/>
    <cellStyle name="Calculation 2 2 6 3 2" xfId="15393" xr:uid="{00000000-0005-0000-0000-0000A10B0000}"/>
    <cellStyle name="Calculation 2 2 6 4" xfId="8104" xr:uid="{00000000-0005-0000-0000-0000A20B0000}"/>
    <cellStyle name="Calculation 2 2 6 4 2" xfId="18346" xr:uid="{00000000-0005-0000-0000-0000A30B0000}"/>
    <cellStyle name="Calculation 2 2 6 5" xfId="10928" xr:uid="{00000000-0005-0000-0000-0000A40B0000}"/>
    <cellStyle name="Calculation 2 2 6 5 2" xfId="21132" xr:uid="{00000000-0005-0000-0000-0000A50B0000}"/>
    <cellStyle name="Calculation 2 2 6 6" xfId="12341" xr:uid="{00000000-0005-0000-0000-0000A60B0000}"/>
    <cellStyle name="Calculation 2 2 7" xfId="1343" xr:uid="{00000000-0005-0000-0000-0000A70B0000}"/>
    <cellStyle name="Calculation 2 2 7 2" xfId="2841" xr:uid="{00000000-0005-0000-0000-0000A80B0000}"/>
    <cellStyle name="Calculation 2 2 7 2 2" xfId="6420" xr:uid="{00000000-0005-0000-0000-0000A90B0000}"/>
    <cellStyle name="Calculation 2 2 7 2 2 2" xfId="16751" xr:uid="{00000000-0005-0000-0000-0000AA0B0000}"/>
    <cellStyle name="Calculation 2 2 7 2 3" xfId="8421" xr:uid="{00000000-0005-0000-0000-0000AB0B0000}"/>
    <cellStyle name="Calculation 2 2 7 2 3 2" xfId="18649" xr:uid="{00000000-0005-0000-0000-0000AC0B0000}"/>
    <cellStyle name="Calculation 2 2 7 2 4" xfId="9746" xr:uid="{00000000-0005-0000-0000-0000AD0B0000}"/>
    <cellStyle name="Calculation 2 2 7 2 4 2" xfId="19953" xr:uid="{00000000-0005-0000-0000-0000AE0B0000}"/>
    <cellStyle name="Calculation 2 2 7 2 5" xfId="13415" xr:uid="{00000000-0005-0000-0000-0000AF0B0000}"/>
    <cellStyle name="Calculation 2 2 7 3" xfId="4941" xr:uid="{00000000-0005-0000-0000-0000B00B0000}"/>
    <cellStyle name="Calculation 2 2 7 3 2" xfId="15276" xr:uid="{00000000-0005-0000-0000-0000B10B0000}"/>
    <cellStyle name="Calculation 2 2 7 4" xfId="7910" xr:uid="{00000000-0005-0000-0000-0000B20B0000}"/>
    <cellStyle name="Calculation 2 2 7 4 2" xfId="18200" xr:uid="{00000000-0005-0000-0000-0000B30B0000}"/>
    <cellStyle name="Calculation 2 2 7 5" xfId="10827" xr:uid="{00000000-0005-0000-0000-0000B40B0000}"/>
    <cellStyle name="Calculation 2 2 7 5 2" xfId="21033" xr:uid="{00000000-0005-0000-0000-0000B50B0000}"/>
    <cellStyle name="Calculation 2 2 7 6" xfId="12247" xr:uid="{00000000-0005-0000-0000-0000B60B0000}"/>
    <cellStyle name="Calculation 2 2 8" xfId="2241" xr:uid="{00000000-0005-0000-0000-0000B70B0000}"/>
    <cellStyle name="Calculation 2 2 8 2" xfId="3698" xr:uid="{00000000-0005-0000-0000-0000B80B0000}"/>
    <cellStyle name="Calculation 2 2 8 2 2" xfId="7268" xr:uid="{00000000-0005-0000-0000-0000B90B0000}"/>
    <cellStyle name="Calculation 2 2 8 2 2 2" xfId="17597" xr:uid="{00000000-0005-0000-0000-0000BA0B0000}"/>
    <cellStyle name="Calculation 2 2 8 2 3" xfId="9233" xr:uid="{00000000-0005-0000-0000-0000BB0B0000}"/>
    <cellStyle name="Calculation 2 2 8 2 3 2" xfId="19442" xr:uid="{00000000-0005-0000-0000-0000BC0B0000}"/>
    <cellStyle name="Calculation 2 2 8 2 4" xfId="10525" xr:uid="{00000000-0005-0000-0000-0000BD0B0000}"/>
    <cellStyle name="Calculation 2 2 8 2 4 2" xfId="20731" xr:uid="{00000000-0005-0000-0000-0000BE0B0000}"/>
    <cellStyle name="Calculation 2 2 8 2 5" xfId="14121" xr:uid="{00000000-0005-0000-0000-0000BF0B0000}"/>
    <cellStyle name="Calculation 2 2 8 3" xfId="5829" xr:uid="{00000000-0005-0000-0000-0000C00B0000}"/>
    <cellStyle name="Calculation 2 2 8 3 2" xfId="16161" xr:uid="{00000000-0005-0000-0000-0000C10B0000}"/>
    <cellStyle name="Calculation 2 2 8 4" xfId="4535" xr:uid="{00000000-0005-0000-0000-0000C20B0000}"/>
    <cellStyle name="Calculation 2 2 8 4 2" xfId="14877" xr:uid="{00000000-0005-0000-0000-0000C30B0000}"/>
    <cellStyle name="Calculation 2 2 8 5" xfId="11607" xr:uid="{00000000-0005-0000-0000-0000C40B0000}"/>
    <cellStyle name="Calculation 2 2 8 5 2" xfId="21804" xr:uid="{00000000-0005-0000-0000-0000C50B0000}"/>
    <cellStyle name="Calculation 2 2 8 6" xfId="12949" xr:uid="{00000000-0005-0000-0000-0000C60B0000}"/>
    <cellStyle name="Calculation 2 2 9" xfId="2333" xr:uid="{00000000-0005-0000-0000-0000C70B0000}"/>
    <cellStyle name="Calculation 2 2 9 2" xfId="3789" xr:uid="{00000000-0005-0000-0000-0000C80B0000}"/>
    <cellStyle name="Calculation 2 2 9 2 2" xfId="7359" xr:uid="{00000000-0005-0000-0000-0000C90B0000}"/>
    <cellStyle name="Calculation 2 2 9 2 2 2" xfId="17688" xr:uid="{00000000-0005-0000-0000-0000CA0B0000}"/>
    <cellStyle name="Calculation 2 2 9 2 3" xfId="9322" xr:uid="{00000000-0005-0000-0000-0000CB0B0000}"/>
    <cellStyle name="Calculation 2 2 9 2 3 2" xfId="19530" xr:uid="{00000000-0005-0000-0000-0000CC0B0000}"/>
    <cellStyle name="Calculation 2 2 9 2 4" xfId="10616" xr:uid="{00000000-0005-0000-0000-0000CD0B0000}"/>
    <cellStyle name="Calculation 2 2 9 2 4 2" xfId="20822" xr:uid="{00000000-0005-0000-0000-0000CE0B0000}"/>
    <cellStyle name="Calculation 2 2 9 2 5" xfId="14202" xr:uid="{00000000-0005-0000-0000-0000CF0B0000}"/>
    <cellStyle name="Calculation 2 2 9 3" xfId="5921" xr:uid="{00000000-0005-0000-0000-0000D00B0000}"/>
    <cellStyle name="Calculation 2 2 9 3 2" xfId="16253" xr:uid="{00000000-0005-0000-0000-0000D10B0000}"/>
    <cellStyle name="Calculation 2 2 9 4" xfId="4577" xr:uid="{00000000-0005-0000-0000-0000D20B0000}"/>
    <cellStyle name="Calculation 2 2 9 4 2" xfId="14919" xr:uid="{00000000-0005-0000-0000-0000D30B0000}"/>
    <cellStyle name="Calculation 2 2 9 5" xfId="11698" xr:uid="{00000000-0005-0000-0000-0000D40B0000}"/>
    <cellStyle name="Calculation 2 2 9 5 2" xfId="21894" xr:uid="{00000000-0005-0000-0000-0000D50B0000}"/>
    <cellStyle name="Calculation 2 2 9 6" xfId="13030" xr:uid="{00000000-0005-0000-0000-0000D60B0000}"/>
    <cellStyle name="Calculation 2 3" xfId="1279" xr:uid="{00000000-0005-0000-0000-0000D70B0000}"/>
    <cellStyle name="Calculation 2 3 2" xfId="2779" xr:uid="{00000000-0005-0000-0000-0000D80B0000}"/>
    <cellStyle name="Calculation 2 3 2 2" xfId="6358" xr:uid="{00000000-0005-0000-0000-0000D90B0000}"/>
    <cellStyle name="Calculation 2 3 2 2 2" xfId="16689" xr:uid="{00000000-0005-0000-0000-0000DA0B0000}"/>
    <cellStyle name="Calculation 2 3 2 3" xfId="8366" xr:uid="{00000000-0005-0000-0000-0000DB0B0000}"/>
    <cellStyle name="Calculation 2 3 2 3 2" xfId="18595" xr:uid="{00000000-0005-0000-0000-0000DC0B0000}"/>
    <cellStyle name="Calculation 2 3 2 4" xfId="9691" xr:uid="{00000000-0005-0000-0000-0000DD0B0000}"/>
    <cellStyle name="Calculation 2 3 2 4 2" xfId="19898" xr:uid="{00000000-0005-0000-0000-0000DE0B0000}"/>
    <cellStyle name="Calculation 2 3 2 5" xfId="13366" xr:uid="{00000000-0005-0000-0000-0000DF0B0000}"/>
    <cellStyle name="Calculation 2 3 3" xfId="4877" xr:uid="{00000000-0005-0000-0000-0000E00B0000}"/>
    <cellStyle name="Calculation 2 3 3 2" xfId="15212" xr:uid="{00000000-0005-0000-0000-0000E10B0000}"/>
    <cellStyle name="Calculation 2 3 4" xfId="7818" xr:uid="{00000000-0005-0000-0000-0000E20B0000}"/>
    <cellStyle name="Calculation 2 3 4 2" xfId="18121" xr:uid="{00000000-0005-0000-0000-0000E30B0000}"/>
    <cellStyle name="Calculation 2 3 5" xfId="8253" xr:uid="{00000000-0005-0000-0000-0000E40B0000}"/>
    <cellStyle name="Calculation 2 3 5 2" xfId="18485" xr:uid="{00000000-0005-0000-0000-0000E50B0000}"/>
    <cellStyle name="Calculation 2 3 6" xfId="12198" xr:uid="{00000000-0005-0000-0000-0000E60B0000}"/>
    <cellStyle name="Calculation 2 4" xfId="1641" xr:uid="{00000000-0005-0000-0000-0000E70B0000}"/>
    <cellStyle name="Calculation 2 4 2" xfId="3120" xr:uid="{00000000-0005-0000-0000-0000E80B0000}"/>
    <cellStyle name="Calculation 2 4 2 2" xfId="6696" xr:uid="{00000000-0005-0000-0000-0000E90B0000}"/>
    <cellStyle name="Calculation 2 4 2 2 2" xfId="17027" xr:uid="{00000000-0005-0000-0000-0000EA0B0000}"/>
    <cellStyle name="Calculation 2 4 2 3" xfId="8683" xr:uid="{00000000-0005-0000-0000-0000EB0B0000}"/>
    <cellStyle name="Calculation 2 4 2 3 2" xfId="18903" xr:uid="{00000000-0005-0000-0000-0000EC0B0000}"/>
    <cellStyle name="Calculation 2 4 2 4" xfId="9996" xr:uid="{00000000-0005-0000-0000-0000ED0B0000}"/>
    <cellStyle name="Calculation 2 4 2 4 2" xfId="20203" xr:uid="{00000000-0005-0000-0000-0000EE0B0000}"/>
    <cellStyle name="Calculation 2 4 2 5" xfId="13631" xr:uid="{00000000-0005-0000-0000-0000EF0B0000}"/>
    <cellStyle name="Calculation 2 4 3" xfId="5235" xr:uid="{00000000-0005-0000-0000-0000F00B0000}"/>
    <cellStyle name="Calculation 2 4 3 2" xfId="15570" xr:uid="{00000000-0005-0000-0000-0000F10B0000}"/>
    <cellStyle name="Calculation 2 4 4" xfId="7750" xr:uid="{00000000-0005-0000-0000-0000F20B0000}"/>
    <cellStyle name="Calculation 2 4 4 2" xfId="18058" xr:uid="{00000000-0005-0000-0000-0000F30B0000}"/>
    <cellStyle name="Calculation 2 4 5" xfId="7646" xr:uid="{00000000-0005-0000-0000-0000F40B0000}"/>
    <cellStyle name="Calculation 2 5" xfId="1989" xr:uid="{00000000-0005-0000-0000-0000F50B0000}"/>
    <cellStyle name="Calculation 2 5 2" xfId="3452" xr:uid="{00000000-0005-0000-0000-0000F60B0000}"/>
    <cellStyle name="Calculation 2 5 2 2" xfId="7022" xr:uid="{00000000-0005-0000-0000-0000F70B0000}"/>
    <cellStyle name="Calculation 2 5 2 2 2" xfId="17351" xr:uid="{00000000-0005-0000-0000-0000F80B0000}"/>
    <cellStyle name="Calculation 2 5 2 3" xfId="8988" xr:uid="{00000000-0005-0000-0000-0000F90B0000}"/>
    <cellStyle name="Calculation 2 5 2 3 2" xfId="19197" xr:uid="{00000000-0005-0000-0000-0000FA0B0000}"/>
    <cellStyle name="Calculation 2 5 2 4" xfId="10279" xr:uid="{00000000-0005-0000-0000-0000FB0B0000}"/>
    <cellStyle name="Calculation 2 5 2 4 2" xfId="20485" xr:uid="{00000000-0005-0000-0000-0000FC0B0000}"/>
    <cellStyle name="Calculation 2 5 2 5" xfId="13877" xr:uid="{00000000-0005-0000-0000-0000FD0B0000}"/>
    <cellStyle name="Calculation 2 5 3" xfId="5577" xr:uid="{00000000-0005-0000-0000-0000FE0B0000}"/>
    <cellStyle name="Calculation 2 5 3 2" xfId="15909" xr:uid="{00000000-0005-0000-0000-0000FF0B0000}"/>
    <cellStyle name="Calculation 2 5 4" xfId="201" xr:uid="{00000000-0005-0000-0000-0000000C0000}"/>
    <cellStyle name="Calculation 2 5 4 2" xfId="12122" xr:uid="{00000000-0005-0000-0000-0000010C0000}"/>
    <cellStyle name="Calculation 2 5 5" xfId="11357" xr:uid="{00000000-0005-0000-0000-0000020C0000}"/>
    <cellStyle name="Calculation 2 5 5 2" xfId="21559" xr:uid="{00000000-0005-0000-0000-0000030C0000}"/>
    <cellStyle name="Calculation 2 5 6" xfId="12706" xr:uid="{00000000-0005-0000-0000-0000040C0000}"/>
    <cellStyle name="Calculation 2 6" xfId="2058" xr:uid="{00000000-0005-0000-0000-0000050C0000}"/>
    <cellStyle name="Calculation 2 6 2" xfId="3518" xr:uid="{00000000-0005-0000-0000-0000060C0000}"/>
    <cellStyle name="Calculation 2 6 2 2" xfId="7088" xr:uid="{00000000-0005-0000-0000-0000070C0000}"/>
    <cellStyle name="Calculation 2 6 2 2 2" xfId="17417" xr:uid="{00000000-0005-0000-0000-0000080C0000}"/>
    <cellStyle name="Calculation 2 6 2 3" xfId="9054" xr:uid="{00000000-0005-0000-0000-0000090C0000}"/>
    <cellStyle name="Calculation 2 6 2 3 2" xfId="19263" xr:uid="{00000000-0005-0000-0000-00000A0C0000}"/>
    <cellStyle name="Calculation 2 6 2 4" xfId="10345" xr:uid="{00000000-0005-0000-0000-00000B0C0000}"/>
    <cellStyle name="Calculation 2 6 2 4 2" xfId="20551" xr:uid="{00000000-0005-0000-0000-00000C0C0000}"/>
    <cellStyle name="Calculation 2 6 2 5" xfId="13942" xr:uid="{00000000-0005-0000-0000-00000D0C0000}"/>
    <cellStyle name="Calculation 2 6 3" xfId="5646" xr:uid="{00000000-0005-0000-0000-00000E0C0000}"/>
    <cellStyle name="Calculation 2 6 3 2" xfId="15978" xr:uid="{00000000-0005-0000-0000-00000F0C0000}"/>
    <cellStyle name="Calculation 2 6 4" xfId="7655" xr:uid="{00000000-0005-0000-0000-0000100C0000}"/>
    <cellStyle name="Calculation 2 6 4 2" xfId="17976" xr:uid="{00000000-0005-0000-0000-0000110C0000}"/>
    <cellStyle name="Calculation 2 6 5" xfId="11425" xr:uid="{00000000-0005-0000-0000-0000120C0000}"/>
    <cellStyle name="Calculation 2 6 5 2" xfId="21625" xr:uid="{00000000-0005-0000-0000-0000130C0000}"/>
    <cellStyle name="Calculation 2 6 6" xfId="12771" xr:uid="{00000000-0005-0000-0000-0000140C0000}"/>
    <cellStyle name="Calculation 2 7" xfId="2545" xr:uid="{00000000-0005-0000-0000-0000150C0000}"/>
    <cellStyle name="Calculation 2 7 2" xfId="6133" xr:uid="{00000000-0005-0000-0000-0000160C0000}"/>
    <cellStyle name="Calculation 2 7 2 2" xfId="16465" xr:uid="{00000000-0005-0000-0000-0000170C0000}"/>
    <cellStyle name="Calculation 2 7 3" xfId="8162" xr:uid="{00000000-0005-0000-0000-0000180C0000}"/>
    <cellStyle name="Calculation 2 7 3 2" xfId="18396" xr:uid="{00000000-0005-0000-0000-0000190C0000}"/>
    <cellStyle name="Calculation 2 7 4" xfId="5223" xr:uid="{00000000-0005-0000-0000-00001A0C0000}"/>
    <cellStyle name="Calculation 2 7 4 2" xfId="15558" xr:uid="{00000000-0005-0000-0000-00001B0C0000}"/>
    <cellStyle name="Calculation 2 7 5" xfId="13203" xr:uid="{00000000-0005-0000-0000-00001C0C0000}"/>
    <cellStyle name="Calculation 2 8" xfId="173" xr:uid="{00000000-0005-0000-0000-00001D0C0000}"/>
    <cellStyle name="Calculation 2 8 2" xfId="12112" xr:uid="{00000000-0005-0000-0000-00001E0C0000}"/>
    <cellStyle name="Calculation 2 9" xfId="4672" xr:uid="{00000000-0005-0000-0000-00001F0C0000}"/>
    <cellStyle name="Calculation 2 9 2" xfId="15014" xr:uid="{00000000-0005-0000-0000-0000200C0000}"/>
    <cellStyle name="Calculation 3" xfId="652" xr:uid="{00000000-0005-0000-0000-0000210C0000}"/>
    <cellStyle name="Calculation 3 2" xfId="1148" xr:uid="{00000000-0005-0000-0000-0000220C0000}"/>
    <cellStyle name="Calculation 3 2 10" xfId="2168" xr:uid="{00000000-0005-0000-0000-0000230C0000}"/>
    <cellStyle name="Calculation 3 2 10 2" xfId="3627" xr:uid="{00000000-0005-0000-0000-0000240C0000}"/>
    <cellStyle name="Calculation 3 2 10 2 2" xfId="7197" xr:uid="{00000000-0005-0000-0000-0000250C0000}"/>
    <cellStyle name="Calculation 3 2 10 2 2 2" xfId="17526" xr:uid="{00000000-0005-0000-0000-0000260C0000}"/>
    <cellStyle name="Calculation 3 2 10 2 3" xfId="9162" xr:uid="{00000000-0005-0000-0000-0000270C0000}"/>
    <cellStyle name="Calculation 3 2 10 2 3 2" xfId="19371" xr:uid="{00000000-0005-0000-0000-0000280C0000}"/>
    <cellStyle name="Calculation 3 2 10 2 4" xfId="10454" xr:uid="{00000000-0005-0000-0000-0000290C0000}"/>
    <cellStyle name="Calculation 3 2 10 2 4 2" xfId="20660" xr:uid="{00000000-0005-0000-0000-00002A0C0000}"/>
    <cellStyle name="Calculation 3 2 10 2 5" xfId="14050" xr:uid="{00000000-0005-0000-0000-00002B0C0000}"/>
    <cellStyle name="Calculation 3 2 10 3" xfId="5756" xr:uid="{00000000-0005-0000-0000-00002C0C0000}"/>
    <cellStyle name="Calculation 3 2 10 3 2" xfId="16088" xr:uid="{00000000-0005-0000-0000-00002D0C0000}"/>
    <cellStyle name="Calculation 3 2 10 4" xfId="5137" xr:uid="{00000000-0005-0000-0000-00002E0C0000}"/>
    <cellStyle name="Calculation 3 2 10 4 2" xfId="15472" xr:uid="{00000000-0005-0000-0000-00002F0C0000}"/>
    <cellStyle name="Calculation 3 2 10 5" xfId="11534" xr:uid="{00000000-0005-0000-0000-0000300C0000}"/>
    <cellStyle name="Calculation 3 2 10 5 2" xfId="21734" xr:uid="{00000000-0005-0000-0000-0000310C0000}"/>
    <cellStyle name="Calculation 3 2 10 6" xfId="12879" xr:uid="{00000000-0005-0000-0000-0000320C0000}"/>
    <cellStyle name="Calculation 3 2 11" xfId="2196" xr:uid="{00000000-0005-0000-0000-0000330C0000}"/>
    <cellStyle name="Calculation 3 2 11 2" xfId="3655" xr:uid="{00000000-0005-0000-0000-0000340C0000}"/>
    <cellStyle name="Calculation 3 2 11 2 2" xfId="7225" xr:uid="{00000000-0005-0000-0000-0000350C0000}"/>
    <cellStyle name="Calculation 3 2 11 2 2 2" xfId="17554" xr:uid="{00000000-0005-0000-0000-0000360C0000}"/>
    <cellStyle name="Calculation 3 2 11 2 3" xfId="9190" xr:uid="{00000000-0005-0000-0000-0000370C0000}"/>
    <cellStyle name="Calculation 3 2 11 2 3 2" xfId="19399" xr:uid="{00000000-0005-0000-0000-0000380C0000}"/>
    <cellStyle name="Calculation 3 2 11 2 4" xfId="10482" xr:uid="{00000000-0005-0000-0000-0000390C0000}"/>
    <cellStyle name="Calculation 3 2 11 2 4 2" xfId="20688" xr:uid="{00000000-0005-0000-0000-00003A0C0000}"/>
    <cellStyle name="Calculation 3 2 11 2 5" xfId="14078" xr:uid="{00000000-0005-0000-0000-00003B0C0000}"/>
    <cellStyle name="Calculation 3 2 11 3" xfId="5784" xr:uid="{00000000-0005-0000-0000-00003C0C0000}"/>
    <cellStyle name="Calculation 3 2 11 3 2" xfId="16116" xr:uid="{00000000-0005-0000-0000-00003D0C0000}"/>
    <cellStyle name="Calculation 3 2 11 4" xfId="5427" xr:uid="{00000000-0005-0000-0000-00003E0C0000}"/>
    <cellStyle name="Calculation 3 2 11 4 2" xfId="15759" xr:uid="{00000000-0005-0000-0000-00003F0C0000}"/>
    <cellStyle name="Calculation 3 2 11 5" xfId="11562" xr:uid="{00000000-0005-0000-0000-0000400C0000}"/>
    <cellStyle name="Calculation 3 2 11 5 2" xfId="21762" xr:uid="{00000000-0005-0000-0000-0000410C0000}"/>
    <cellStyle name="Calculation 3 2 11 6" xfId="12907" xr:uid="{00000000-0005-0000-0000-0000420C0000}"/>
    <cellStyle name="Calculation 3 2 12" xfId="2674" xr:uid="{00000000-0005-0000-0000-0000430C0000}"/>
    <cellStyle name="Calculation 3 2 12 2" xfId="6258" xr:uid="{00000000-0005-0000-0000-0000440C0000}"/>
    <cellStyle name="Calculation 3 2 12 2 2" xfId="16590" xr:uid="{00000000-0005-0000-0000-0000450C0000}"/>
    <cellStyle name="Calculation 3 2 12 3" xfId="8271" xr:uid="{00000000-0005-0000-0000-0000460C0000}"/>
    <cellStyle name="Calculation 3 2 12 3 2" xfId="18503" xr:uid="{00000000-0005-0000-0000-0000470C0000}"/>
    <cellStyle name="Calculation 3 2 12 4" xfId="9611" xr:uid="{00000000-0005-0000-0000-0000480C0000}"/>
    <cellStyle name="Calculation 3 2 12 4 2" xfId="19818" xr:uid="{00000000-0005-0000-0000-0000490C0000}"/>
    <cellStyle name="Calculation 3 2 12 5" xfId="13297" xr:uid="{00000000-0005-0000-0000-00004A0C0000}"/>
    <cellStyle name="Calculation 3 2 13" xfId="4747" xr:uid="{00000000-0005-0000-0000-00004B0C0000}"/>
    <cellStyle name="Calculation 3 2 13 2" xfId="15085" xr:uid="{00000000-0005-0000-0000-00004C0C0000}"/>
    <cellStyle name="Calculation 3 2 14" xfId="4203" xr:uid="{00000000-0005-0000-0000-00004D0C0000}"/>
    <cellStyle name="Calculation 3 2 14 2" xfId="14565" xr:uid="{00000000-0005-0000-0000-00004E0C0000}"/>
    <cellStyle name="Calculation 3 2 15" xfId="7918" xr:uid="{00000000-0005-0000-0000-00004F0C0000}"/>
    <cellStyle name="Calculation 3 2 2" xfId="1701" xr:uid="{00000000-0005-0000-0000-0000500C0000}"/>
    <cellStyle name="Calculation 3 2 2 2" xfId="3179" xr:uid="{00000000-0005-0000-0000-0000510C0000}"/>
    <cellStyle name="Calculation 3 2 2 2 2" xfId="6753" xr:uid="{00000000-0005-0000-0000-0000520C0000}"/>
    <cellStyle name="Calculation 3 2 2 2 2 2" xfId="17083" xr:uid="{00000000-0005-0000-0000-0000530C0000}"/>
    <cellStyle name="Calculation 3 2 2 2 3" xfId="8730" xr:uid="{00000000-0005-0000-0000-0000540C0000}"/>
    <cellStyle name="Calculation 3 2 2 2 3 2" xfId="18947" xr:uid="{00000000-0005-0000-0000-0000550C0000}"/>
    <cellStyle name="Calculation 3 2 2 2 4" xfId="10034" xr:uid="{00000000-0005-0000-0000-0000560C0000}"/>
    <cellStyle name="Calculation 3 2 2 2 4 2" xfId="20240" xr:uid="{00000000-0005-0000-0000-0000570C0000}"/>
    <cellStyle name="Calculation 3 2 2 2 5" xfId="13667" xr:uid="{00000000-0005-0000-0000-0000580C0000}"/>
    <cellStyle name="Calculation 3 2 2 3" xfId="5293" xr:uid="{00000000-0005-0000-0000-0000590C0000}"/>
    <cellStyle name="Calculation 3 2 2 3 2" xfId="15627" xr:uid="{00000000-0005-0000-0000-00005A0C0000}"/>
    <cellStyle name="Calculation 3 2 2 4" xfId="4381" xr:uid="{00000000-0005-0000-0000-00005B0C0000}"/>
    <cellStyle name="Calculation 3 2 2 4 2" xfId="14724" xr:uid="{00000000-0005-0000-0000-00005C0C0000}"/>
    <cellStyle name="Calculation 3 2 2 5" xfId="11111" xr:uid="{00000000-0005-0000-0000-00005D0C0000}"/>
    <cellStyle name="Calculation 3 2 2 5 2" xfId="21314" xr:uid="{00000000-0005-0000-0000-00005E0C0000}"/>
    <cellStyle name="Calculation 3 2 2 6" xfId="12496" xr:uid="{00000000-0005-0000-0000-00005F0C0000}"/>
    <cellStyle name="Calculation 3 2 3" xfId="1868" xr:uid="{00000000-0005-0000-0000-0000600C0000}"/>
    <cellStyle name="Calculation 3 2 3 2" xfId="3339" xr:uid="{00000000-0005-0000-0000-0000610C0000}"/>
    <cellStyle name="Calculation 3 2 3 2 2" xfId="6909" xr:uid="{00000000-0005-0000-0000-0000620C0000}"/>
    <cellStyle name="Calculation 3 2 3 2 2 2" xfId="17238" xr:uid="{00000000-0005-0000-0000-0000630C0000}"/>
    <cellStyle name="Calculation 3 2 3 2 3" xfId="8877" xr:uid="{00000000-0005-0000-0000-0000640C0000}"/>
    <cellStyle name="Calculation 3 2 3 2 3 2" xfId="19087" xr:uid="{00000000-0005-0000-0000-0000650C0000}"/>
    <cellStyle name="Calculation 3 2 3 2 4" xfId="10167" xr:uid="{00000000-0005-0000-0000-0000660C0000}"/>
    <cellStyle name="Calculation 3 2 3 2 4 2" xfId="20373" xr:uid="{00000000-0005-0000-0000-0000670C0000}"/>
    <cellStyle name="Calculation 3 2 3 2 5" xfId="13778" xr:uid="{00000000-0005-0000-0000-0000680C0000}"/>
    <cellStyle name="Calculation 3 2 3 3" xfId="5456" xr:uid="{00000000-0005-0000-0000-0000690C0000}"/>
    <cellStyle name="Calculation 3 2 3 3 2" xfId="15788" xr:uid="{00000000-0005-0000-0000-00006A0C0000}"/>
    <cellStyle name="Calculation 3 2 3 4" xfId="4439" xr:uid="{00000000-0005-0000-0000-00006B0C0000}"/>
    <cellStyle name="Calculation 3 2 3 4 2" xfId="14781" xr:uid="{00000000-0005-0000-0000-00006C0C0000}"/>
    <cellStyle name="Calculation 3 2 3 5" xfId="11245" xr:uid="{00000000-0005-0000-0000-00006D0C0000}"/>
    <cellStyle name="Calculation 3 2 3 5 2" xfId="21447" xr:uid="{00000000-0005-0000-0000-00006E0C0000}"/>
    <cellStyle name="Calculation 3 2 3 6" xfId="12607" xr:uid="{00000000-0005-0000-0000-00006F0C0000}"/>
    <cellStyle name="Calculation 3 2 4" xfId="1286" xr:uid="{00000000-0005-0000-0000-0000700C0000}"/>
    <cellStyle name="Calculation 3 2 4 2" xfId="2786" xr:uid="{00000000-0005-0000-0000-0000710C0000}"/>
    <cellStyle name="Calculation 3 2 4 2 2" xfId="6365" xr:uid="{00000000-0005-0000-0000-0000720C0000}"/>
    <cellStyle name="Calculation 3 2 4 2 2 2" xfId="16696" xr:uid="{00000000-0005-0000-0000-0000730C0000}"/>
    <cellStyle name="Calculation 3 2 4 2 3" xfId="8372" xr:uid="{00000000-0005-0000-0000-0000740C0000}"/>
    <cellStyle name="Calculation 3 2 4 2 3 2" xfId="18601" xr:uid="{00000000-0005-0000-0000-0000750C0000}"/>
    <cellStyle name="Calculation 3 2 4 2 4" xfId="9697" xr:uid="{00000000-0005-0000-0000-0000760C0000}"/>
    <cellStyle name="Calculation 3 2 4 2 4 2" xfId="19904" xr:uid="{00000000-0005-0000-0000-0000770C0000}"/>
    <cellStyle name="Calculation 3 2 4 2 5" xfId="13372" xr:uid="{00000000-0005-0000-0000-0000780C0000}"/>
    <cellStyle name="Calculation 3 2 4 3" xfId="4884" xr:uid="{00000000-0005-0000-0000-0000790C0000}"/>
    <cellStyle name="Calculation 3 2 4 3 2" xfId="15219" xr:uid="{00000000-0005-0000-0000-00007A0C0000}"/>
    <cellStyle name="Calculation 3 2 4 4" xfId="8045" xr:uid="{00000000-0005-0000-0000-00007B0C0000}"/>
    <cellStyle name="Calculation 3 2 4 4 2" xfId="18300" xr:uid="{00000000-0005-0000-0000-00007C0C0000}"/>
    <cellStyle name="Calculation 3 2 4 5" xfId="4249" xr:uid="{00000000-0005-0000-0000-00007D0C0000}"/>
    <cellStyle name="Calculation 3 2 4 5 2" xfId="14607" xr:uid="{00000000-0005-0000-0000-00007E0C0000}"/>
    <cellStyle name="Calculation 3 2 4 6" xfId="12204" xr:uid="{00000000-0005-0000-0000-00007F0C0000}"/>
    <cellStyle name="Calculation 3 2 5" xfId="1310" xr:uid="{00000000-0005-0000-0000-0000800C0000}"/>
    <cellStyle name="Calculation 3 2 5 2" xfId="2810" xr:uid="{00000000-0005-0000-0000-0000810C0000}"/>
    <cellStyle name="Calculation 3 2 5 2 2" xfId="6389" xr:uid="{00000000-0005-0000-0000-0000820C0000}"/>
    <cellStyle name="Calculation 3 2 5 2 2 2" xfId="16720" xr:uid="{00000000-0005-0000-0000-0000830C0000}"/>
    <cellStyle name="Calculation 3 2 5 2 3" xfId="8392" xr:uid="{00000000-0005-0000-0000-0000840C0000}"/>
    <cellStyle name="Calculation 3 2 5 2 3 2" xfId="18620" xr:uid="{00000000-0005-0000-0000-0000850C0000}"/>
    <cellStyle name="Calculation 3 2 5 2 4" xfId="9715" xr:uid="{00000000-0005-0000-0000-0000860C0000}"/>
    <cellStyle name="Calculation 3 2 5 2 4 2" xfId="19922" xr:uid="{00000000-0005-0000-0000-0000870C0000}"/>
    <cellStyle name="Calculation 3 2 5 2 5" xfId="13389" xr:uid="{00000000-0005-0000-0000-0000880C0000}"/>
    <cellStyle name="Calculation 3 2 5 3" xfId="4908" xr:uid="{00000000-0005-0000-0000-0000890C0000}"/>
    <cellStyle name="Calculation 3 2 5 3 2" xfId="15243" xr:uid="{00000000-0005-0000-0000-00008A0C0000}"/>
    <cellStyle name="Calculation 3 2 5 4" xfId="7691" xr:uid="{00000000-0005-0000-0000-00008B0C0000}"/>
    <cellStyle name="Calculation 3 2 5 4 2" xfId="18010" xr:uid="{00000000-0005-0000-0000-00008C0C0000}"/>
    <cellStyle name="Calculation 3 2 5 5" xfId="8349" xr:uid="{00000000-0005-0000-0000-00008D0C0000}"/>
    <cellStyle name="Calculation 3 2 5 5 2" xfId="18580" xr:uid="{00000000-0005-0000-0000-00008E0C0000}"/>
    <cellStyle name="Calculation 3 2 5 6" xfId="12221" xr:uid="{00000000-0005-0000-0000-00008F0C0000}"/>
    <cellStyle name="Calculation 3 2 6" xfId="1487" xr:uid="{00000000-0005-0000-0000-0000900C0000}"/>
    <cellStyle name="Calculation 3 2 6 2" xfId="2972" xr:uid="{00000000-0005-0000-0000-0000910C0000}"/>
    <cellStyle name="Calculation 3 2 6 2 2" xfId="6549" xr:uid="{00000000-0005-0000-0000-0000920C0000}"/>
    <cellStyle name="Calculation 3 2 6 2 2 2" xfId="16880" xr:uid="{00000000-0005-0000-0000-0000930C0000}"/>
    <cellStyle name="Calculation 3 2 6 2 3" xfId="8550" xr:uid="{00000000-0005-0000-0000-0000940C0000}"/>
    <cellStyle name="Calculation 3 2 6 2 3 2" xfId="18776" xr:uid="{00000000-0005-0000-0000-0000950C0000}"/>
    <cellStyle name="Calculation 3 2 6 2 4" xfId="9873" xr:uid="{00000000-0005-0000-0000-0000960C0000}"/>
    <cellStyle name="Calculation 3 2 6 2 4 2" xfId="20080" xr:uid="{00000000-0005-0000-0000-0000970C0000}"/>
    <cellStyle name="Calculation 3 2 6 2 5" xfId="13527" xr:uid="{00000000-0005-0000-0000-0000980C0000}"/>
    <cellStyle name="Calculation 3 2 6 3" xfId="5084" xr:uid="{00000000-0005-0000-0000-0000990C0000}"/>
    <cellStyle name="Calculation 3 2 6 3 2" xfId="15419" xr:uid="{00000000-0005-0000-0000-00009A0C0000}"/>
    <cellStyle name="Calculation 3 2 6 4" xfId="8684" xr:uid="{00000000-0005-0000-0000-00009B0C0000}"/>
    <cellStyle name="Calculation 3 2 6 4 2" xfId="18904" xr:uid="{00000000-0005-0000-0000-00009C0C0000}"/>
    <cellStyle name="Calculation 3 2 6 5" xfId="10954" xr:uid="{00000000-0005-0000-0000-00009D0C0000}"/>
    <cellStyle name="Calculation 3 2 6 5 2" xfId="21158" xr:uid="{00000000-0005-0000-0000-00009E0C0000}"/>
    <cellStyle name="Calculation 3 2 6 6" xfId="12358" xr:uid="{00000000-0005-0000-0000-00009F0C0000}"/>
    <cellStyle name="Calculation 3 2 7" xfId="1855" xr:uid="{00000000-0005-0000-0000-0000A00C0000}"/>
    <cellStyle name="Calculation 3 2 7 2" xfId="3327" xr:uid="{00000000-0005-0000-0000-0000A10C0000}"/>
    <cellStyle name="Calculation 3 2 7 2 2" xfId="6897" xr:uid="{00000000-0005-0000-0000-0000A20C0000}"/>
    <cellStyle name="Calculation 3 2 7 2 2 2" xfId="17226" xr:uid="{00000000-0005-0000-0000-0000A30C0000}"/>
    <cellStyle name="Calculation 3 2 7 2 3" xfId="8865" xr:uid="{00000000-0005-0000-0000-0000A40C0000}"/>
    <cellStyle name="Calculation 3 2 7 2 3 2" xfId="19075" xr:uid="{00000000-0005-0000-0000-0000A50C0000}"/>
    <cellStyle name="Calculation 3 2 7 2 4" xfId="10155" xr:uid="{00000000-0005-0000-0000-0000A60C0000}"/>
    <cellStyle name="Calculation 3 2 7 2 4 2" xfId="20361" xr:uid="{00000000-0005-0000-0000-0000A70C0000}"/>
    <cellStyle name="Calculation 3 2 7 2 5" xfId="13766" xr:uid="{00000000-0005-0000-0000-0000A80C0000}"/>
    <cellStyle name="Calculation 3 2 7 3" xfId="5444" xr:uid="{00000000-0005-0000-0000-0000A90C0000}"/>
    <cellStyle name="Calculation 3 2 7 3 2" xfId="15776" xr:uid="{00000000-0005-0000-0000-0000AA0C0000}"/>
    <cellStyle name="Calculation 3 2 7 4" xfId="4229" xr:uid="{00000000-0005-0000-0000-0000AB0C0000}"/>
    <cellStyle name="Calculation 3 2 7 4 2" xfId="14591" xr:uid="{00000000-0005-0000-0000-0000AC0C0000}"/>
    <cellStyle name="Calculation 3 2 7 5" xfId="11233" xr:uid="{00000000-0005-0000-0000-0000AD0C0000}"/>
    <cellStyle name="Calculation 3 2 7 5 2" xfId="21435" xr:uid="{00000000-0005-0000-0000-0000AE0C0000}"/>
    <cellStyle name="Calculation 3 2 7 6" xfId="12595" xr:uid="{00000000-0005-0000-0000-0000AF0C0000}"/>
    <cellStyle name="Calculation 3 2 8" xfId="2256" xr:uid="{00000000-0005-0000-0000-0000B00C0000}"/>
    <cellStyle name="Calculation 3 2 8 2" xfId="3713" xr:uid="{00000000-0005-0000-0000-0000B10C0000}"/>
    <cellStyle name="Calculation 3 2 8 2 2" xfId="7283" xr:uid="{00000000-0005-0000-0000-0000B20C0000}"/>
    <cellStyle name="Calculation 3 2 8 2 2 2" xfId="17612" xr:uid="{00000000-0005-0000-0000-0000B30C0000}"/>
    <cellStyle name="Calculation 3 2 8 2 3" xfId="9248" xr:uid="{00000000-0005-0000-0000-0000B40C0000}"/>
    <cellStyle name="Calculation 3 2 8 2 3 2" xfId="19457" xr:uid="{00000000-0005-0000-0000-0000B50C0000}"/>
    <cellStyle name="Calculation 3 2 8 2 4" xfId="10540" xr:uid="{00000000-0005-0000-0000-0000B60C0000}"/>
    <cellStyle name="Calculation 3 2 8 2 4 2" xfId="20746" xr:uid="{00000000-0005-0000-0000-0000B70C0000}"/>
    <cellStyle name="Calculation 3 2 8 2 5" xfId="14136" xr:uid="{00000000-0005-0000-0000-0000B80C0000}"/>
    <cellStyle name="Calculation 3 2 8 3" xfId="5844" xr:uid="{00000000-0005-0000-0000-0000B90C0000}"/>
    <cellStyle name="Calculation 3 2 8 3 2" xfId="16176" xr:uid="{00000000-0005-0000-0000-0000BA0C0000}"/>
    <cellStyle name="Calculation 3 2 8 4" xfId="4549" xr:uid="{00000000-0005-0000-0000-0000BB0C0000}"/>
    <cellStyle name="Calculation 3 2 8 4 2" xfId="14891" xr:uid="{00000000-0005-0000-0000-0000BC0C0000}"/>
    <cellStyle name="Calculation 3 2 8 5" xfId="11622" xr:uid="{00000000-0005-0000-0000-0000BD0C0000}"/>
    <cellStyle name="Calculation 3 2 8 5 2" xfId="21819" xr:uid="{00000000-0005-0000-0000-0000BE0C0000}"/>
    <cellStyle name="Calculation 3 2 8 6" xfId="12964" xr:uid="{00000000-0005-0000-0000-0000BF0C0000}"/>
    <cellStyle name="Calculation 3 2 9" xfId="2348" xr:uid="{00000000-0005-0000-0000-0000C00C0000}"/>
    <cellStyle name="Calculation 3 2 9 2" xfId="3804" xr:uid="{00000000-0005-0000-0000-0000C10C0000}"/>
    <cellStyle name="Calculation 3 2 9 2 2" xfId="7374" xr:uid="{00000000-0005-0000-0000-0000C20C0000}"/>
    <cellStyle name="Calculation 3 2 9 2 2 2" xfId="17703" xr:uid="{00000000-0005-0000-0000-0000C30C0000}"/>
    <cellStyle name="Calculation 3 2 9 2 3" xfId="9337" xr:uid="{00000000-0005-0000-0000-0000C40C0000}"/>
    <cellStyle name="Calculation 3 2 9 2 3 2" xfId="19545" xr:uid="{00000000-0005-0000-0000-0000C50C0000}"/>
    <cellStyle name="Calculation 3 2 9 2 4" xfId="10631" xr:uid="{00000000-0005-0000-0000-0000C60C0000}"/>
    <cellStyle name="Calculation 3 2 9 2 4 2" xfId="20837" xr:uid="{00000000-0005-0000-0000-0000C70C0000}"/>
    <cellStyle name="Calculation 3 2 9 2 5" xfId="14217" xr:uid="{00000000-0005-0000-0000-0000C80C0000}"/>
    <cellStyle name="Calculation 3 2 9 3" xfId="5936" xr:uid="{00000000-0005-0000-0000-0000C90C0000}"/>
    <cellStyle name="Calculation 3 2 9 3 2" xfId="16268" xr:uid="{00000000-0005-0000-0000-0000CA0C0000}"/>
    <cellStyle name="Calculation 3 2 9 4" xfId="4810" xr:uid="{00000000-0005-0000-0000-0000CB0C0000}"/>
    <cellStyle name="Calculation 3 2 9 4 2" xfId="15146" xr:uid="{00000000-0005-0000-0000-0000CC0C0000}"/>
    <cellStyle name="Calculation 3 2 9 5" xfId="11713" xr:uid="{00000000-0005-0000-0000-0000CD0C0000}"/>
    <cellStyle name="Calculation 3 2 9 5 2" xfId="21909" xr:uid="{00000000-0005-0000-0000-0000CE0C0000}"/>
    <cellStyle name="Calculation 3 2 9 6" xfId="13045" xr:uid="{00000000-0005-0000-0000-0000CF0C0000}"/>
    <cellStyle name="Calculation 3 3" xfId="1428" xr:uid="{00000000-0005-0000-0000-0000D00C0000}"/>
    <cellStyle name="Calculation 3 3 2" xfId="2915" xr:uid="{00000000-0005-0000-0000-0000D10C0000}"/>
    <cellStyle name="Calculation 3 3 2 2" xfId="6493" xr:uid="{00000000-0005-0000-0000-0000D20C0000}"/>
    <cellStyle name="Calculation 3 3 2 2 2" xfId="16824" xr:uid="{00000000-0005-0000-0000-0000D30C0000}"/>
    <cellStyle name="Calculation 3 3 2 3" xfId="8495" xr:uid="{00000000-0005-0000-0000-0000D40C0000}"/>
    <cellStyle name="Calculation 3 3 2 3 2" xfId="18721" xr:uid="{00000000-0005-0000-0000-0000D50C0000}"/>
    <cellStyle name="Calculation 3 3 2 4" xfId="9818" xr:uid="{00000000-0005-0000-0000-0000D60C0000}"/>
    <cellStyle name="Calculation 3 3 2 4 2" xfId="20025" xr:uid="{00000000-0005-0000-0000-0000D70C0000}"/>
    <cellStyle name="Calculation 3 3 2 5" xfId="13482" xr:uid="{00000000-0005-0000-0000-0000D80C0000}"/>
    <cellStyle name="Calculation 3 3 3" xfId="5026" xr:uid="{00000000-0005-0000-0000-0000D90C0000}"/>
    <cellStyle name="Calculation 3 3 3 2" xfId="15361" xr:uid="{00000000-0005-0000-0000-0000DA0C0000}"/>
    <cellStyle name="Calculation 3 3 4" xfId="4351" xr:uid="{00000000-0005-0000-0000-0000DB0C0000}"/>
    <cellStyle name="Calculation 3 3 4 2" xfId="14694" xr:uid="{00000000-0005-0000-0000-0000DC0C0000}"/>
    <cellStyle name="Calculation 3 3 5" xfId="10900" xr:uid="{00000000-0005-0000-0000-0000DD0C0000}"/>
    <cellStyle name="Calculation 3 3 5 2" xfId="21104" xr:uid="{00000000-0005-0000-0000-0000DE0C0000}"/>
    <cellStyle name="Calculation 3 3 6" xfId="12313" xr:uid="{00000000-0005-0000-0000-0000DF0C0000}"/>
    <cellStyle name="Calculation 3 4" xfId="1920" xr:uid="{00000000-0005-0000-0000-0000E00C0000}"/>
    <cellStyle name="Calculation 3 4 2" xfId="3384" xr:uid="{00000000-0005-0000-0000-0000E10C0000}"/>
    <cellStyle name="Calculation 3 4 2 2" xfId="6954" xr:uid="{00000000-0005-0000-0000-0000E20C0000}"/>
    <cellStyle name="Calculation 3 4 2 2 2" xfId="17283" xr:uid="{00000000-0005-0000-0000-0000E30C0000}"/>
    <cellStyle name="Calculation 3 4 2 3" xfId="8920" xr:uid="{00000000-0005-0000-0000-0000E40C0000}"/>
    <cellStyle name="Calculation 3 4 2 3 2" xfId="19129" xr:uid="{00000000-0005-0000-0000-0000E50C0000}"/>
    <cellStyle name="Calculation 3 4 2 4" xfId="10211" xr:uid="{00000000-0005-0000-0000-0000E60C0000}"/>
    <cellStyle name="Calculation 3 4 2 4 2" xfId="20417" xr:uid="{00000000-0005-0000-0000-0000E70C0000}"/>
    <cellStyle name="Calculation 3 4 2 5" xfId="13810" xr:uid="{00000000-0005-0000-0000-0000E80C0000}"/>
    <cellStyle name="Calculation 3 4 3" xfId="5508" xr:uid="{00000000-0005-0000-0000-0000E90C0000}"/>
    <cellStyle name="Calculation 3 4 3 2" xfId="15840" xr:uid="{00000000-0005-0000-0000-0000EA0C0000}"/>
    <cellStyle name="Calculation 3 4 4" xfId="8028" xr:uid="{00000000-0005-0000-0000-0000EB0C0000}"/>
    <cellStyle name="Calculation 3 4 4 2" xfId="18284" xr:uid="{00000000-0005-0000-0000-0000EC0C0000}"/>
    <cellStyle name="Calculation 3 4 5" xfId="11289" xr:uid="{00000000-0005-0000-0000-0000ED0C0000}"/>
    <cellStyle name="Calculation 3 4 5 2" xfId="21491" xr:uid="{00000000-0005-0000-0000-0000EE0C0000}"/>
    <cellStyle name="Calculation 3 4 6" xfId="12639" xr:uid="{00000000-0005-0000-0000-0000EF0C0000}"/>
    <cellStyle name="Calculation 3 5" xfId="2098" xr:uid="{00000000-0005-0000-0000-0000F00C0000}"/>
    <cellStyle name="Calculation 3 5 2" xfId="3557" xr:uid="{00000000-0005-0000-0000-0000F10C0000}"/>
    <cellStyle name="Calculation 3 5 2 2" xfId="7127" xr:uid="{00000000-0005-0000-0000-0000F20C0000}"/>
    <cellStyle name="Calculation 3 5 2 2 2" xfId="17456" xr:uid="{00000000-0005-0000-0000-0000F30C0000}"/>
    <cellStyle name="Calculation 3 5 2 3" xfId="9092" xr:uid="{00000000-0005-0000-0000-0000F40C0000}"/>
    <cellStyle name="Calculation 3 5 2 3 2" xfId="19301" xr:uid="{00000000-0005-0000-0000-0000F50C0000}"/>
    <cellStyle name="Calculation 3 5 2 4" xfId="10384" xr:uid="{00000000-0005-0000-0000-0000F60C0000}"/>
    <cellStyle name="Calculation 3 5 2 4 2" xfId="20590" xr:uid="{00000000-0005-0000-0000-0000F70C0000}"/>
    <cellStyle name="Calculation 3 5 2 5" xfId="13980" xr:uid="{00000000-0005-0000-0000-0000F80C0000}"/>
    <cellStyle name="Calculation 3 5 3" xfId="5686" xr:uid="{00000000-0005-0000-0000-0000F90C0000}"/>
    <cellStyle name="Calculation 3 5 3 2" xfId="16018" xr:uid="{00000000-0005-0000-0000-0000FA0C0000}"/>
    <cellStyle name="Calculation 3 5 4" xfId="7946" xr:uid="{00000000-0005-0000-0000-0000FB0C0000}"/>
    <cellStyle name="Calculation 3 5 4 2" xfId="18225" xr:uid="{00000000-0005-0000-0000-0000FC0C0000}"/>
    <cellStyle name="Calculation 3 5 5" xfId="11464" xr:uid="{00000000-0005-0000-0000-0000FD0C0000}"/>
    <cellStyle name="Calculation 3 5 5 2" xfId="21664" xr:uid="{00000000-0005-0000-0000-0000FE0C0000}"/>
    <cellStyle name="Calculation 3 5 6" xfId="12809" xr:uid="{00000000-0005-0000-0000-0000FF0C0000}"/>
    <cellStyle name="Calculation 3 6" xfId="2565" xr:uid="{00000000-0005-0000-0000-0000000D0000}"/>
    <cellStyle name="Calculation 3 6 2" xfId="6153" xr:uid="{00000000-0005-0000-0000-0000010D0000}"/>
    <cellStyle name="Calculation 3 6 2 2" xfId="16485" xr:uid="{00000000-0005-0000-0000-0000020D0000}"/>
    <cellStyle name="Calculation 3 6 3" xfId="8179" xr:uid="{00000000-0005-0000-0000-0000030D0000}"/>
    <cellStyle name="Calculation 3 6 3 2" xfId="18412" xr:uid="{00000000-0005-0000-0000-0000040D0000}"/>
    <cellStyle name="Calculation 3 6 4" xfId="9532" xr:uid="{00000000-0005-0000-0000-0000050D0000}"/>
    <cellStyle name="Calculation 3 6 4 2" xfId="19739" xr:uid="{00000000-0005-0000-0000-0000060D0000}"/>
    <cellStyle name="Calculation 3 6 5" xfId="13218" xr:uid="{00000000-0005-0000-0000-0000070D0000}"/>
    <cellStyle name="Calculation 3 7" xfId="4308" xr:uid="{00000000-0005-0000-0000-0000080D0000}"/>
    <cellStyle name="Calculation 3 7 2" xfId="14655" xr:uid="{00000000-0005-0000-0000-0000090D0000}"/>
    <cellStyle name="Calculation 3 8" xfId="4448" xr:uid="{00000000-0005-0000-0000-00000A0D0000}"/>
    <cellStyle name="Calculation 3 8 2" xfId="14790" xr:uid="{00000000-0005-0000-0000-00000B0D0000}"/>
    <cellStyle name="Calculation 3 9" xfId="8095" xr:uid="{00000000-0005-0000-0000-00000C0D0000}"/>
    <cellStyle name="Calculation 4" xfId="653" xr:uid="{00000000-0005-0000-0000-00000D0D0000}"/>
    <cellStyle name="Calculation 4 2" xfId="1149" xr:uid="{00000000-0005-0000-0000-00000E0D0000}"/>
    <cellStyle name="Calculation 4 2 10" xfId="1348" xr:uid="{00000000-0005-0000-0000-00000F0D0000}"/>
    <cellStyle name="Calculation 4 2 10 2" xfId="2845" xr:uid="{00000000-0005-0000-0000-0000100D0000}"/>
    <cellStyle name="Calculation 4 2 10 2 2" xfId="6424" xr:uid="{00000000-0005-0000-0000-0000110D0000}"/>
    <cellStyle name="Calculation 4 2 10 2 2 2" xfId="16755" xr:uid="{00000000-0005-0000-0000-0000120D0000}"/>
    <cellStyle name="Calculation 4 2 10 2 3" xfId="8425" xr:uid="{00000000-0005-0000-0000-0000130D0000}"/>
    <cellStyle name="Calculation 4 2 10 2 3 2" xfId="18653" xr:uid="{00000000-0005-0000-0000-0000140D0000}"/>
    <cellStyle name="Calculation 4 2 10 2 4" xfId="9750" xr:uid="{00000000-0005-0000-0000-0000150D0000}"/>
    <cellStyle name="Calculation 4 2 10 2 4 2" xfId="19957" xr:uid="{00000000-0005-0000-0000-0000160D0000}"/>
    <cellStyle name="Calculation 4 2 10 2 5" xfId="13419" xr:uid="{00000000-0005-0000-0000-0000170D0000}"/>
    <cellStyle name="Calculation 4 2 10 3" xfId="4946" xr:uid="{00000000-0005-0000-0000-0000180D0000}"/>
    <cellStyle name="Calculation 4 2 10 3 2" xfId="15281" xr:uid="{00000000-0005-0000-0000-0000190D0000}"/>
    <cellStyle name="Calculation 4 2 10 4" xfId="7597" xr:uid="{00000000-0005-0000-0000-00001A0D0000}"/>
    <cellStyle name="Calculation 4 2 10 4 2" xfId="17923" xr:uid="{00000000-0005-0000-0000-00001B0D0000}"/>
    <cellStyle name="Calculation 4 2 10 5" xfId="10832" xr:uid="{00000000-0005-0000-0000-00001C0D0000}"/>
    <cellStyle name="Calculation 4 2 10 5 2" xfId="21036" xr:uid="{00000000-0005-0000-0000-00001D0D0000}"/>
    <cellStyle name="Calculation 4 2 10 6" xfId="12250" xr:uid="{00000000-0005-0000-0000-00001E0D0000}"/>
    <cellStyle name="Calculation 4 2 11" xfId="2195" xr:uid="{00000000-0005-0000-0000-00001F0D0000}"/>
    <cellStyle name="Calculation 4 2 11 2" xfId="3654" xr:uid="{00000000-0005-0000-0000-0000200D0000}"/>
    <cellStyle name="Calculation 4 2 11 2 2" xfId="7224" xr:uid="{00000000-0005-0000-0000-0000210D0000}"/>
    <cellStyle name="Calculation 4 2 11 2 2 2" xfId="17553" xr:uid="{00000000-0005-0000-0000-0000220D0000}"/>
    <cellStyle name="Calculation 4 2 11 2 3" xfId="9189" xr:uid="{00000000-0005-0000-0000-0000230D0000}"/>
    <cellStyle name="Calculation 4 2 11 2 3 2" xfId="19398" xr:uid="{00000000-0005-0000-0000-0000240D0000}"/>
    <cellStyle name="Calculation 4 2 11 2 4" xfId="10481" xr:uid="{00000000-0005-0000-0000-0000250D0000}"/>
    <cellStyle name="Calculation 4 2 11 2 4 2" xfId="20687" xr:uid="{00000000-0005-0000-0000-0000260D0000}"/>
    <cellStyle name="Calculation 4 2 11 2 5" xfId="14077" xr:uid="{00000000-0005-0000-0000-0000270D0000}"/>
    <cellStyle name="Calculation 4 2 11 3" xfId="5783" xr:uid="{00000000-0005-0000-0000-0000280D0000}"/>
    <cellStyle name="Calculation 4 2 11 3 2" xfId="16115" xr:uid="{00000000-0005-0000-0000-0000290D0000}"/>
    <cellStyle name="Calculation 4 2 11 4" xfId="6606" xr:uid="{00000000-0005-0000-0000-00002A0D0000}"/>
    <cellStyle name="Calculation 4 2 11 4 2" xfId="16937" xr:uid="{00000000-0005-0000-0000-00002B0D0000}"/>
    <cellStyle name="Calculation 4 2 11 5" xfId="11561" xr:uid="{00000000-0005-0000-0000-00002C0D0000}"/>
    <cellStyle name="Calculation 4 2 11 5 2" xfId="21761" xr:uid="{00000000-0005-0000-0000-00002D0D0000}"/>
    <cellStyle name="Calculation 4 2 11 6" xfId="12906" xr:uid="{00000000-0005-0000-0000-00002E0D0000}"/>
    <cellStyle name="Calculation 4 2 12" xfId="2675" xr:uid="{00000000-0005-0000-0000-00002F0D0000}"/>
    <cellStyle name="Calculation 4 2 12 2" xfId="6259" xr:uid="{00000000-0005-0000-0000-0000300D0000}"/>
    <cellStyle name="Calculation 4 2 12 2 2" xfId="16591" xr:uid="{00000000-0005-0000-0000-0000310D0000}"/>
    <cellStyle name="Calculation 4 2 12 3" xfId="8272" xr:uid="{00000000-0005-0000-0000-0000320D0000}"/>
    <cellStyle name="Calculation 4 2 12 3 2" xfId="18504" xr:uid="{00000000-0005-0000-0000-0000330D0000}"/>
    <cellStyle name="Calculation 4 2 12 4" xfId="9612" xr:uid="{00000000-0005-0000-0000-0000340D0000}"/>
    <cellStyle name="Calculation 4 2 12 4 2" xfId="19819" xr:uid="{00000000-0005-0000-0000-0000350D0000}"/>
    <cellStyle name="Calculation 4 2 12 5" xfId="13298" xr:uid="{00000000-0005-0000-0000-0000360D0000}"/>
    <cellStyle name="Calculation 4 2 13" xfId="4748" xr:uid="{00000000-0005-0000-0000-0000370D0000}"/>
    <cellStyle name="Calculation 4 2 13 2" xfId="15086" xr:uid="{00000000-0005-0000-0000-0000380D0000}"/>
    <cellStyle name="Calculation 4 2 14" xfId="4202" xr:uid="{00000000-0005-0000-0000-0000390D0000}"/>
    <cellStyle name="Calculation 4 2 14 2" xfId="14564" xr:uid="{00000000-0005-0000-0000-00003A0D0000}"/>
    <cellStyle name="Calculation 4 2 15" xfId="7823" xr:uid="{00000000-0005-0000-0000-00003B0D0000}"/>
    <cellStyle name="Calculation 4 2 2" xfId="1702" xr:uid="{00000000-0005-0000-0000-00003C0D0000}"/>
    <cellStyle name="Calculation 4 2 2 2" xfId="3180" xr:uid="{00000000-0005-0000-0000-00003D0D0000}"/>
    <cellStyle name="Calculation 4 2 2 2 2" xfId="6754" xr:uid="{00000000-0005-0000-0000-00003E0D0000}"/>
    <cellStyle name="Calculation 4 2 2 2 2 2" xfId="17084" xr:uid="{00000000-0005-0000-0000-00003F0D0000}"/>
    <cellStyle name="Calculation 4 2 2 2 3" xfId="8731" xr:uid="{00000000-0005-0000-0000-0000400D0000}"/>
    <cellStyle name="Calculation 4 2 2 2 3 2" xfId="18948" xr:uid="{00000000-0005-0000-0000-0000410D0000}"/>
    <cellStyle name="Calculation 4 2 2 2 4" xfId="10035" xr:uid="{00000000-0005-0000-0000-0000420D0000}"/>
    <cellStyle name="Calculation 4 2 2 2 4 2" xfId="20241" xr:uid="{00000000-0005-0000-0000-0000430D0000}"/>
    <cellStyle name="Calculation 4 2 2 2 5" xfId="13668" xr:uid="{00000000-0005-0000-0000-0000440D0000}"/>
    <cellStyle name="Calculation 4 2 2 3" xfId="5294" xr:uid="{00000000-0005-0000-0000-0000450D0000}"/>
    <cellStyle name="Calculation 4 2 2 3 2" xfId="15628" xr:uid="{00000000-0005-0000-0000-0000460D0000}"/>
    <cellStyle name="Calculation 4 2 2 4" xfId="4382" xr:uid="{00000000-0005-0000-0000-0000470D0000}"/>
    <cellStyle name="Calculation 4 2 2 4 2" xfId="14725" xr:uid="{00000000-0005-0000-0000-0000480D0000}"/>
    <cellStyle name="Calculation 4 2 2 5" xfId="11112" xr:uid="{00000000-0005-0000-0000-0000490D0000}"/>
    <cellStyle name="Calculation 4 2 2 5 2" xfId="21315" xr:uid="{00000000-0005-0000-0000-00004A0D0000}"/>
    <cellStyle name="Calculation 4 2 2 6" xfId="12497" xr:uid="{00000000-0005-0000-0000-00004B0D0000}"/>
    <cellStyle name="Calculation 4 2 3" xfId="1869" xr:uid="{00000000-0005-0000-0000-00004C0D0000}"/>
    <cellStyle name="Calculation 4 2 3 2" xfId="3340" xr:uid="{00000000-0005-0000-0000-00004D0D0000}"/>
    <cellStyle name="Calculation 4 2 3 2 2" xfId="6910" xr:uid="{00000000-0005-0000-0000-00004E0D0000}"/>
    <cellStyle name="Calculation 4 2 3 2 2 2" xfId="17239" xr:uid="{00000000-0005-0000-0000-00004F0D0000}"/>
    <cellStyle name="Calculation 4 2 3 2 3" xfId="8878" xr:uid="{00000000-0005-0000-0000-0000500D0000}"/>
    <cellStyle name="Calculation 4 2 3 2 3 2" xfId="19088" xr:uid="{00000000-0005-0000-0000-0000510D0000}"/>
    <cellStyle name="Calculation 4 2 3 2 4" xfId="10168" xr:uid="{00000000-0005-0000-0000-0000520D0000}"/>
    <cellStyle name="Calculation 4 2 3 2 4 2" xfId="20374" xr:uid="{00000000-0005-0000-0000-0000530D0000}"/>
    <cellStyle name="Calculation 4 2 3 2 5" xfId="13779" xr:uid="{00000000-0005-0000-0000-0000540D0000}"/>
    <cellStyle name="Calculation 4 2 3 3" xfId="5457" xr:uid="{00000000-0005-0000-0000-0000550D0000}"/>
    <cellStyle name="Calculation 4 2 3 3 2" xfId="15789" xr:uid="{00000000-0005-0000-0000-0000560D0000}"/>
    <cellStyle name="Calculation 4 2 3 4" xfId="4440" xr:uid="{00000000-0005-0000-0000-0000570D0000}"/>
    <cellStyle name="Calculation 4 2 3 4 2" xfId="14782" xr:uid="{00000000-0005-0000-0000-0000580D0000}"/>
    <cellStyle name="Calculation 4 2 3 5" xfId="11246" xr:uid="{00000000-0005-0000-0000-0000590D0000}"/>
    <cellStyle name="Calculation 4 2 3 5 2" xfId="21448" xr:uid="{00000000-0005-0000-0000-00005A0D0000}"/>
    <cellStyle name="Calculation 4 2 3 6" xfId="12608" xr:uid="{00000000-0005-0000-0000-00005B0D0000}"/>
    <cellStyle name="Calculation 4 2 4" xfId="1651" xr:uid="{00000000-0005-0000-0000-00005C0D0000}"/>
    <cellStyle name="Calculation 4 2 4 2" xfId="3129" xr:uid="{00000000-0005-0000-0000-00005D0D0000}"/>
    <cellStyle name="Calculation 4 2 4 2 2" xfId="6705" xr:uid="{00000000-0005-0000-0000-00005E0D0000}"/>
    <cellStyle name="Calculation 4 2 4 2 2 2" xfId="17036" xr:uid="{00000000-0005-0000-0000-00005F0D0000}"/>
    <cellStyle name="Calculation 4 2 4 2 3" xfId="8692" xr:uid="{00000000-0005-0000-0000-0000600D0000}"/>
    <cellStyle name="Calculation 4 2 4 2 3 2" xfId="18912" xr:uid="{00000000-0005-0000-0000-0000610D0000}"/>
    <cellStyle name="Calculation 4 2 4 2 4" xfId="10005" xr:uid="{00000000-0005-0000-0000-0000620D0000}"/>
    <cellStyle name="Calculation 4 2 4 2 4 2" xfId="20212" xr:uid="{00000000-0005-0000-0000-0000630D0000}"/>
    <cellStyle name="Calculation 4 2 4 2 5" xfId="13639" xr:uid="{00000000-0005-0000-0000-0000640D0000}"/>
    <cellStyle name="Calculation 4 2 4 3" xfId="5245" xr:uid="{00000000-0005-0000-0000-0000650D0000}"/>
    <cellStyle name="Calculation 4 2 4 3 2" xfId="15580" xr:uid="{00000000-0005-0000-0000-0000660D0000}"/>
    <cellStyle name="Calculation 4 2 4 4" xfId="7842" xr:uid="{00000000-0005-0000-0000-0000670D0000}"/>
    <cellStyle name="Calculation 4 2 4 4 2" xfId="18137" xr:uid="{00000000-0005-0000-0000-0000680D0000}"/>
    <cellStyle name="Calculation 4 2 4 5" xfId="11083" xr:uid="{00000000-0005-0000-0000-0000690D0000}"/>
    <cellStyle name="Calculation 4 2 4 5 2" xfId="21286" xr:uid="{00000000-0005-0000-0000-00006A0D0000}"/>
    <cellStyle name="Calculation 4 2 4 6" xfId="12468" xr:uid="{00000000-0005-0000-0000-00006B0D0000}"/>
    <cellStyle name="Calculation 4 2 5" xfId="1834" xr:uid="{00000000-0005-0000-0000-00006C0D0000}"/>
    <cellStyle name="Calculation 4 2 5 2" xfId="3311" xr:uid="{00000000-0005-0000-0000-00006D0D0000}"/>
    <cellStyle name="Calculation 4 2 5 2 2" xfId="6881" xr:uid="{00000000-0005-0000-0000-00006E0D0000}"/>
    <cellStyle name="Calculation 4 2 5 2 2 2" xfId="17210" xr:uid="{00000000-0005-0000-0000-00006F0D0000}"/>
    <cellStyle name="Calculation 4 2 5 2 3" xfId="8849" xr:uid="{00000000-0005-0000-0000-0000700D0000}"/>
    <cellStyle name="Calculation 4 2 5 2 3 2" xfId="19061" xr:uid="{00000000-0005-0000-0000-0000710D0000}"/>
    <cellStyle name="Calculation 4 2 5 2 4" xfId="10141" xr:uid="{00000000-0005-0000-0000-0000720D0000}"/>
    <cellStyle name="Calculation 4 2 5 2 4 2" xfId="20347" xr:uid="{00000000-0005-0000-0000-0000730D0000}"/>
    <cellStyle name="Calculation 4 2 5 2 5" xfId="13752" xr:uid="{00000000-0005-0000-0000-0000740D0000}"/>
    <cellStyle name="Calculation 4 2 5 3" xfId="5423" xr:uid="{00000000-0005-0000-0000-0000750D0000}"/>
    <cellStyle name="Calculation 4 2 5 3 2" xfId="15755" xr:uid="{00000000-0005-0000-0000-0000760D0000}"/>
    <cellStyle name="Calculation 4 2 5 4" xfId="4658" xr:uid="{00000000-0005-0000-0000-0000770D0000}"/>
    <cellStyle name="Calculation 4 2 5 4 2" xfId="15000" xr:uid="{00000000-0005-0000-0000-0000780D0000}"/>
    <cellStyle name="Calculation 4 2 5 5" xfId="11218" xr:uid="{00000000-0005-0000-0000-0000790D0000}"/>
    <cellStyle name="Calculation 4 2 5 5 2" xfId="21421" xr:uid="{00000000-0005-0000-0000-00007A0D0000}"/>
    <cellStyle name="Calculation 4 2 5 6" xfId="12581" xr:uid="{00000000-0005-0000-0000-00007B0D0000}"/>
    <cellStyle name="Calculation 4 2 6" xfId="1957" xr:uid="{00000000-0005-0000-0000-00007C0D0000}"/>
    <cellStyle name="Calculation 4 2 6 2" xfId="3421" xr:uid="{00000000-0005-0000-0000-00007D0D0000}"/>
    <cellStyle name="Calculation 4 2 6 2 2" xfId="6991" xr:uid="{00000000-0005-0000-0000-00007E0D0000}"/>
    <cellStyle name="Calculation 4 2 6 2 2 2" xfId="17320" xr:uid="{00000000-0005-0000-0000-00007F0D0000}"/>
    <cellStyle name="Calculation 4 2 6 2 3" xfId="8957" xr:uid="{00000000-0005-0000-0000-0000800D0000}"/>
    <cellStyle name="Calculation 4 2 6 2 3 2" xfId="19166" xr:uid="{00000000-0005-0000-0000-0000810D0000}"/>
    <cellStyle name="Calculation 4 2 6 2 4" xfId="10248" xr:uid="{00000000-0005-0000-0000-0000820D0000}"/>
    <cellStyle name="Calculation 4 2 6 2 4 2" xfId="20454" xr:uid="{00000000-0005-0000-0000-0000830D0000}"/>
    <cellStyle name="Calculation 4 2 6 2 5" xfId="13846" xr:uid="{00000000-0005-0000-0000-0000840D0000}"/>
    <cellStyle name="Calculation 4 2 6 3" xfId="5545" xr:uid="{00000000-0005-0000-0000-0000850D0000}"/>
    <cellStyle name="Calculation 4 2 6 3 2" xfId="15877" xr:uid="{00000000-0005-0000-0000-0000860D0000}"/>
    <cellStyle name="Calculation 4 2 6 4" xfId="7623" xr:uid="{00000000-0005-0000-0000-0000870D0000}"/>
    <cellStyle name="Calculation 4 2 6 4 2" xfId="17949" xr:uid="{00000000-0005-0000-0000-0000880D0000}"/>
    <cellStyle name="Calculation 4 2 6 5" xfId="11326" xr:uid="{00000000-0005-0000-0000-0000890D0000}"/>
    <cellStyle name="Calculation 4 2 6 5 2" xfId="21528" xr:uid="{00000000-0005-0000-0000-00008A0D0000}"/>
    <cellStyle name="Calculation 4 2 6 6" xfId="12675" xr:uid="{00000000-0005-0000-0000-00008B0D0000}"/>
    <cellStyle name="Calculation 4 2 7" xfId="1965" xr:uid="{00000000-0005-0000-0000-00008C0D0000}"/>
    <cellStyle name="Calculation 4 2 7 2" xfId="3428" xr:uid="{00000000-0005-0000-0000-00008D0D0000}"/>
    <cellStyle name="Calculation 4 2 7 2 2" xfId="6998" xr:uid="{00000000-0005-0000-0000-00008E0D0000}"/>
    <cellStyle name="Calculation 4 2 7 2 2 2" xfId="17327" xr:uid="{00000000-0005-0000-0000-00008F0D0000}"/>
    <cellStyle name="Calculation 4 2 7 2 3" xfId="8964" xr:uid="{00000000-0005-0000-0000-0000900D0000}"/>
    <cellStyle name="Calculation 4 2 7 2 3 2" xfId="19173" xr:uid="{00000000-0005-0000-0000-0000910D0000}"/>
    <cellStyle name="Calculation 4 2 7 2 4" xfId="10255" xr:uid="{00000000-0005-0000-0000-0000920D0000}"/>
    <cellStyle name="Calculation 4 2 7 2 4 2" xfId="20461" xr:uid="{00000000-0005-0000-0000-0000930D0000}"/>
    <cellStyle name="Calculation 4 2 7 2 5" xfId="13853" xr:uid="{00000000-0005-0000-0000-0000940D0000}"/>
    <cellStyle name="Calculation 4 2 7 3" xfId="5553" xr:uid="{00000000-0005-0000-0000-0000950D0000}"/>
    <cellStyle name="Calculation 4 2 7 3 2" xfId="15885" xr:uid="{00000000-0005-0000-0000-0000960D0000}"/>
    <cellStyle name="Calculation 4 2 7 4" xfId="7790" xr:uid="{00000000-0005-0000-0000-0000970D0000}"/>
    <cellStyle name="Calculation 4 2 7 4 2" xfId="18094" xr:uid="{00000000-0005-0000-0000-0000980D0000}"/>
    <cellStyle name="Calculation 4 2 7 5" xfId="11333" xr:uid="{00000000-0005-0000-0000-0000990D0000}"/>
    <cellStyle name="Calculation 4 2 7 5 2" xfId="21535" xr:uid="{00000000-0005-0000-0000-00009A0D0000}"/>
    <cellStyle name="Calculation 4 2 7 6" xfId="12682" xr:uid="{00000000-0005-0000-0000-00009B0D0000}"/>
    <cellStyle name="Calculation 4 2 8" xfId="2257" xr:uid="{00000000-0005-0000-0000-00009C0D0000}"/>
    <cellStyle name="Calculation 4 2 8 2" xfId="3714" xr:uid="{00000000-0005-0000-0000-00009D0D0000}"/>
    <cellStyle name="Calculation 4 2 8 2 2" xfId="7284" xr:uid="{00000000-0005-0000-0000-00009E0D0000}"/>
    <cellStyle name="Calculation 4 2 8 2 2 2" xfId="17613" xr:uid="{00000000-0005-0000-0000-00009F0D0000}"/>
    <cellStyle name="Calculation 4 2 8 2 3" xfId="9249" xr:uid="{00000000-0005-0000-0000-0000A00D0000}"/>
    <cellStyle name="Calculation 4 2 8 2 3 2" xfId="19458" xr:uid="{00000000-0005-0000-0000-0000A10D0000}"/>
    <cellStyle name="Calculation 4 2 8 2 4" xfId="10541" xr:uid="{00000000-0005-0000-0000-0000A20D0000}"/>
    <cellStyle name="Calculation 4 2 8 2 4 2" xfId="20747" xr:uid="{00000000-0005-0000-0000-0000A30D0000}"/>
    <cellStyle name="Calculation 4 2 8 2 5" xfId="14137" xr:uid="{00000000-0005-0000-0000-0000A40D0000}"/>
    <cellStyle name="Calculation 4 2 8 3" xfId="5845" xr:uid="{00000000-0005-0000-0000-0000A50D0000}"/>
    <cellStyle name="Calculation 4 2 8 3 2" xfId="16177" xr:uid="{00000000-0005-0000-0000-0000A60D0000}"/>
    <cellStyle name="Calculation 4 2 8 4" xfId="1004" xr:uid="{00000000-0005-0000-0000-0000A70D0000}"/>
    <cellStyle name="Calculation 4 2 8 4 2" xfId="12151" xr:uid="{00000000-0005-0000-0000-0000A80D0000}"/>
    <cellStyle name="Calculation 4 2 8 5" xfId="11623" xr:uid="{00000000-0005-0000-0000-0000A90D0000}"/>
    <cellStyle name="Calculation 4 2 8 5 2" xfId="21820" xr:uid="{00000000-0005-0000-0000-0000AA0D0000}"/>
    <cellStyle name="Calculation 4 2 8 6" xfId="12965" xr:uid="{00000000-0005-0000-0000-0000AB0D0000}"/>
    <cellStyle name="Calculation 4 2 9" xfId="2349" xr:uid="{00000000-0005-0000-0000-0000AC0D0000}"/>
    <cellStyle name="Calculation 4 2 9 2" xfId="3805" xr:uid="{00000000-0005-0000-0000-0000AD0D0000}"/>
    <cellStyle name="Calculation 4 2 9 2 2" xfId="7375" xr:uid="{00000000-0005-0000-0000-0000AE0D0000}"/>
    <cellStyle name="Calculation 4 2 9 2 2 2" xfId="17704" xr:uid="{00000000-0005-0000-0000-0000AF0D0000}"/>
    <cellStyle name="Calculation 4 2 9 2 3" xfId="9338" xr:uid="{00000000-0005-0000-0000-0000B00D0000}"/>
    <cellStyle name="Calculation 4 2 9 2 3 2" xfId="19546" xr:uid="{00000000-0005-0000-0000-0000B10D0000}"/>
    <cellStyle name="Calculation 4 2 9 2 4" xfId="10632" xr:uid="{00000000-0005-0000-0000-0000B20D0000}"/>
    <cellStyle name="Calculation 4 2 9 2 4 2" xfId="20838" xr:uid="{00000000-0005-0000-0000-0000B30D0000}"/>
    <cellStyle name="Calculation 4 2 9 2 5" xfId="14218" xr:uid="{00000000-0005-0000-0000-0000B40D0000}"/>
    <cellStyle name="Calculation 4 2 9 3" xfId="5937" xr:uid="{00000000-0005-0000-0000-0000B50D0000}"/>
    <cellStyle name="Calculation 4 2 9 3 2" xfId="16269" xr:uid="{00000000-0005-0000-0000-0000B60D0000}"/>
    <cellStyle name="Calculation 4 2 9 4" xfId="5344" xr:uid="{00000000-0005-0000-0000-0000B70D0000}"/>
    <cellStyle name="Calculation 4 2 9 4 2" xfId="15677" xr:uid="{00000000-0005-0000-0000-0000B80D0000}"/>
    <cellStyle name="Calculation 4 2 9 5" xfId="11714" xr:uid="{00000000-0005-0000-0000-0000B90D0000}"/>
    <cellStyle name="Calculation 4 2 9 5 2" xfId="21910" xr:uid="{00000000-0005-0000-0000-0000BA0D0000}"/>
    <cellStyle name="Calculation 4 2 9 6" xfId="13046" xr:uid="{00000000-0005-0000-0000-0000BB0D0000}"/>
    <cellStyle name="Calculation 4 3" xfId="1429" xr:uid="{00000000-0005-0000-0000-0000BC0D0000}"/>
    <cellStyle name="Calculation 4 3 2" xfId="2916" xr:uid="{00000000-0005-0000-0000-0000BD0D0000}"/>
    <cellStyle name="Calculation 4 3 2 2" xfId="6494" xr:uid="{00000000-0005-0000-0000-0000BE0D0000}"/>
    <cellStyle name="Calculation 4 3 2 2 2" xfId="16825" xr:uid="{00000000-0005-0000-0000-0000BF0D0000}"/>
    <cellStyle name="Calculation 4 3 2 3" xfId="8496" xr:uid="{00000000-0005-0000-0000-0000C00D0000}"/>
    <cellStyle name="Calculation 4 3 2 3 2" xfId="18722" xr:uid="{00000000-0005-0000-0000-0000C10D0000}"/>
    <cellStyle name="Calculation 4 3 2 4" xfId="9819" xr:uid="{00000000-0005-0000-0000-0000C20D0000}"/>
    <cellStyle name="Calculation 4 3 2 4 2" xfId="20026" xr:uid="{00000000-0005-0000-0000-0000C30D0000}"/>
    <cellStyle name="Calculation 4 3 2 5" xfId="13483" xr:uid="{00000000-0005-0000-0000-0000C40D0000}"/>
    <cellStyle name="Calculation 4 3 3" xfId="5027" xr:uid="{00000000-0005-0000-0000-0000C50D0000}"/>
    <cellStyle name="Calculation 4 3 3 2" xfId="15362" xr:uid="{00000000-0005-0000-0000-0000C60D0000}"/>
    <cellStyle name="Calculation 4 3 4" xfId="4051" xr:uid="{00000000-0005-0000-0000-0000C70D0000}"/>
    <cellStyle name="Calculation 4 3 4 2" xfId="14428" xr:uid="{00000000-0005-0000-0000-0000C80D0000}"/>
    <cellStyle name="Calculation 4 3 5" xfId="10901" xr:uid="{00000000-0005-0000-0000-0000C90D0000}"/>
    <cellStyle name="Calculation 4 3 5 2" xfId="21105" xr:uid="{00000000-0005-0000-0000-0000CA0D0000}"/>
    <cellStyle name="Calculation 4 3 6" xfId="12314" xr:uid="{00000000-0005-0000-0000-0000CB0D0000}"/>
    <cellStyle name="Calculation 4 4" xfId="1875" xr:uid="{00000000-0005-0000-0000-0000CC0D0000}"/>
    <cellStyle name="Calculation 4 4 2" xfId="3346" xr:uid="{00000000-0005-0000-0000-0000CD0D0000}"/>
    <cellStyle name="Calculation 4 4 2 2" xfId="6916" xr:uid="{00000000-0005-0000-0000-0000CE0D0000}"/>
    <cellStyle name="Calculation 4 4 2 2 2" xfId="17245" xr:uid="{00000000-0005-0000-0000-0000CF0D0000}"/>
    <cellStyle name="Calculation 4 4 2 3" xfId="8884" xr:uid="{00000000-0005-0000-0000-0000D00D0000}"/>
    <cellStyle name="Calculation 4 4 2 3 2" xfId="19094" xr:uid="{00000000-0005-0000-0000-0000D10D0000}"/>
    <cellStyle name="Calculation 4 4 2 4" xfId="10174" xr:uid="{00000000-0005-0000-0000-0000D20D0000}"/>
    <cellStyle name="Calculation 4 4 2 4 2" xfId="20380" xr:uid="{00000000-0005-0000-0000-0000D30D0000}"/>
    <cellStyle name="Calculation 4 4 2 5" xfId="13785" xr:uid="{00000000-0005-0000-0000-0000D40D0000}"/>
    <cellStyle name="Calculation 4 4 3" xfId="5463" xr:uid="{00000000-0005-0000-0000-0000D50D0000}"/>
    <cellStyle name="Calculation 4 4 3 2" xfId="15795" xr:uid="{00000000-0005-0000-0000-0000D60D0000}"/>
    <cellStyle name="Calculation 4 4 4" xfId="4444" xr:uid="{00000000-0005-0000-0000-0000D70D0000}"/>
    <cellStyle name="Calculation 4 4 4 2" xfId="14786" xr:uid="{00000000-0005-0000-0000-0000D80D0000}"/>
    <cellStyle name="Calculation 4 4 5" xfId="11252" xr:uid="{00000000-0005-0000-0000-0000D90D0000}"/>
    <cellStyle name="Calculation 4 4 5 2" xfId="21454" xr:uid="{00000000-0005-0000-0000-0000DA0D0000}"/>
    <cellStyle name="Calculation 4 4 6" xfId="12614" xr:uid="{00000000-0005-0000-0000-0000DB0D0000}"/>
    <cellStyle name="Calculation 4 5" xfId="1494" xr:uid="{00000000-0005-0000-0000-0000DC0D0000}"/>
    <cellStyle name="Calculation 4 5 2" xfId="2979" xr:uid="{00000000-0005-0000-0000-0000DD0D0000}"/>
    <cellStyle name="Calculation 4 5 2 2" xfId="6556" xr:uid="{00000000-0005-0000-0000-0000DE0D0000}"/>
    <cellStyle name="Calculation 4 5 2 2 2" xfId="16887" xr:uid="{00000000-0005-0000-0000-0000DF0D0000}"/>
    <cellStyle name="Calculation 4 5 2 3" xfId="8557" xr:uid="{00000000-0005-0000-0000-0000E00D0000}"/>
    <cellStyle name="Calculation 4 5 2 3 2" xfId="18783" xr:uid="{00000000-0005-0000-0000-0000E10D0000}"/>
    <cellStyle name="Calculation 4 5 2 4" xfId="9880" xr:uid="{00000000-0005-0000-0000-0000E20D0000}"/>
    <cellStyle name="Calculation 4 5 2 4 2" xfId="20087" xr:uid="{00000000-0005-0000-0000-0000E30D0000}"/>
    <cellStyle name="Calculation 4 5 2 5" xfId="13534" xr:uid="{00000000-0005-0000-0000-0000E40D0000}"/>
    <cellStyle name="Calculation 4 5 3" xfId="5091" xr:uid="{00000000-0005-0000-0000-0000E50D0000}"/>
    <cellStyle name="Calculation 4 5 3 2" xfId="15426" xr:uid="{00000000-0005-0000-0000-0000E60D0000}"/>
    <cellStyle name="Calculation 4 5 4" xfId="9259" xr:uid="{00000000-0005-0000-0000-0000E70D0000}"/>
    <cellStyle name="Calculation 4 5 4 2" xfId="19467" xr:uid="{00000000-0005-0000-0000-0000E80D0000}"/>
    <cellStyle name="Calculation 4 5 5" xfId="10961" xr:uid="{00000000-0005-0000-0000-0000E90D0000}"/>
    <cellStyle name="Calculation 4 5 5 2" xfId="21165" xr:uid="{00000000-0005-0000-0000-0000EA0D0000}"/>
    <cellStyle name="Calculation 4 5 6" xfId="12365" xr:uid="{00000000-0005-0000-0000-0000EB0D0000}"/>
    <cellStyle name="Calculation 4 6" xfId="2566" xr:uid="{00000000-0005-0000-0000-0000EC0D0000}"/>
    <cellStyle name="Calculation 4 6 2" xfId="6154" xr:uid="{00000000-0005-0000-0000-0000ED0D0000}"/>
    <cellStyle name="Calculation 4 6 2 2" xfId="16486" xr:uid="{00000000-0005-0000-0000-0000EE0D0000}"/>
    <cellStyle name="Calculation 4 6 3" xfId="8180" xr:uid="{00000000-0005-0000-0000-0000EF0D0000}"/>
    <cellStyle name="Calculation 4 6 3 2" xfId="18413" xr:uid="{00000000-0005-0000-0000-0000F00D0000}"/>
    <cellStyle name="Calculation 4 6 4" xfId="9533" xr:uid="{00000000-0005-0000-0000-0000F10D0000}"/>
    <cellStyle name="Calculation 4 6 4 2" xfId="19740" xr:uid="{00000000-0005-0000-0000-0000F20D0000}"/>
    <cellStyle name="Calculation 4 6 5" xfId="13219" xr:uid="{00000000-0005-0000-0000-0000F30D0000}"/>
    <cellStyle name="Calculation 4 7" xfId="4309" xr:uid="{00000000-0005-0000-0000-0000F40D0000}"/>
    <cellStyle name="Calculation 4 7 2" xfId="14656" xr:uid="{00000000-0005-0000-0000-0000F50D0000}"/>
    <cellStyle name="Calculation 4 8" xfId="5002" xr:uid="{00000000-0005-0000-0000-0000F60D0000}"/>
    <cellStyle name="Calculation 4 8 2" xfId="15337" xr:uid="{00000000-0005-0000-0000-0000F70D0000}"/>
    <cellStyle name="Calculation 4 9" xfId="8053" xr:uid="{00000000-0005-0000-0000-0000F80D0000}"/>
    <cellStyle name="Calculation 5" xfId="654" xr:uid="{00000000-0005-0000-0000-0000F90D0000}"/>
    <cellStyle name="Calculation 5 2" xfId="1150" xr:uid="{00000000-0005-0000-0000-0000FA0D0000}"/>
    <cellStyle name="Calculation 5 2 10" xfId="1842" xr:uid="{00000000-0005-0000-0000-0000FB0D0000}"/>
    <cellStyle name="Calculation 5 2 10 2" xfId="3316" xr:uid="{00000000-0005-0000-0000-0000FC0D0000}"/>
    <cellStyle name="Calculation 5 2 10 2 2" xfId="6886" xr:uid="{00000000-0005-0000-0000-0000FD0D0000}"/>
    <cellStyle name="Calculation 5 2 10 2 2 2" xfId="17215" xr:uid="{00000000-0005-0000-0000-0000FE0D0000}"/>
    <cellStyle name="Calculation 5 2 10 2 3" xfId="8854" xr:uid="{00000000-0005-0000-0000-0000FF0D0000}"/>
    <cellStyle name="Calculation 5 2 10 2 3 2" xfId="19066" xr:uid="{00000000-0005-0000-0000-0000000E0000}"/>
    <cellStyle name="Calculation 5 2 10 2 4" xfId="10146" xr:uid="{00000000-0005-0000-0000-0000010E0000}"/>
    <cellStyle name="Calculation 5 2 10 2 4 2" xfId="20352" xr:uid="{00000000-0005-0000-0000-0000020E0000}"/>
    <cellStyle name="Calculation 5 2 10 2 5" xfId="13757" xr:uid="{00000000-0005-0000-0000-0000030E0000}"/>
    <cellStyle name="Calculation 5 2 10 3" xfId="5431" xr:uid="{00000000-0005-0000-0000-0000040E0000}"/>
    <cellStyle name="Calculation 5 2 10 3 2" xfId="15763" xr:uid="{00000000-0005-0000-0000-0000050E0000}"/>
    <cellStyle name="Calculation 5 2 10 4" xfId="8358" xr:uid="{00000000-0005-0000-0000-0000060E0000}"/>
    <cellStyle name="Calculation 5 2 10 4 2" xfId="18587" xr:uid="{00000000-0005-0000-0000-0000070E0000}"/>
    <cellStyle name="Calculation 5 2 10 5" xfId="11223" xr:uid="{00000000-0005-0000-0000-0000080E0000}"/>
    <cellStyle name="Calculation 5 2 10 5 2" xfId="21426" xr:uid="{00000000-0005-0000-0000-0000090E0000}"/>
    <cellStyle name="Calculation 5 2 10 6" xfId="12586" xr:uid="{00000000-0005-0000-0000-00000A0E0000}"/>
    <cellStyle name="Calculation 5 2 11" xfId="1376" xr:uid="{00000000-0005-0000-0000-00000B0E0000}"/>
    <cellStyle name="Calculation 5 2 11 2" xfId="2872" xr:uid="{00000000-0005-0000-0000-00000C0E0000}"/>
    <cellStyle name="Calculation 5 2 11 2 2" xfId="6451" xr:uid="{00000000-0005-0000-0000-00000D0E0000}"/>
    <cellStyle name="Calculation 5 2 11 2 2 2" xfId="16782" xr:uid="{00000000-0005-0000-0000-00000E0E0000}"/>
    <cellStyle name="Calculation 5 2 11 2 3" xfId="8452" xr:uid="{00000000-0005-0000-0000-00000F0E0000}"/>
    <cellStyle name="Calculation 5 2 11 2 3 2" xfId="18680" xr:uid="{00000000-0005-0000-0000-0000100E0000}"/>
    <cellStyle name="Calculation 5 2 11 2 4" xfId="9777" xr:uid="{00000000-0005-0000-0000-0000110E0000}"/>
    <cellStyle name="Calculation 5 2 11 2 4 2" xfId="19984" xr:uid="{00000000-0005-0000-0000-0000120E0000}"/>
    <cellStyle name="Calculation 5 2 11 2 5" xfId="13446" xr:uid="{00000000-0005-0000-0000-0000130E0000}"/>
    <cellStyle name="Calculation 5 2 11 3" xfId="4974" xr:uid="{00000000-0005-0000-0000-0000140E0000}"/>
    <cellStyle name="Calculation 5 2 11 3 2" xfId="15309" xr:uid="{00000000-0005-0000-0000-0000150E0000}"/>
    <cellStyle name="Calculation 5 2 11 4" xfId="8752" xr:uid="{00000000-0005-0000-0000-0000160E0000}"/>
    <cellStyle name="Calculation 5 2 11 4 2" xfId="18969" xr:uid="{00000000-0005-0000-0000-0000170E0000}"/>
    <cellStyle name="Calculation 5 2 11 5" xfId="10859" xr:uid="{00000000-0005-0000-0000-0000180E0000}"/>
    <cellStyle name="Calculation 5 2 11 5 2" xfId="21063" xr:uid="{00000000-0005-0000-0000-0000190E0000}"/>
    <cellStyle name="Calculation 5 2 11 6" xfId="12277" xr:uid="{00000000-0005-0000-0000-00001A0E0000}"/>
    <cellStyle name="Calculation 5 2 12" xfId="2676" xr:uid="{00000000-0005-0000-0000-00001B0E0000}"/>
    <cellStyle name="Calculation 5 2 12 2" xfId="6260" xr:uid="{00000000-0005-0000-0000-00001C0E0000}"/>
    <cellStyle name="Calculation 5 2 12 2 2" xfId="16592" xr:uid="{00000000-0005-0000-0000-00001D0E0000}"/>
    <cellStyle name="Calculation 5 2 12 3" xfId="8273" xr:uid="{00000000-0005-0000-0000-00001E0E0000}"/>
    <cellStyle name="Calculation 5 2 12 3 2" xfId="18505" xr:uid="{00000000-0005-0000-0000-00001F0E0000}"/>
    <cellStyle name="Calculation 5 2 12 4" xfId="9613" xr:uid="{00000000-0005-0000-0000-0000200E0000}"/>
    <cellStyle name="Calculation 5 2 12 4 2" xfId="19820" xr:uid="{00000000-0005-0000-0000-0000210E0000}"/>
    <cellStyle name="Calculation 5 2 12 5" xfId="13299" xr:uid="{00000000-0005-0000-0000-0000220E0000}"/>
    <cellStyle name="Calculation 5 2 13" xfId="4749" xr:uid="{00000000-0005-0000-0000-0000230E0000}"/>
    <cellStyle name="Calculation 5 2 13 2" xfId="15087" xr:uid="{00000000-0005-0000-0000-0000240E0000}"/>
    <cellStyle name="Calculation 5 2 14" xfId="4201" xr:uid="{00000000-0005-0000-0000-0000250E0000}"/>
    <cellStyle name="Calculation 5 2 14 2" xfId="14563" xr:uid="{00000000-0005-0000-0000-0000260E0000}"/>
    <cellStyle name="Calculation 5 2 15" xfId="8144" xr:uid="{00000000-0005-0000-0000-0000270E0000}"/>
    <cellStyle name="Calculation 5 2 2" xfId="1703" xr:uid="{00000000-0005-0000-0000-0000280E0000}"/>
    <cellStyle name="Calculation 5 2 2 2" xfId="3181" xr:uid="{00000000-0005-0000-0000-0000290E0000}"/>
    <cellStyle name="Calculation 5 2 2 2 2" xfId="6755" xr:uid="{00000000-0005-0000-0000-00002A0E0000}"/>
    <cellStyle name="Calculation 5 2 2 2 2 2" xfId="17085" xr:uid="{00000000-0005-0000-0000-00002B0E0000}"/>
    <cellStyle name="Calculation 5 2 2 2 3" xfId="8732" xr:uid="{00000000-0005-0000-0000-00002C0E0000}"/>
    <cellStyle name="Calculation 5 2 2 2 3 2" xfId="18949" xr:uid="{00000000-0005-0000-0000-00002D0E0000}"/>
    <cellStyle name="Calculation 5 2 2 2 4" xfId="10036" xr:uid="{00000000-0005-0000-0000-00002E0E0000}"/>
    <cellStyle name="Calculation 5 2 2 2 4 2" xfId="20242" xr:uid="{00000000-0005-0000-0000-00002F0E0000}"/>
    <cellStyle name="Calculation 5 2 2 2 5" xfId="13669" xr:uid="{00000000-0005-0000-0000-0000300E0000}"/>
    <cellStyle name="Calculation 5 2 2 3" xfId="5295" xr:uid="{00000000-0005-0000-0000-0000310E0000}"/>
    <cellStyle name="Calculation 5 2 2 3 2" xfId="15629" xr:uid="{00000000-0005-0000-0000-0000320E0000}"/>
    <cellStyle name="Calculation 5 2 2 4" xfId="4383" xr:uid="{00000000-0005-0000-0000-0000330E0000}"/>
    <cellStyle name="Calculation 5 2 2 4 2" xfId="14726" xr:uid="{00000000-0005-0000-0000-0000340E0000}"/>
    <cellStyle name="Calculation 5 2 2 5" xfId="11113" xr:uid="{00000000-0005-0000-0000-0000350E0000}"/>
    <cellStyle name="Calculation 5 2 2 5 2" xfId="21316" xr:uid="{00000000-0005-0000-0000-0000360E0000}"/>
    <cellStyle name="Calculation 5 2 2 6" xfId="12498" xr:uid="{00000000-0005-0000-0000-0000370E0000}"/>
    <cellStyle name="Calculation 5 2 3" xfId="1870" xr:uid="{00000000-0005-0000-0000-0000380E0000}"/>
    <cellStyle name="Calculation 5 2 3 2" xfId="3341" xr:uid="{00000000-0005-0000-0000-0000390E0000}"/>
    <cellStyle name="Calculation 5 2 3 2 2" xfId="6911" xr:uid="{00000000-0005-0000-0000-00003A0E0000}"/>
    <cellStyle name="Calculation 5 2 3 2 2 2" xfId="17240" xr:uid="{00000000-0005-0000-0000-00003B0E0000}"/>
    <cellStyle name="Calculation 5 2 3 2 3" xfId="8879" xr:uid="{00000000-0005-0000-0000-00003C0E0000}"/>
    <cellStyle name="Calculation 5 2 3 2 3 2" xfId="19089" xr:uid="{00000000-0005-0000-0000-00003D0E0000}"/>
    <cellStyle name="Calculation 5 2 3 2 4" xfId="10169" xr:uid="{00000000-0005-0000-0000-00003E0E0000}"/>
    <cellStyle name="Calculation 5 2 3 2 4 2" xfId="20375" xr:uid="{00000000-0005-0000-0000-00003F0E0000}"/>
    <cellStyle name="Calculation 5 2 3 2 5" xfId="13780" xr:uid="{00000000-0005-0000-0000-0000400E0000}"/>
    <cellStyle name="Calculation 5 2 3 3" xfId="5458" xr:uid="{00000000-0005-0000-0000-0000410E0000}"/>
    <cellStyle name="Calculation 5 2 3 3 2" xfId="15790" xr:uid="{00000000-0005-0000-0000-0000420E0000}"/>
    <cellStyle name="Calculation 5 2 3 4" xfId="4441" xr:uid="{00000000-0005-0000-0000-0000430E0000}"/>
    <cellStyle name="Calculation 5 2 3 4 2" xfId="14783" xr:uid="{00000000-0005-0000-0000-0000440E0000}"/>
    <cellStyle name="Calculation 5 2 3 5" xfId="11247" xr:uid="{00000000-0005-0000-0000-0000450E0000}"/>
    <cellStyle name="Calculation 5 2 3 5 2" xfId="21449" xr:uid="{00000000-0005-0000-0000-0000460E0000}"/>
    <cellStyle name="Calculation 5 2 3 6" xfId="12609" xr:uid="{00000000-0005-0000-0000-0000470E0000}"/>
    <cellStyle name="Calculation 5 2 4" xfId="1572" xr:uid="{00000000-0005-0000-0000-0000480E0000}"/>
    <cellStyle name="Calculation 5 2 4 2" xfId="3055" xr:uid="{00000000-0005-0000-0000-0000490E0000}"/>
    <cellStyle name="Calculation 5 2 4 2 2" xfId="6632" xr:uid="{00000000-0005-0000-0000-00004A0E0000}"/>
    <cellStyle name="Calculation 5 2 4 2 2 2" xfId="16963" xr:uid="{00000000-0005-0000-0000-00004B0E0000}"/>
    <cellStyle name="Calculation 5 2 4 2 3" xfId="8620" xr:uid="{00000000-0005-0000-0000-00004C0E0000}"/>
    <cellStyle name="Calculation 5 2 4 2 3 2" xfId="18842" xr:uid="{00000000-0005-0000-0000-00004D0E0000}"/>
    <cellStyle name="Calculation 5 2 4 2 4" xfId="9936" xr:uid="{00000000-0005-0000-0000-00004E0E0000}"/>
    <cellStyle name="Calculation 5 2 4 2 4 2" xfId="20143" xr:uid="{00000000-0005-0000-0000-00004F0E0000}"/>
    <cellStyle name="Calculation 5 2 4 2 5" xfId="13581" xr:uid="{00000000-0005-0000-0000-0000500E0000}"/>
    <cellStyle name="Calculation 5 2 4 3" xfId="5169" xr:uid="{00000000-0005-0000-0000-0000510E0000}"/>
    <cellStyle name="Calculation 5 2 4 3 2" xfId="15504" xr:uid="{00000000-0005-0000-0000-0000520E0000}"/>
    <cellStyle name="Calculation 5 2 4 4" xfId="7858" xr:uid="{00000000-0005-0000-0000-0000530E0000}"/>
    <cellStyle name="Calculation 5 2 4 4 2" xfId="18152" xr:uid="{00000000-0005-0000-0000-0000540E0000}"/>
    <cellStyle name="Calculation 5 2 4 5" xfId="11018" xr:uid="{00000000-0005-0000-0000-0000550E0000}"/>
    <cellStyle name="Calculation 5 2 4 5 2" xfId="21221" xr:uid="{00000000-0005-0000-0000-0000560E0000}"/>
    <cellStyle name="Calculation 5 2 4 6" xfId="12413" xr:uid="{00000000-0005-0000-0000-0000570E0000}"/>
    <cellStyle name="Calculation 5 2 5" xfId="1309" xr:uid="{00000000-0005-0000-0000-0000580E0000}"/>
    <cellStyle name="Calculation 5 2 5 2" xfId="2809" xr:uid="{00000000-0005-0000-0000-0000590E0000}"/>
    <cellStyle name="Calculation 5 2 5 2 2" xfId="6388" xr:uid="{00000000-0005-0000-0000-00005A0E0000}"/>
    <cellStyle name="Calculation 5 2 5 2 2 2" xfId="16719" xr:uid="{00000000-0005-0000-0000-00005B0E0000}"/>
    <cellStyle name="Calculation 5 2 5 2 3" xfId="8391" xr:uid="{00000000-0005-0000-0000-00005C0E0000}"/>
    <cellStyle name="Calculation 5 2 5 2 3 2" xfId="18619" xr:uid="{00000000-0005-0000-0000-00005D0E0000}"/>
    <cellStyle name="Calculation 5 2 5 2 4" xfId="9714" xr:uid="{00000000-0005-0000-0000-00005E0E0000}"/>
    <cellStyle name="Calculation 5 2 5 2 4 2" xfId="19921" xr:uid="{00000000-0005-0000-0000-00005F0E0000}"/>
    <cellStyle name="Calculation 5 2 5 2 5" xfId="13388" xr:uid="{00000000-0005-0000-0000-0000600E0000}"/>
    <cellStyle name="Calculation 5 2 5 3" xfId="4907" xr:uid="{00000000-0005-0000-0000-0000610E0000}"/>
    <cellStyle name="Calculation 5 2 5 3 2" xfId="15242" xr:uid="{00000000-0005-0000-0000-0000620E0000}"/>
    <cellStyle name="Calculation 5 2 5 4" xfId="7861" xr:uid="{00000000-0005-0000-0000-0000630E0000}"/>
    <cellStyle name="Calculation 5 2 5 4 2" xfId="18155" xr:uid="{00000000-0005-0000-0000-0000640E0000}"/>
    <cellStyle name="Calculation 5 2 5 5" xfId="8815" xr:uid="{00000000-0005-0000-0000-0000650E0000}"/>
    <cellStyle name="Calculation 5 2 5 5 2" xfId="19031" xr:uid="{00000000-0005-0000-0000-0000660E0000}"/>
    <cellStyle name="Calculation 5 2 5 6" xfId="12220" xr:uid="{00000000-0005-0000-0000-0000670E0000}"/>
    <cellStyle name="Calculation 5 2 6" xfId="1488" xr:uid="{00000000-0005-0000-0000-0000680E0000}"/>
    <cellStyle name="Calculation 5 2 6 2" xfId="2973" xr:uid="{00000000-0005-0000-0000-0000690E0000}"/>
    <cellStyle name="Calculation 5 2 6 2 2" xfId="6550" xr:uid="{00000000-0005-0000-0000-00006A0E0000}"/>
    <cellStyle name="Calculation 5 2 6 2 2 2" xfId="16881" xr:uid="{00000000-0005-0000-0000-00006B0E0000}"/>
    <cellStyle name="Calculation 5 2 6 2 3" xfId="8551" xr:uid="{00000000-0005-0000-0000-00006C0E0000}"/>
    <cellStyle name="Calculation 5 2 6 2 3 2" xfId="18777" xr:uid="{00000000-0005-0000-0000-00006D0E0000}"/>
    <cellStyle name="Calculation 5 2 6 2 4" xfId="9874" xr:uid="{00000000-0005-0000-0000-00006E0E0000}"/>
    <cellStyle name="Calculation 5 2 6 2 4 2" xfId="20081" xr:uid="{00000000-0005-0000-0000-00006F0E0000}"/>
    <cellStyle name="Calculation 5 2 6 2 5" xfId="13528" xr:uid="{00000000-0005-0000-0000-0000700E0000}"/>
    <cellStyle name="Calculation 5 2 6 3" xfId="5085" xr:uid="{00000000-0005-0000-0000-0000710E0000}"/>
    <cellStyle name="Calculation 5 2 6 3 2" xfId="15420" xr:uid="{00000000-0005-0000-0000-0000720E0000}"/>
    <cellStyle name="Calculation 5 2 6 4" xfId="7751" xr:uid="{00000000-0005-0000-0000-0000730E0000}"/>
    <cellStyle name="Calculation 5 2 6 4 2" xfId="18059" xr:uid="{00000000-0005-0000-0000-0000740E0000}"/>
    <cellStyle name="Calculation 5 2 6 5" xfId="10955" xr:uid="{00000000-0005-0000-0000-0000750E0000}"/>
    <cellStyle name="Calculation 5 2 6 5 2" xfId="21159" xr:uid="{00000000-0005-0000-0000-0000760E0000}"/>
    <cellStyle name="Calculation 5 2 6 6" xfId="12359" xr:uid="{00000000-0005-0000-0000-0000770E0000}"/>
    <cellStyle name="Calculation 5 2 7" xfId="1622" xr:uid="{00000000-0005-0000-0000-0000780E0000}"/>
    <cellStyle name="Calculation 5 2 7 2" xfId="3105" xr:uid="{00000000-0005-0000-0000-0000790E0000}"/>
    <cellStyle name="Calculation 5 2 7 2 2" xfId="6681" xr:uid="{00000000-0005-0000-0000-00007A0E0000}"/>
    <cellStyle name="Calculation 5 2 7 2 2 2" xfId="17012" xr:uid="{00000000-0005-0000-0000-00007B0E0000}"/>
    <cellStyle name="Calculation 5 2 7 2 3" xfId="8668" xr:uid="{00000000-0005-0000-0000-00007C0E0000}"/>
    <cellStyle name="Calculation 5 2 7 2 3 2" xfId="18889" xr:uid="{00000000-0005-0000-0000-00007D0E0000}"/>
    <cellStyle name="Calculation 5 2 7 2 4" xfId="9985" xr:uid="{00000000-0005-0000-0000-00007E0E0000}"/>
    <cellStyle name="Calculation 5 2 7 2 4 2" xfId="20192" xr:uid="{00000000-0005-0000-0000-00007F0E0000}"/>
    <cellStyle name="Calculation 5 2 7 2 5" xfId="13620" xr:uid="{00000000-0005-0000-0000-0000800E0000}"/>
    <cellStyle name="Calculation 5 2 7 3" xfId="5218" xr:uid="{00000000-0005-0000-0000-0000810E0000}"/>
    <cellStyle name="Calculation 5 2 7 3 2" xfId="15553" xr:uid="{00000000-0005-0000-0000-0000820E0000}"/>
    <cellStyle name="Calculation 5 2 7 4" xfId="4067" xr:uid="{00000000-0005-0000-0000-0000830E0000}"/>
    <cellStyle name="Calculation 5 2 7 4 2" xfId="14442" xr:uid="{00000000-0005-0000-0000-0000840E0000}"/>
    <cellStyle name="Calculation 5 2 7 5" xfId="11067" xr:uid="{00000000-0005-0000-0000-0000850E0000}"/>
    <cellStyle name="Calculation 5 2 7 5 2" xfId="21270" xr:uid="{00000000-0005-0000-0000-0000860E0000}"/>
    <cellStyle name="Calculation 5 2 7 6" xfId="12452" xr:uid="{00000000-0005-0000-0000-0000870E0000}"/>
    <cellStyle name="Calculation 5 2 8" xfId="2258" xr:uid="{00000000-0005-0000-0000-0000880E0000}"/>
    <cellStyle name="Calculation 5 2 8 2" xfId="3715" xr:uid="{00000000-0005-0000-0000-0000890E0000}"/>
    <cellStyle name="Calculation 5 2 8 2 2" xfId="7285" xr:uid="{00000000-0005-0000-0000-00008A0E0000}"/>
    <cellStyle name="Calculation 5 2 8 2 2 2" xfId="17614" xr:uid="{00000000-0005-0000-0000-00008B0E0000}"/>
    <cellStyle name="Calculation 5 2 8 2 3" xfId="9250" xr:uid="{00000000-0005-0000-0000-00008C0E0000}"/>
    <cellStyle name="Calculation 5 2 8 2 3 2" xfId="19459" xr:uid="{00000000-0005-0000-0000-00008D0E0000}"/>
    <cellStyle name="Calculation 5 2 8 2 4" xfId="10542" xr:uid="{00000000-0005-0000-0000-00008E0E0000}"/>
    <cellStyle name="Calculation 5 2 8 2 4 2" xfId="20748" xr:uid="{00000000-0005-0000-0000-00008F0E0000}"/>
    <cellStyle name="Calculation 5 2 8 2 5" xfId="14138" xr:uid="{00000000-0005-0000-0000-0000900E0000}"/>
    <cellStyle name="Calculation 5 2 8 3" xfId="5846" xr:uid="{00000000-0005-0000-0000-0000910E0000}"/>
    <cellStyle name="Calculation 5 2 8 3 2" xfId="16178" xr:uid="{00000000-0005-0000-0000-0000920E0000}"/>
    <cellStyle name="Calculation 5 2 8 4" xfId="4041" xr:uid="{00000000-0005-0000-0000-0000930E0000}"/>
    <cellStyle name="Calculation 5 2 8 4 2" xfId="14419" xr:uid="{00000000-0005-0000-0000-0000940E0000}"/>
    <cellStyle name="Calculation 5 2 8 5" xfId="11624" xr:uid="{00000000-0005-0000-0000-0000950E0000}"/>
    <cellStyle name="Calculation 5 2 8 5 2" xfId="21821" xr:uid="{00000000-0005-0000-0000-0000960E0000}"/>
    <cellStyle name="Calculation 5 2 8 6" xfId="12966" xr:uid="{00000000-0005-0000-0000-0000970E0000}"/>
    <cellStyle name="Calculation 5 2 9" xfId="2350" xr:uid="{00000000-0005-0000-0000-0000980E0000}"/>
    <cellStyle name="Calculation 5 2 9 2" xfId="3806" xr:uid="{00000000-0005-0000-0000-0000990E0000}"/>
    <cellStyle name="Calculation 5 2 9 2 2" xfId="7376" xr:uid="{00000000-0005-0000-0000-00009A0E0000}"/>
    <cellStyle name="Calculation 5 2 9 2 2 2" xfId="17705" xr:uid="{00000000-0005-0000-0000-00009B0E0000}"/>
    <cellStyle name="Calculation 5 2 9 2 3" xfId="9339" xr:uid="{00000000-0005-0000-0000-00009C0E0000}"/>
    <cellStyle name="Calculation 5 2 9 2 3 2" xfId="19547" xr:uid="{00000000-0005-0000-0000-00009D0E0000}"/>
    <cellStyle name="Calculation 5 2 9 2 4" xfId="10633" xr:uid="{00000000-0005-0000-0000-00009E0E0000}"/>
    <cellStyle name="Calculation 5 2 9 2 4 2" xfId="20839" xr:uid="{00000000-0005-0000-0000-00009F0E0000}"/>
    <cellStyle name="Calculation 5 2 9 2 5" xfId="14219" xr:uid="{00000000-0005-0000-0000-0000A00E0000}"/>
    <cellStyle name="Calculation 5 2 9 3" xfId="5938" xr:uid="{00000000-0005-0000-0000-0000A10E0000}"/>
    <cellStyle name="Calculation 5 2 9 3 2" xfId="16270" xr:uid="{00000000-0005-0000-0000-0000A20E0000}"/>
    <cellStyle name="Calculation 5 2 9 4" xfId="6802" xr:uid="{00000000-0005-0000-0000-0000A30E0000}"/>
    <cellStyle name="Calculation 5 2 9 4 2" xfId="17132" xr:uid="{00000000-0005-0000-0000-0000A40E0000}"/>
    <cellStyle name="Calculation 5 2 9 5" xfId="11715" xr:uid="{00000000-0005-0000-0000-0000A50E0000}"/>
    <cellStyle name="Calculation 5 2 9 5 2" xfId="21911" xr:uid="{00000000-0005-0000-0000-0000A60E0000}"/>
    <cellStyle name="Calculation 5 2 9 6" xfId="13047" xr:uid="{00000000-0005-0000-0000-0000A70E0000}"/>
    <cellStyle name="Calculation 5 3" xfId="1430" xr:uid="{00000000-0005-0000-0000-0000A80E0000}"/>
    <cellStyle name="Calculation 5 3 2" xfId="2917" xr:uid="{00000000-0005-0000-0000-0000A90E0000}"/>
    <cellStyle name="Calculation 5 3 2 2" xfId="6495" xr:uid="{00000000-0005-0000-0000-0000AA0E0000}"/>
    <cellStyle name="Calculation 5 3 2 2 2" xfId="16826" xr:uid="{00000000-0005-0000-0000-0000AB0E0000}"/>
    <cellStyle name="Calculation 5 3 2 3" xfId="8497" xr:uid="{00000000-0005-0000-0000-0000AC0E0000}"/>
    <cellStyle name="Calculation 5 3 2 3 2" xfId="18723" xr:uid="{00000000-0005-0000-0000-0000AD0E0000}"/>
    <cellStyle name="Calculation 5 3 2 4" xfId="9820" xr:uid="{00000000-0005-0000-0000-0000AE0E0000}"/>
    <cellStyle name="Calculation 5 3 2 4 2" xfId="20027" xr:uid="{00000000-0005-0000-0000-0000AF0E0000}"/>
    <cellStyle name="Calculation 5 3 2 5" xfId="13484" xr:uid="{00000000-0005-0000-0000-0000B00E0000}"/>
    <cellStyle name="Calculation 5 3 3" xfId="5028" xr:uid="{00000000-0005-0000-0000-0000B10E0000}"/>
    <cellStyle name="Calculation 5 3 3 2" xfId="15363" xr:uid="{00000000-0005-0000-0000-0000B20E0000}"/>
    <cellStyle name="Calculation 5 3 4" xfId="4352" xr:uid="{00000000-0005-0000-0000-0000B30E0000}"/>
    <cellStyle name="Calculation 5 3 4 2" xfId="14695" xr:uid="{00000000-0005-0000-0000-0000B40E0000}"/>
    <cellStyle name="Calculation 5 3 5" xfId="10902" xr:uid="{00000000-0005-0000-0000-0000B50E0000}"/>
    <cellStyle name="Calculation 5 3 5 2" xfId="21106" xr:uid="{00000000-0005-0000-0000-0000B60E0000}"/>
    <cellStyle name="Calculation 5 3 6" xfId="12315" xr:uid="{00000000-0005-0000-0000-0000B70E0000}"/>
    <cellStyle name="Calculation 5 4" xfId="1297" xr:uid="{00000000-0005-0000-0000-0000B80E0000}"/>
    <cellStyle name="Calculation 5 4 2" xfId="2797" xr:uid="{00000000-0005-0000-0000-0000B90E0000}"/>
    <cellStyle name="Calculation 5 4 2 2" xfId="6376" xr:uid="{00000000-0005-0000-0000-0000BA0E0000}"/>
    <cellStyle name="Calculation 5 4 2 2 2" xfId="16707" xr:uid="{00000000-0005-0000-0000-0000BB0E0000}"/>
    <cellStyle name="Calculation 5 4 2 3" xfId="8382" xr:uid="{00000000-0005-0000-0000-0000BC0E0000}"/>
    <cellStyle name="Calculation 5 4 2 3 2" xfId="18610" xr:uid="{00000000-0005-0000-0000-0000BD0E0000}"/>
    <cellStyle name="Calculation 5 4 2 4" xfId="9706" xr:uid="{00000000-0005-0000-0000-0000BE0E0000}"/>
    <cellStyle name="Calculation 5 4 2 4 2" xfId="19913" xr:uid="{00000000-0005-0000-0000-0000BF0E0000}"/>
    <cellStyle name="Calculation 5 4 2 5" xfId="13380" xr:uid="{00000000-0005-0000-0000-0000C00E0000}"/>
    <cellStyle name="Calculation 5 4 3" xfId="4895" xr:uid="{00000000-0005-0000-0000-0000C10E0000}"/>
    <cellStyle name="Calculation 5 4 3 2" xfId="15230" xr:uid="{00000000-0005-0000-0000-0000C20E0000}"/>
    <cellStyle name="Calculation 5 4 4" xfId="7692" xr:uid="{00000000-0005-0000-0000-0000C30E0000}"/>
    <cellStyle name="Calculation 5 4 4 2" xfId="18011" xr:uid="{00000000-0005-0000-0000-0000C40E0000}"/>
    <cellStyle name="Calculation 5 4 5" xfId="4246" xr:uid="{00000000-0005-0000-0000-0000C50E0000}"/>
    <cellStyle name="Calculation 5 4 5 2" xfId="14604" xr:uid="{00000000-0005-0000-0000-0000C60E0000}"/>
    <cellStyle name="Calculation 5 4 6" xfId="12212" xr:uid="{00000000-0005-0000-0000-0000C70E0000}"/>
    <cellStyle name="Calculation 5 5" xfId="1457" xr:uid="{00000000-0005-0000-0000-0000C80E0000}"/>
    <cellStyle name="Calculation 5 5 2" xfId="2942" xr:uid="{00000000-0005-0000-0000-0000C90E0000}"/>
    <cellStyle name="Calculation 5 5 2 2" xfId="6519" xr:uid="{00000000-0005-0000-0000-0000CA0E0000}"/>
    <cellStyle name="Calculation 5 5 2 2 2" xfId="16850" xr:uid="{00000000-0005-0000-0000-0000CB0E0000}"/>
    <cellStyle name="Calculation 5 5 2 3" xfId="8522" xr:uid="{00000000-0005-0000-0000-0000CC0E0000}"/>
    <cellStyle name="Calculation 5 5 2 3 2" xfId="18748" xr:uid="{00000000-0005-0000-0000-0000CD0E0000}"/>
    <cellStyle name="Calculation 5 5 2 4" xfId="9843" xr:uid="{00000000-0005-0000-0000-0000CE0E0000}"/>
    <cellStyle name="Calculation 5 5 2 4 2" xfId="20050" xr:uid="{00000000-0005-0000-0000-0000CF0E0000}"/>
    <cellStyle name="Calculation 5 5 2 5" xfId="13506" xr:uid="{00000000-0005-0000-0000-0000D00E0000}"/>
    <cellStyle name="Calculation 5 5 3" xfId="5054" xr:uid="{00000000-0005-0000-0000-0000D10E0000}"/>
    <cellStyle name="Calculation 5 5 3 2" xfId="15389" xr:uid="{00000000-0005-0000-0000-0000D20E0000}"/>
    <cellStyle name="Calculation 5 5 4" xfId="7810" xr:uid="{00000000-0005-0000-0000-0000D30E0000}"/>
    <cellStyle name="Calculation 5 5 4 2" xfId="18113" xr:uid="{00000000-0005-0000-0000-0000D40E0000}"/>
    <cellStyle name="Calculation 5 5 5" xfId="10924" xr:uid="{00000000-0005-0000-0000-0000D50E0000}"/>
    <cellStyle name="Calculation 5 5 5 2" xfId="21128" xr:uid="{00000000-0005-0000-0000-0000D60E0000}"/>
    <cellStyle name="Calculation 5 5 6" xfId="12337" xr:uid="{00000000-0005-0000-0000-0000D70E0000}"/>
    <cellStyle name="Calculation 5 6" xfId="2567" xr:uid="{00000000-0005-0000-0000-0000D80E0000}"/>
    <cellStyle name="Calculation 5 6 2" xfId="6155" xr:uid="{00000000-0005-0000-0000-0000D90E0000}"/>
    <cellStyle name="Calculation 5 6 2 2" xfId="16487" xr:uid="{00000000-0005-0000-0000-0000DA0E0000}"/>
    <cellStyle name="Calculation 5 6 3" xfId="8181" xr:uid="{00000000-0005-0000-0000-0000DB0E0000}"/>
    <cellStyle name="Calculation 5 6 3 2" xfId="18414" xr:uid="{00000000-0005-0000-0000-0000DC0E0000}"/>
    <cellStyle name="Calculation 5 6 4" xfId="9534" xr:uid="{00000000-0005-0000-0000-0000DD0E0000}"/>
    <cellStyle name="Calculation 5 6 4 2" xfId="19741" xr:uid="{00000000-0005-0000-0000-0000DE0E0000}"/>
    <cellStyle name="Calculation 5 6 5" xfId="13220" xr:uid="{00000000-0005-0000-0000-0000DF0E0000}"/>
    <cellStyle name="Calculation 5 7" xfId="4310" xr:uid="{00000000-0005-0000-0000-0000E00E0000}"/>
    <cellStyle name="Calculation 5 7 2" xfId="14657" xr:uid="{00000000-0005-0000-0000-0000E10E0000}"/>
    <cellStyle name="Calculation 5 8" xfId="4447" xr:uid="{00000000-0005-0000-0000-0000E20E0000}"/>
    <cellStyle name="Calculation 5 8 2" xfId="14789" xr:uid="{00000000-0005-0000-0000-0000E30E0000}"/>
    <cellStyle name="Calculation 5 9" xfId="8005" xr:uid="{00000000-0005-0000-0000-0000E40E0000}"/>
    <cellStyle name="Calculation 6" xfId="655" xr:uid="{00000000-0005-0000-0000-0000E50E0000}"/>
    <cellStyle name="Calculation 6 2" xfId="1151" xr:uid="{00000000-0005-0000-0000-0000E60E0000}"/>
    <cellStyle name="Calculation 6 2 10" xfId="2238" xr:uid="{00000000-0005-0000-0000-0000E70E0000}"/>
    <cellStyle name="Calculation 6 2 10 2" xfId="3695" xr:uid="{00000000-0005-0000-0000-0000E80E0000}"/>
    <cellStyle name="Calculation 6 2 10 2 2" xfId="7265" xr:uid="{00000000-0005-0000-0000-0000E90E0000}"/>
    <cellStyle name="Calculation 6 2 10 2 2 2" xfId="17594" xr:uid="{00000000-0005-0000-0000-0000EA0E0000}"/>
    <cellStyle name="Calculation 6 2 10 2 3" xfId="9230" xr:uid="{00000000-0005-0000-0000-0000EB0E0000}"/>
    <cellStyle name="Calculation 6 2 10 2 3 2" xfId="19439" xr:uid="{00000000-0005-0000-0000-0000EC0E0000}"/>
    <cellStyle name="Calculation 6 2 10 2 4" xfId="10522" xr:uid="{00000000-0005-0000-0000-0000ED0E0000}"/>
    <cellStyle name="Calculation 6 2 10 2 4 2" xfId="20728" xr:uid="{00000000-0005-0000-0000-0000EE0E0000}"/>
    <cellStyle name="Calculation 6 2 10 2 5" xfId="14118" xr:uid="{00000000-0005-0000-0000-0000EF0E0000}"/>
    <cellStyle name="Calculation 6 2 10 3" xfId="5826" xr:uid="{00000000-0005-0000-0000-0000F00E0000}"/>
    <cellStyle name="Calculation 6 2 10 3 2" xfId="16158" xr:uid="{00000000-0005-0000-0000-0000F10E0000}"/>
    <cellStyle name="Calculation 6 2 10 4" xfId="4532" xr:uid="{00000000-0005-0000-0000-0000F20E0000}"/>
    <cellStyle name="Calculation 6 2 10 4 2" xfId="14874" xr:uid="{00000000-0005-0000-0000-0000F30E0000}"/>
    <cellStyle name="Calculation 6 2 10 5" xfId="11604" xr:uid="{00000000-0005-0000-0000-0000F40E0000}"/>
    <cellStyle name="Calculation 6 2 10 5 2" xfId="21801" xr:uid="{00000000-0005-0000-0000-0000F50E0000}"/>
    <cellStyle name="Calculation 6 2 10 6" xfId="12946" xr:uid="{00000000-0005-0000-0000-0000F60E0000}"/>
    <cellStyle name="Calculation 6 2 11" xfId="1637" xr:uid="{00000000-0005-0000-0000-0000F70E0000}"/>
    <cellStyle name="Calculation 6 2 11 2" xfId="3118" xr:uid="{00000000-0005-0000-0000-0000F80E0000}"/>
    <cellStyle name="Calculation 6 2 11 2 2" xfId="6694" xr:uid="{00000000-0005-0000-0000-0000F90E0000}"/>
    <cellStyle name="Calculation 6 2 11 2 2 2" xfId="17025" xr:uid="{00000000-0005-0000-0000-0000FA0E0000}"/>
    <cellStyle name="Calculation 6 2 11 2 3" xfId="8681" xr:uid="{00000000-0005-0000-0000-0000FB0E0000}"/>
    <cellStyle name="Calculation 6 2 11 2 3 2" xfId="18901" xr:uid="{00000000-0005-0000-0000-0000FC0E0000}"/>
    <cellStyle name="Calculation 6 2 11 2 4" xfId="9994" xr:uid="{00000000-0005-0000-0000-0000FD0E0000}"/>
    <cellStyle name="Calculation 6 2 11 2 4 2" xfId="20201" xr:uid="{00000000-0005-0000-0000-0000FE0E0000}"/>
    <cellStyle name="Calculation 6 2 11 2 5" xfId="13629" xr:uid="{00000000-0005-0000-0000-0000FF0E0000}"/>
    <cellStyle name="Calculation 6 2 11 3" xfId="5231" xr:uid="{00000000-0005-0000-0000-0000000F0000}"/>
    <cellStyle name="Calculation 6 2 11 3 2" xfId="15566" xr:uid="{00000000-0005-0000-0000-0000010F0000}"/>
    <cellStyle name="Calculation 6 2 11 4" xfId="8480" xr:uid="{00000000-0005-0000-0000-0000020F0000}"/>
    <cellStyle name="Calculation 6 2 11 4 2" xfId="18706" xr:uid="{00000000-0005-0000-0000-0000030F0000}"/>
    <cellStyle name="Calculation 6 2 11 5" xfId="11073" xr:uid="{00000000-0005-0000-0000-0000040F0000}"/>
    <cellStyle name="Calculation 6 2 11 5 2" xfId="21276" xr:uid="{00000000-0005-0000-0000-0000050F0000}"/>
    <cellStyle name="Calculation 6 2 11 6" xfId="12459" xr:uid="{00000000-0005-0000-0000-0000060F0000}"/>
    <cellStyle name="Calculation 6 2 12" xfId="2677" xr:uid="{00000000-0005-0000-0000-0000070F0000}"/>
    <cellStyle name="Calculation 6 2 12 2" xfId="6261" xr:uid="{00000000-0005-0000-0000-0000080F0000}"/>
    <cellStyle name="Calculation 6 2 12 2 2" xfId="16593" xr:uid="{00000000-0005-0000-0000-0000090F0000}"/>
    <cellStyle name="Calculation 6 2 12 3" xfId="8274" xr:uid="{00000000-0005-0000-0000-00000A0F0000}"/>
    <cellStyle name="Calculation 6 2 12 3 2" xfId="18506" xr:uid="{00000000-0005-0000-0000-00000B0F0000}"/>
    <cellStyle name="Calculation 6 2 12 4" xfId="9614" xr:uid="{00000000-0005-0000-0000-00000C0F0000}"/>
    <cellStyle name="Calculation 6 2 12 4 2" xfId="19821" xr:uid="{00000000-0005-0000-0000-00000D0F0000}"/>
    <cellStyle name="Calculation 6 2 12 5" xfId="13300" xr:uid="{00000000-0005-0000-0000-00000E0F0000}"/>
    <cellStyle name="Calculation 6 2 13" xfId="4750" xr:uid="{00000000-0005-0000-0000-00000F0F0000}"/>
    <cellStyle name="Calculation 6 2 13 2" xfId="15088" xr:uid="{00000000-0005-0000-0000-0000100F0000}"/>
    <cellStyle name="Calculation 6 2 14" xfId="200" xr:uid="{00000000-0005-0000-0000-0000110F0000}"/>
    <cellStyle name="Calculation 6 2 14 2" xfId="12121" xr:uid="{00000000-0005-0000-0000-0000120F0000}"/>
    <cellStyle name="Calculation 6 2 15" xfId="8117" xr:uid="{00000000-0005-0000-0000-0000130F0000}"/>
    <cellStyle name="Calculation 6 2 2" xfId="1704" xr:uid="{00000000-0005-0000-0000-0000140F0000}"/>
    <cellStyle name="Calculation 6 2 2 2" xfId="3182" xr:uid="{00000000-0005-0000-0000-0000150F0000}"/>
    <cellStyle name="Calculation 6 2 2 2 2" xfId="6756" xr:uid="{00000000-0005-0000-0000-0000160F0000}"/>
    <cellStyle name="Calculation 6 2 2 2 2 2" xfId="17086" xr:uid="{00000000-0005-0000-0000-0000170F0000}"/>
    <cellStyle name="Calculation 6 2 2 2 3" xfId="8733" xr:uid="{00000000-0005-0000-0000-0000180F0000}"/>
    <cellStyle name="Calculation 6 2 2 2 3 2" xfId="18950" xr:uid="{00000000-0005-0000-0000-0000190F0000}"/>
    <cellStyle name="Calculation 6 2 2 2 4" xfId="10037" xr:uid="{00000000-0005-0000-0000-00001A0F0000}"/>
    <cellStyle name="Calculation 6 2 2 2 4 2" xfId="20243" xr:uid="{00000000-0005-0000-0000-00001B0F0000}"/>
    <cellStyle name="Calculation 6 2 2 2 5" xfId="13670" xr:uid="{00000000-0005-0000-0000-00001C0F0000}"/>
    <cellStyle name="Calculation 6 2 2 3" xfId="5296" xr:uid="{00000000-0005-0000-0000-00001D0F0000}"/>
    <cellStyle name="Calculation 6 2 2 3 2" xfId="15630" xr:uid="{00000000-0005-0000-0000-00001E0F0000}"/>
    <cellStyle name="Calculation 6 2 2 4" xfId="4384" xr:uid="{00000000-0005-0000-0000-00001F0F0000}"/>
    <cellStyle name="Calculation 6 2 2 4 2" xfId="14727" xr:uid="{00000000-0005-0000-0000-0000200F0000}"/>
    <cellStyle name="Calculation 6 2 2 5" xfId="11114" xr:uid="{00000000-0005-0000-0000-0000210F0000}"/>
    <cellStyle name="Calculation 6 2 2 5 2" xfId="21317" xr:uid="{00000000-0005-0000-0000-0000220F0000}"/>
    <cellStyle name="Calculation 6 2 2 6" xfId="12499" xr:uid="{00000000-0005-0000-0000-0000230F0000}"/>
    <cellStyle name="Calculation 6 2 3" xfId="1871" xr:uid="{00000000-0005-0000-0000-0000240F0000}"/>
    <cellStyle name="Calculation 6 2 3 2" xfId="3342" xr:uid="{00000000-0005-0000-0000-0000250F0000}"/>
    <cellStyle name="Calculation 6 2 3 2 2" xfId="6912" xr:uid="{00000000-0005-0000-0000-0000260F0000}"/>
    <cellStyle name="Calculation 6 2 3 2 2 2" xfId="17241" xr:uid="{00000000-0005-0000-0000-0000270F0000}"/>
    <cellStyle name="Calculation 6 2 3 2 3" xfId="8880" xr:uid="{00000000-0005-0000-0000-0000280F0000}"/>
    <cellStyle name="Calculation 6 2 3 2 3 2" xfId="19090" xr:uid="{00000000-0005-0000-0000-0000290F0000}"/>
    <cellStyle name="Calculation 6 2 3 2 4" xfId="10170" xr:uid="{00000000-0005-0000-0000-00002A0F0000}"/>
    <cellStyle name="Calculation 6 2 3 2 4 2" xfId="20376" xr:uid="{00000000-0005-0000-0000-00002B0F0000}"/>
    <cellStyle name="Calculation 6 2 3 2 5" xfId="13781" xr:uid="{00000000-0005-0000-0000-00002C0F0000}"/>
    <cellStyle name="Calculation 6 2 3 3" xfId="5459" xr:uid="{00000000-0005-0000-0000-00002D0F0000}"/>
    <cellStyle name="Calculation 6 2 3 3 2" xfId="15791" xr:uid="{00000000-0005-0000-0000-00002E0F0000}"/>
    <cellStyle name="Calculation 6 2 3 4" xfId="4442" xr:uid="{00000000-0005-0000-0000-00002F0F0000}"/>
    <cellStyle name="Calculation 6 2 3 4 2" xfId="14784" xr:uid="{00000000-0005-0000-0000-0000300F0000}"/>
    <cellStyle name="Calculation 6 2 3 5" xfId="11248" xr:uid="{00000000-0005-0000-0000-0000310F0000}"/>
    <cellStyle name="Calculation 6 2 3 5 2" xfId="21450" xr:uid="{00000000-0005-0000-0000-0000320F0000}"/>
    <cellStyle name="Calculation 6 2 3 6" xfId="12610" xr:uid="{00000000-0005-0000-0000-0000330F0000}"/>
    <cellStyle name="Calculation 6 2 4" xfId="1679" xr:uid="{00000000-0005-0000-0000-0000340F0000}"/>
    <cellStyle name="Calculation 6 2 4 2" xfId="3157" xr:uid="{00000000-0005-0000-0000-0000350F0000}"/>
    <cellStyle name="Calculation 6 2 4 2 2" xfId="6731" xr:uid="{00000000-0005-0000-0000-0000360F0000}"/>
    <cellStyle name="Calculation 6 2 4 2 2 2" xfId="17061" xr:uid="{00000000-0005-0000-0000-0000370F0000}"/>
    <cellStyle name="Calculation 6 2 4 2 3" xfId="8712" xr:uid="{00000000-0005-0000-0000-0000380F0000}"/>
    <cellStyle name="Calculation 6 2 4 2 3 2" xfId="18929" xr:uid="{00000000-0005-0000-0000-0000390F0000}"/>
    <cellStyle name="Calculation 6 2 4 2 4" xfId="10017" xr:uid="{00000000-0005-0000-0000-00003A0F0000}"/>
    <cellStyle name="Calculation 6 2 4 2 4 2" xfId="20223" xr:uid="{00000000-0005-0000-0000-00003B0F0000}"/>
    <cellStyle name="Calculation 6 2 4 2 5" xfId="13650" xr:uid="{00000000-0005-0000-0000-00003C0F0000}"/>
    <cellStyle name="Calculation 6 2 4 3" xfId="5271" xr:uid="{00000000-0005-0000-0000-00003D0F0000}"/>
    <cellStyle name="Calculation 6 2 4 3 2" xfId="15605" xr:uid="{00000000-0005-0000-0000-00003E0F0000}"/>
    <cellStyle name="Calculation 6 2 4 4" xfId="4666" xr:uid="{00000000-0005-0000-0000-00003F0F0000}"/>
    <cellStyle name="Calculation 6 2 4 4 2" xfId="15008" xr:uid="{00000000-0005-0000-0000-0000400F0000}"/>
    <cellStyle name="Calculation 6 2 4 5" xfId="11094" xr:uid="{00000000-0005-0000-0000-0000410F0000}"/>
    <cellStyle name="Calculation 6 2 4 5 2" xfId="21297" xr:uid="{00000000-0005-0000-0000-0000420F0000}"/>
    <cellStyle name="Calculation 6 2 4 6" xfId="12479" xr:uid="{00000000-0005-0000-0000-0000430F0000}"/>
    <cellStyle name="Calculation 6 2 5" xfId="1308" xr:uid="{00000000-0005-0000-0000-0000440F0000}"/>
    <cellStyle name="Calculation 6 2 5 2" xfId="2808" xr:uid="{00000000-0005-0000-0000-0000450F0000}"/>
    <cellStyle name="Calculation 6 2 5 2 2" xfId="6387" xr:uid="{00000000-0005-0000-0000-0000460F0000}"/>
    <cellStyle name="Calculation 6 2 5 2 2 2" xfId="16718" xr:uid="{00000000-0005-0000-0000-0000470F0000}"/>
    <cellStyle name="Calculation 6 2 5 2 3" xfId="8390" xr:uid="{00000000-0005-0000-0000-0000480F0000}"/>
    <cellStyle name="Calculation 6 2 5 2 3 2" xfId="18618" xr:uid="{00000000-0005-0000-0000-0000490F0000}"/>
    <cellStyle name="Calculation 6 2 5 2 4" xfId="9713" xr:uid="{00000000-0005-0000-0000-00004A0F0000}"/>
    <cellStyle name="Calculation 6 2 5 2 4 2" xfId="19920" xr:uid="{00000000-0005-0000-0000-00004B0F0000}"/>
    <cellStyle name="Calculation 6 2 5 2 5" xfId="13387" xr:uid="{00000000-0005-0000-0000-00004C0F0000}"/>
    <cellStyle name="Calculation 6 2 5 3" xfId="4906" xr:uid="{00000000-0005-0000-0000-00004D0F0000}"/>
    <cellStyle name="Calculation 6 2 5 3 2" xfId="15241" xr:uid="{00000000-0005-0000-0000-00004E0F0000}"/>
    <cellStyle name="Calculation 6 2 5 4" xfId="7855" xr:uid="{00000000-0005-0000-0000-00004F0F0000}"/>
    <cellStyle name="Calculation 6 2 5 4 2" xfId="18150" xr:uid="{00000000-0005-0000-0000-0000500F0000}"/>
    <cellStyle name="Calculation 6 2 5 5" xfId="7830" xr:uid="{00000000-0005-0000-0000-0000510F0000}"/>
    <cellStyle name="Calculation 6 2 5 5 2" xfId="18127" xr:uid="{00000000-0005-0000-0000-0000520F0000}"/>
    <cellStyle name="Calculation 6 2 5 6" xfId="12219" xr:uid="{00000000-0005-0000-0000-0000530F0000}"/>
    <cellStyle name="Calculation 6 2 6" xfId="1489" xr:uid="{00000000-0005-0000-0000-0000540F0000}"/>
    <cellStyle name="Calculation 6 2 6 2" xfId="2974" xr:uid="{00000000-0005-0000-0000-0000550F0000}"/>
    <cellStyle name="Calculation 6 2 6 2 2" xfId="6551" xr:uid="{00000000-0005-0000-0000-0000560F0000}"/>
    <cellStyle name="Calculation 6 2 6 2 2 2" xfId="16882" xr:uid="{00000000-0005-0000-0000-0000570F0000}"/>
    <cellStyle name="Calculation 6 2 6 2 3" xfId="8552" xr:uid="{00000000-0005-0000-0000-0000580F0000}"/>
    <cellStyle name="Calculation 6 2 6 2 3 2" xfId="18778" xr:uid="{00000000-0005-0000-0000-0000590F0000}"/>
    <cellStyle name="Calculation 6 2 6 2 4" xfId="9875" xr:uid="{00000000-0005-0000-0000-00005A0F0000}"/>
    <cellStyle name="Calculation 6 2 6 2 4 2" xfId="20082" xr:uid="{00000000-0005-0000-0000-00005B0F0000}"/>
    <cellStyle name="Calculation 6 2 6 2 5" xfId="13529" xr:uid="{00000000-0005-0000-0000-00005C0F0000}"/>
    <cellStyle name="Calculation 6 2 6 3" xfId="5086" xr:uid="{00000000-0005-0000-0000-00005D0F0000}"/>
    <cellStyle name="Calculation 6 2 6 3 2" xfId="15421" xr:uid="{00000000-0005-0000-0000-00005E0F0000}"/>
    <cellStyle name="Calculation 6 2 6 4" xfId="7874" xr:uid="{00000000-0005-0000-0000-00005F0F0000}"/>
    <cellStyle name="Calculation 6 2 6 4 2" xfId="18165" xr:uid="{00000000-0005-0000-0000-0000600F0000}"/>
    <cellStyle name="Calculation 6 2 6 5" xfId="10956" xr:uid="{00000000-0005-0000-0000-0000610F0000}"/>
    <cellStyle name="Calculation 6 2 6 5 2" xfId="21160" xr:uid="{00000000-0005-0000-0000-0000620F0000}"/>
    <cellStyle name="Calculation 6 2 6 6" xfId="12360" xr:uid="{00000000-0005-0000-0000-0000630F0000}"/>
    <cellStyle name="Calculation 6 2 7" xfId="1841" xr:uid="{00000000-0005-0000-0000-0000640F0000}"/>
    <cellStyle name="Calculation 6 2 7 2" xfId="3315" xr:uid="{00000000-0005-0000-0000-0000650F0000}"/>
    <cellStyle name="Calculation 6 2 7 2 2" xfId="6885" xr:uid="{00000000-0005-0000-0000-0000660F0000}"/>
    <cellStyle name="Calculation 6 2 7 2 2 2" xfId="17214" xr:uid="{00000000-0005-0000-0000-0000670F0000}"/>
    <cellStyle name="Calculation 6 2 7 2 3" xfId="8853" xr:uid="{00000000-0005-0000-0000-0000680F0000}"/>
    <cellStyle name="Calculation 6 2 7 2 3 2" xfId="19065" xr:uid="{00000000-0005-0000-0000-0000690F0000}"/>
    <cellStyle name="Calculation 6 2 7 2 4" xfId="10145" xr:uid="{00000000-0005-0000-0000-00006A0F0000}"/>
    <cellStyle name="Calculation 6 2 7 2 4 2" xfId="20351" xr:uid="{00000000-0005-0000-0000-00006B0F0000}"/>
    <cellStyle name="Calculation 6 2 7 2 5" xfId="13756" xr:uid="{00000000-0005-0000-0000-00006C0F0000}"/>
    <cellStyle name="Calculation 6 2 7 3" xfId="5430" xr:uid="{00000000-0005-0000-0000-00006D0F0000}"/>
    <cellStyle name="Calculation 6 2 7 3 2" xfId="15762" xr:uid="{00000000-0005-0000-0000-00006E0F0000}"/>
    <cellStyle name="Calculation 6 2 7 4" xfId="7771" xr:uid="{00000000-0005-0000-0000-00006F0F0000}"/>
    <cellStyle name="Calculation 6 2 7 4 2" xfId="18076" xr:uid="{00000000-0005-0000-0000-0000700F0000}"/>
    <cellStyle name="Calculation 6 2 7 5" xfId="11222" xr:uid="{00000000-0005-0000-0000-0000710F0000}"/>
    <cellStyle name="Calculation 6 2 7 5 2" xfId="21425" xr:uid="{00000000-0005-0000-0000-0000720F0000}"/>
    <cellStyle name="Calculation 6 2 7 6" xfId="12585" xr:uid="{00000000-0005-0000-0000-0000730F0000}"/>
    <cellStyle name="Calculation 6 2 8" xfId="2259" xr:uid="{00000000-0005-0000-0000-0000740F0000}"/>
    <cellStyle name="Calculation 6 2 8 2" xfId="3716" xr:uid="{00000000-0005-0000-0000-0000750F0000}"/>
    <cellStyle name="Calculation 6 2 8 2 2" xfId="7286" xr:uid="{00000000-0005-0000-0000-0000760F0000}"/>
    <cellStyle name="Calculation 6 2 8 2 2 2" xfId="17615" xr:uid="{00000000-0005-0000-0000-0000770F0000}"/>
    <cellStyle name="Calculation 6 2 8 2 3" xfId="9251" xr:uid="{00000000-0005-0000-0000-0000780F0000}"/>
    <cellStyle name="Calculation 6 2 8 2 3 2" xfId="19460" xr:uid="{00000000-0005-0000-0000-0000790F0000}"/>
    <cellStyle name="Calculation 6 2 8 2 4" xfId="10543" xr:uid="{00000000-0005-0000-0000-00007A0F0000}"/>
    <cellStyle name="Calculation 6 2 8 2 4 2" xfId="20749" xr:uid="{00000000-0005-0000-0000-00007B0F0000}"/>
    <cellStyle name="Calculation 6 2 8 2 5" xfId="14139" xr:uid="{00000000-0005-0000-0000-00007C0F0000}"/>
    <cellStyle name="Calculation 6 2 8 3" xfId="5847" xr:uid="{00000000-0005-0000-0000-00007D0F0000}"/>
    <cellStyle name="Calculation 6 2 8 3 2" xfId="16179" xr:uid="{00000000-0005-0000-0000-00007E0F0000}"/>
    <cellStyle name="Calculation 6 2 8 4" xfId="4047" xr:uid="{00000000-0005-0000-0000-00007F0F0000}"/>
    <cellStyle name="Calculation 6 2 8 4 2" xfId="14424" xr:uid="{00000000-0005-0000-0000-0000800F0000}"/>
    <cellStyle name="Calculation 6 2 8 5" xfId="11625" xr:uid="{00000000-0005-0000-0000-0000810F0000}"/>
    <cellStyle name="Calculation 6 2 8 5 2" xfId="21822" xr:uid="{00000000-0005-0000-0000-0000820F0000}"/>
    <cellStyle name="Calculation 6 2 8 6" xfId="12967" xr:uid="{00000000-0005-0000-0000-0000830F0000}"/>
    <cellStyle name="Calculation 6 2 9" xfId="2351" xr:uid="{00000000-0005-0000-0000-0000840F0000}"/>
    <cellStyle name="Calculation 6 2 9 2" xfId="3807" xr:uid="{00000000-0005-0000-0000-0000850F0000}"/>
    <cellStyle name="Calculation 6 2 9 2 2" xfId="7377" xr:uid="{00000000-0005-0000-0000-0000860F0000}"/>
    <cellStyle name="Calculation 6 2 9 2 2 2" xfId="17706" xr:uid="{00000000-0005-0000-0000-0000870F0000}"/>
    <cellStyle name="Calculation 6 2 9 2 3" xfId="9340" xr:uid="{00000000-0005-0000-0000-0000880F0000}"/>
    <cellStyle name="Calculation 6 2 9 2 3 2" xfId="19548" xr:uid="{00000000-0005-0000-0000-0000890F0000}"/>
    <cellStyle name="Calculation 6 2 9 2 4" xfId="10634" xr:uid="{00000000-0005-0000-0000-00008A0F0000}"/>
    <cellStyle name="Calculation 6 2 9 2 4 2" xfId="20840" xr:uid="{00000000-0005-0000-0000-00008B0F0000}"/>
    <cellStyle name="Calculation 6 2 9 2 5" xfId="14220" xr:uid="{00000000-0005-0000-0000-00008C0F0000}"/>
    <cellStyle name="Calculation 6 2 9 3" xfId="5939" xr:uid="{00000000-0005-0000-0000-00008D0F0000}"/>
    <cellStyle name="Calculation 6 2 9 3 2" xfId="16271" xr:uid="{00000000-0005-0000-0000-00008E0F0000}"/>
    <cellStyle name="Calculation 6 2 9 4" xfId="6300" xr:uid="{00000000-0005-0000-0000-00008F0F0000}"/>
    <cellStyle name="Calculation 6 2 9 4 2" xfId="16632" xr:uid="{00000000-0005-0000-0000-0000900F0000}"/>
    <cellStyle name="Calculation 6 2 9 5" xfId="11716" xr:uid="{00000000-0005-0000-0000-0000910F0000}"/>
    <cellStyle name="Calculation 6 2 9 5 2" xfId="21912" xr:uid="{00000000-0005-0000-0000-0000920F0000}"/>
    <cellStyle name="Calculation 6 2 9 6" xfId="13048" xr:uid="{00000000-0005-0000-0000-0000930F0000}"/>
    <cellStyle name="Calculation 6 3" xfId="1431" xr:uid="{00000000-0005-0000-0000-0000940F0000}"/>
    <cellStyle name="Calculation 6 3 2" xfId="2918" xr:uid="{00000000-0005-0000-0000-0000950F0000}"/>
    <cellStyle name="Calculation 6 3 2 2" xfId="6496" xr:uid="{00000000-0005-0000-0000-0000960F0000}"/>
    <cellStyle name="Calculation 6 3 2 2 2" xfId="16827" xr:uid="{00000000-0005-0000-0000-0000970F0000}"/>
    <cellStyle name="Calculation 6 3 2 3" xfId="8498" xr:uid="{00000000-0005-0000-0000-0000980F0000}"/>
    <cellStyle name="Calculation 6 3 2 3 2" xfId="18724" xr:uid="{00000000-0005-0000-0000-0000990F0000}"/>
    <cellStyle name="Calculation 6 3 2 4" xfId="9821" xr:uid="{00000000-0005-0000-0000-00009A0F0000}"/>
    <cellStyle name="Calculation 6 3 2 4 2" xfId="20028" xr:uid="{00000000-0005-0000-0000-00009B0F0000}"/>
    <cellStyle name="Calculation 6 3 2 5" xfId="13485" xr:uid="{00000000-0005-0000-0000-00009C0F0000}"/>
    <cellStyle name="Calculation 6 3 3" xfId="5029" xr:uid="{00000000-0005-0000-0000-00009D0F0000}"/>
    <cellStyle name="Calculation 6 3 3 2" xfId="15364" xr:uid="{00000000-0005-0000-0000-00009E0F0000}"/>
    <cellStyle name="Calculation 6 3 4" xfId="4764" xr:uid="{00000000-0005-0000-0000-00009F0F0000}"/>
    <cellStyle name="Calculation 6 3 4 2" xfId="15100" xr:uid="{00000000-0005-0000-0000-0000A00F0000}"/>
    <cellStyle name="Calculation 6 3 5" xfId="10903" xr:uid="{00000000-0005-0000-0000-0000A10F0000}"/>
    <cellStyle name="Calculation 6 3 5 2" xfId="21107" xr:uid="{00000000-0005-0000-0000-0000A20F0000}"/>
    <cellStyle name="Calculation 6 3 6" xfId="12316" xr:uid="{00000000-0005-0000-0000-0000A30F0000}"/>
    <cellStyle name="Calculation 6 4" xfId="1327" xr:uid="{00000000-0005-0000-0000-0000A40F0000}"/>
    <cellStyle name="Calculation 6 4 2" xfId="2825" xr:uid="{00000000-0005-0000-0000-0000A50F0000}"/>
    <cellStyle name="Calculation 6 4 2 2" xfId="6404" xr:uid="{00000000-0005-0000-0000-0000A60F0000}"/>
    <cellStyle name="Calculation 6 4 2 2 2" xfId="16735" xr:uid="{00000000-0005-0000-0000-0000A70F0000}"/>
    <cellStyle name="Calculation 6 4 2 3" xfId="8407" xr:uid="{00000000-0005-0000-0000-0000A80F0000}"/>
    <cellStyle name="Calculation 6 4 2 3 2" xfId="18635" xr:uid="{00000000-0005-0000-0000-0000A90F0000}"/>
    <cellStyle name="Calculation 6 4 2 4" xfId="9730" xr:uid="{00000000-0005-0000-0000-0000AA0F0000}"/>
    <cellStyle name="Calculation 6 4 2 4 2" xfId="19937" xr:uid="{00000000-0005-0000-0000-0000AB0F0000}"/>
    <cellStyle name="Calculation 6 4 2 5" xfId="13404" xr:uid="{00000000-0005-0000-0000-0000AC0F0000}"/>
    <cellStyle name="Calculation 6 4 3" xfId="4925" xr:uid="{00000000-0005-0000-0000-0000AD0F0000}"/>
    <cellStyle name="Calculation 6 4 3 2" xfId="15260" xr:uid="{00000000-0005-0000-0000-0000AE0F0000}"/>
    <cellStyle name="Calculation 6 4 4" xfId="7681" xr:uid="{00000000-0005-0000-0000-0000AF0F0000}"/>
    <cellStyle name="Calculation 6 4 4 2" xfId="18001" xr:uid="{00000000-0005-0000-0000-0000B00F0000}"/>
    <cellStyle name="Calculation 6 4 5" xfId="8351" xr:uid="{00000000-0005-0000-0000-0000B10F0000}"/>
    <cellStyle name="Calculation 6 4 5 2" xfId="18582" xr:uid="{00000000-0005-0000-0000-0000B20F0000}"/>
    <cellStyle name="Calculation 6 4 6" xfId="12236" xr:uid="{00000000-0005-0000-0000-0000B30F0000}"/>
    <cellStyle name="Calculation 6 5" xfId="1685" xr:uid="{00000000-0005-0000-0000-0000B40F0000}"/>
    <cellStyle name="Calculation 6 5 2" xfId="3163" xr:uid="{00000000-0005-0000-0000-0000B50F0000}"/>
    <cellStyle name="Calculation 6 5 2 2" xfId="6737" xr:uid="{00000000-0005-0000-0000-0000B60F0000}"/>
    <cellStyle name="Calculation 6 5 2 2 2" xfId="17067" xr:uid="{00000000-0005-0000-0000-0000B70F0000}"/>
    <cellStyle name="Calculation 6 5 2 3" xfId="8717" xr:uid="{00000000-0005-0000-0000-0000B80F0000}"/>
    <cellStyle name="Calculation 6 5 2 3 2" xfId="18934" xr:uid="{00000000-0005-0000-0000-0000B90F0000}"/>
    <cellStyle name="Calculation 6 5 2 4" xfId="10022" xr:uid="{00000000-0005-0000-0000-0000BA0F0000}"/>
    <cellStyle name="Calculation 6 5 2 4 2" xfId="20228" xr:uid="{00000000-0005-0000-0000-0000BB0F0000}"/>
    <cellStyle name="Calculation 6 5 2 5" xfId="13655" xr:uid="{00000000-0005-0000-0000-0000BC0F0000}"/>
    <cellStyle name="Calculation 6 5 3" xfId="5277" xr:uid="{00000000-0005-0000-0000-0000BD0F0000}"/>
    <cellStyle name="Calculation 6 5 3 2" xfId="15611" xr:uid="{00000000-0005-0000-0000-0000BE0F0000}"/>
    <cellStyle name="Calculation 6 5 4" xfId="4371" xr:uid="{00000000-0005-0000-0000-0000BF0F0000}"/>
    <cellStyle name="Calculation 6 5 4 2" xfId="14714" xr:uid="{00000000-0005-0000-0000-0000C00F0000}"/>
    <cellStyle name="Calculation 6 5 5" xfId="11099" xr:uid="{00000000-0005-0000-0000-0000C10F0000}"/>
    <cellStyle name="Calculation 6 5 5 2" xfId="21302" xr:uid="{00000000-0005-0000-0000-0000C20F0000}"/>
    <cellStyle name="Calculation 6 5 6" xfId="12484" xr:uid="{00000000-0005-0000-0000-0000C30F0000}"/>
    <cellStyle name="Calculation 6 6" xfId="2568" xr:uid="{00000000-0005-0000-0000-0000C40F0000}"/>
    <cellStyle name="Calculation 6 6 2" xfId="6156" xr:uid="{00000000-0005-0000-0000-0000C50F0000}"/>
    <cellStyle name="Calculation 6 6 2 2" xfId="16488" xr:uid="{00000000-0005-0000-0000-0000C60F0000}"/>
    <cellStyle name="Calculation 6 6 3" xfId="8182" xr:uid="{00000000-0005-0000-0000-0000C70F0000}"/>
    <cellStyle name="Calculation 6 6 3 2" xfId="18415" xr:uid="{00000000-0005-0000-0000-0000C80F0000}"/>
    <cellStyle name="Calculation 6 6 4" xfId="9535" xr:uid="{00000000-0005-0000-0000-0000C90F0000}"/>
    <cellStyle name="Calculation 6 6 4 2" xfId="19742" xr:uid="{00000000-0005-0000-0000-0000CA0F0000}"/>
    <cellStyle name="Calculation 6 6 5" xfId="13221" xr:uid="{00000000-0005-0000-0000-0000CB0F0000}"/>
    <cellStyle name="Calculation 6 7" xfId="4311" xr:uid="{00000000-0005-0000-0000-0000CC0F0000}"/>
    <cellStyle name="Calculation 6 7 2" xfId="14658" xr:uid="{00000000-0005-0000-0000-0000CD0F0000}"/>
    <cellStyle name="Calculation 6 8" xfId="5003" xr:uid="{00000000-0005-0000-0000-0000CE0F0000}"/>
    <cellStyle name="Calculation 6 8 2" xfId="15338" xr:uid="{00000000-0005-0000-0000-0000CF0F0000}"/>
    <cellStyle name="Calculation 6 9" xfId="7984" xr:uid="{00000000-0005-0000-0000-0000D00F0000}"/>
    <cellStyle name="Calculation 7" xfId="656" xr:uid="{00000000-0005-0000-0000-0000D10F0000}"/>
    <cellStyle name="Calculation 7 2" xfId="1152" xr:uid="{00000000-0005-0000-0000-0000D20F0000}"/>
    <cellStyle name="Calculation 7 2 10" xfId="2330" xr:uid="{00000000-0005-0000-0000-0000D30F0000}"/>
    <cellStyle name="Calculation 7 2 10 2" xfId="3787" xr:uid="{00000000-0005-0000-0000-0000D40F0000}"/>
    <cellStyle name="Calculation 7 2 10 2 2" xfId="7357" xr:uid="{00000000-0005-0000-0000-0000D50F0000}"/>
    <cellStyle name="Calculation 7 2 10 2 2 2" xfId="17686" xr:uid="{00000000-0005-0000-0000-0000D60F0000}"/>
    <cellStyle name="Calculation 7 2 10 2 3" xfId="9320" xr:uid="{00000000-0005-0000-0000-0000D70F0000}"/>
    <cellStyle name="Calculation 7 2 10 2 3 2" xfId="19528" xr:uid="{00000000-0005-0000-0000-0000D80F0000}"/>
    <cellStyle name="Calculation 7 2 10 2 4" xfId="10614" xr:uid="{00000000-0005-0000-0000-0000D90F0000}"/>
    <cellStyle name="Calculation 7 2 10 2 4 2" xfId="20820" xr:uid="{00000000-0005-0000-0000-0000DA0F0000}"/>
    <cellStyle name="Calculation 7 2 10 2 5" xfId="14200" xr:uid="{00000000-0005-0000-0000-0000DB0F0000}"/>
    <cellStyle name="Calculation 7 2 10 3" xfId="5918" xr:uid="{00000000-0005-0000-0000-0000DC0F0000}"/>
    <cellStyle name="Calculation 7 2 10 3 2" xfId="16250" xr:uid="{00000000-0005-0000-0000-0000DD0F0000}"/>
    <cellStyle name="Calculation 7 2 10 4" xfId="4806" xr:uid="{00000000-0005-0000-0000-0000DE0F0000}"/>
    <cellStyle name="Calculation 7 2 10 4 2" xfId="15142" xr:uid="{00000000-0005-0000-0000-0000DF0F0000}"/>
    <cellStyle name="Calculation 7 2 10 5" xfId="11695" xr:uid="{00000000-0005-0000-0000-0000E00F0000}"/>
    <cellStyle name="Calculation 7 2 10 5 2" xfId="21892" xr:uid="{00000000-0005-0000-0000-0000E10F0000}"/>
    <cellStyle name="Calculation 7 2 10 6" xfId="13028" xr:uid="{00000000-0005-0000-0000-0000E20F0000}"/>
    <cellStyle name="Calculation 7 2 11" xfId="2198" xr:uid="{00000000-0005-0000-0000-0000E30F0000}"/>
    <cellStyle name="Calculation 7 2 11 2" xfId="3657" xr:uid="{00000000-0005-0000-0000-0000E40F0000}"/>
    <cellStyle name="Calculation 7 2 11 2 2" xfId="7227" xr:uid="{00000000-0005-0000-0000-0000E50F0000}"/>
    <cellStyle name="Calculation 7 2 11 2 2 2" xfId="17556" xr:uid="{00000000-0005-0000-0000-0000E60F0000}"/>
    <cellStyle name="Calculation 7 2 11 2 3" xfId="9192" xr:uid="{00000000-0005-0000-0000-0000E70F0000}"/>
    <cellStyle name="Calculation 7 2 11 2 3 2" xfId="19401" xr:uid="{00000000-0005-0000-0000-0000E80F0000}"/>
    <cellStyle name="Calculation 7 2 11 2 4" xfId="10484" xr:uid="{00000000-0005-0000-0000-0000E90F0000}"/>
    <cellStyle name="Calculation 7 2 11 2 4 2" xfId="20690" xr:uid="{00000000-0005-0000-0000-0000EA0F0000}"/>
    <cellStyle name="Calculation 7 2 11 2 5" xfId="14080" xr:uid="{00000000-0005-0000-0000-0000EB0F0000}"/>
    <cellStyle name="Calculation 7 2 11 3" xfId="5786" xr:uid="{00000000-0005-0000-0000-0000EC0F0000}"/>
    <cellStyle name="Calculation 7 2 11 3 2" xfId="16118" xr:uid="{00000000-0005-0000-0000-0000ED0F0000}"/>
    <cellStyle name="Calculation 7 2 11 4" xfId="5143" xr:uid="{00000000-0005-0000-0000-0000EE0F0000}"/>
    <cellStyle name="Calculation 7 2 11 4 2" xfId="15478" xr:uid="{00000000-0005-0000-0000-0000EF0F0000}"/>
    <cellStyle name="Calculation 7 2 11 5" xfId="11564" xr:uid="{00000000-0005-0000-0000-0000F00F0000}"/>
    <cellStyle name="Calculation 7 2 11 5 2" xfId="21764" xr:uid="{00000000-0005-0000-0000-0000F10F0000}"/>
    <cellStyle name="Calculation 7 2 11 6" xfId="12909" xr:uid="{00000000-0005-0000-0000-0000F20F0000}"/>
    <cellStyle name="Calculation 7 2 12" xfId="2678" xr:uid="{00000000-0005-0000-0000-0000F30F0000}"/>
    <cellStyle name="Calculation 7 2 12 2" xfId="6262" xr:uid="{00000000-0005-0000-0000-0000F40F0000}"/>
    <cellStyle name="Calculation 7 2 12 2 2" xfId="16594" xr:uid="{00000000-0005-0000-0000-0000F50F0000}"/>
    <cellStyle name="Calculation 7 2 12 3" xfId="8275" xr:uid="{00000000-0005-0000-0000-0000F60F0000}"/>
    <cellStyle name="Calculation 7 2 12 3 2" xfId="18507" xr:uid="{00000000-0005-0000-0000-0000F70F0000}"/>
    <cellStyle name="Calculation 7 2 12 4" xfId="9615" xr:uid="{00000000-0005-0000-0000-0000F80F0000}"/>
    <cellStyle name="Calculation 7 2 12 4 2" xfId="19822" xr:uid="{00000000-0005-0000-0000-0000F90F0000}"/>
    <cellStyle name="Calculation 7 2 12 5" xfId="13301" xr:uid="{00000000-0005-0000-0000-0000FA0F0000}"/>
    <cellStyle name="Calculation 7 2 13" xfId="4751" xr:uid="{00000000-0005-0000-0000-0000FB0F0000}"/>
    <cellStyle name="Calculation 7 2 13 2" xfId="15089" xr:uid="{00000000-0005-0000-0000-0000FC0F0000}"/>
    <cellStyle name="Calculation 7 2 14" xfId="4200" xr:uid="{00000000-0005-0000-0000-0000FD0F0000}"/>
    <cellStyle name="Calculation 7 2 14 2" xfId="14562" xr:uid="{00000000-0005-0000-0000-0000FE0F0000}"/>
    <cellStyle name="Calculation 7 2 15" xfId="7765" xr:uid="{00000000-0005-0000-0000-0000FF0F0000}"/>
    <cellStyle name="Calculation 7 2 2" xfId="1705" xr:uid="{00000000-0005-0000-0000-000000100000}"/>
    <cellStyle name="Calculation 7 2 2 2" xfId="3183" xr:uid="{00000000-0005-0000-0000-000001100000}"/>
    <cellStyle name="Calculation 7 2 2 2 2" xfId="6757" xr:uid="{00000000-0005-0000-0000-000002100000}"/>
    <cellStyle name="Calculation 7 2 2 2 2 2" xfId="17087" xr:uid="{00000000-0005-0000-0000-000003100000}"/>
    <cellStyle name="Calculation 7 2 2 2 3" xfId="8734" xr:uid="{00000000-0005-0000-0000-000004100000}"/>
    <cellStyle name="Calculation 7 2 2 2 3 2" xfId="18951" xr:uid="{00000000-0005-0000-0000-000005100000}"/>
    <cellStyle name="Calculation 7 2 2 2 4" xfId="10038" xr:uid="{00000000-0005-0000-0000-000006100000}"/>
    <cellStyle name="Calculation 7 2 2 2 4 2" xfId="20244" xr:uid="{00000000-0005-0000-0000-000007100000}"/>
    <cellStyle name="Calculation 7 2 2 2 5" xfId="13671" xr:uid="{00000000-0005-0000-0000-000008100000}"/>
    <cellStyle name="Calculation 7 2 2 3" xfId="5297" xr:uid="{00000000-0005-0000-0000-000009100000}"/>
    <cellStyle name="Calculation 7 2 2 3 2" xfId="15631" xr:uid="{00000000-0005-0000-0000-00000A100000}"/>
    <cellStyle name="Calculation 7 2 2 4" xfId="4385" xr:uid="{00000000-0005-0000-0000-00000B100000}"/>
    <cellStyle name="Calculation 7 2 2 4 2" xfId="14728" xr:uid="{00000000-0005-0000-0000-00000C100000}"/>
    <cellStyle name="Calculation 7 2 2 5" xfId="11115" xr:uid="{00000000-0005-0000-0000-00000D100000}"/>
    <cellStyle name="Calculation 7 2 2 5 2" xfId="21318" xr:uid="{00000000-0005-0000-0000-00000E100000}"/>
    <cellStyle name="Calculation 7 2 2 6" xfId="12500" xr:uid="{00000000-0005-0000-0000-00000F100000}"/>
    <cellStyle name="Calculation 7 2 3" xfId="1872" xr:uid="{00000000-0005-0000-0000-000010100000}"/>
    <cellStyle name="Calculation 7 2 3 2" xfId="3343" xr:uid="{00000000-0005-0000-0000-000011100000}"/>
    <cellStyle name="Calculation 7 2 3 2 2" xfId="6913" xr:uid="{00000000-0005-0000-0000-000012100000}"/>
    <cellStyle name="Calculation 7 2 3 2 2 2" xfId="17242" xr:uid="{00000000-0005-0000-0000-000013100000}"/>
    <cellStyle name="Calculation 7 2 3 2 3" xfId="8881" xr:uid="{00000000-0005-0000-0000-000014100000}"/>
    <cellStyle name="Calculation 7 2 3 2 3 2" xfId="19091" xr:uid="{00000000-0005-0000-0000-000015100000}"/>
    <cellStyle name="Calculation 7 2 3 2 4" xfId="10171" xr:uid="{00000000-0005-0000-0000-000016100000}"/>
    <cellStyle name="Calculation 7 2 3 2 4 2" xfId="20377" xr:uid="{00000000-0005-0000-0000-000017100000}"/>
    <cellStyle name="Calculation 7 2 3 2 5" xfId="13782" xr:uid="{00000000-0005-0000-0000-000018100000}"/>
    <cellStyle name="Calculation 7 2 3 3" xfId="5460" xr:uid="{00000000-0005-0000-0000-000019100000}"/>
    <cellStyle name="Calculation 7 2 3 3 2" xfId="15792" xr:uid="{00000000-0005-0000-0000-00001A100000}"/>
    <cellStyle name="Calculation 7 2 3 4" xfId="5469" xr:uid="{00000000-0005-0000-0000-00001B100000}"/>
    <cellStyle name="Calculation 7 2 3 4 2" xfId="15801" xr:uid="{00000000-0005-0000-0000-00001C100000}"/>
    <cellStyle name="Calculation 7 2 3 5" xfId="11249" xr:uid="{00000000-0005-0000-0000-00001D100000}"/>
    <cellStyle name="Calculation 7 2 3 5 2" xfId="21451" xr:uid="{00000000-0005-0000-0000-00001E100000}"/>
    <cellStyle name="Calculation 7 2 3 6" xfId="12611" xr:uid="{00000000-0005-0000-0000-00001F100000}"/>
    <cellStyle name="Calculation 7 2 4" xfId="1573" xr:uid="{00000000-0005-0000-0000-000020100000}"/>
    <cellStyle name="Calculation 7 2 4 2" xfId="3056" xr:uid="{00000000-0005-0000-0000-000021100000}"/>
    <cellStyle name="Calculation 7 2 4 2 2" xfId="6633" xr:uid="{00000000-0005-0000-0000-000022100000}"/>
    <cellStyle name="Calculation 7 2 4 2 2 2" xfId="16964" xr:uid="{00000000-0005-0000-0000-000023100000}"/>
    <cellStyle name="Calculation 7 2 4 2 3" xfId="8621" xr:uid="{00000000-0005-0000-0000-000024100000}"/>
    <cellStyle name="Calculation 7 2 4 2 3 2" xfId="18843" xr:uid="{00000000-0005-0000-0000-000025100000}"/>
    <cellStyle name="Calculation 7 2 4 2 4" xfId="9937" xr:uid="{00000000-0005-0000-0000-000026100000}"/>
    <cellStyle name="Calculation 7 2 4 2 4 2" xfId="20144" xr:uid="{00000000-0005-0000-0000-000027100000}"/>
    <cellStyle name="Calculation 7 2 4 2 5" xfId="13582" xr:uid="{00000000-0005-0000-0000-000028100000}"/>
    <cellStyle name="Calculation 7 2 4 3" xfId="5170" xr:uid="{00000000-0005-0000-0000-000029100000}"/>
    <cellStyle name="Calculation 7 2 4 3 2" xfId="15505" xr:uid="{00000000-0005-0000-0000-00002A100000}"/>
    <cellStyle name="Calculation 7 2 4 4" xfId="8609" xr:uid="{00000000-0005-0000-0000-00002B100000}"/>
    <cellStyle name="Calculation 7 2 4 4 2" xfId="18832" xr:uid="{00000000-0005-0000-0000-00002C100000}"/>
    <cellStyle name="Calculation 7 2 4 5" xfId="11019" xr:uid="{00000000-0005-0000-0000-00002D100000}"/>
    <cellStyle name="Calculation 7 2 4 5 2" xfId="21222" xr:uid="{00000000-0005-0000-0000-00002E100000}"/>
    <cellStyle name="Calculation 7 2 4 6" xfId="12414" xr:uid="{00000000-0005-0000-0000-00002F100000}"/>
    <cellStyle name="Calculation 7 2 5" xfId="1307" xr:uid="{00000000-0005-0000-0000-000030100000}"/>
    <cellStyle name="Calculation 7 2 5 2" xfId="2807" xr:uid="{00000000-0005-0000-0000-000031100000}"/>
    <cellStyle name="Calculation 7 2 5 2 2" xfId="6386" xr:uid="{00000000-0005-0000-0000-000032100000}"/>
    <cellStyle name="Calculation 7 2 5 2 2 2" xfId="16717" xr:uid="{00000000-0005-0000-0000-000033100000}"/>
    <cellStyle name="Calculation 7 2 5 2 3" xfId="8389" xr:uid="{00000000-0005-0000-0000-000034100000}"/>
    <cellStyle name="Calculation 7 2 5 2 3 2" xfId="18617" xr:uid="{00000000-0005-0000-0000-000035100000}"/>
    <cellStyle name="Calculation 7 2 5 2 4" xfId="9712" xr:uid="{00000000-0005-0000-0000-000036100000}"/>
    <cellStyle name="Calculation 7 2 5 2 4 2" xfId="19919" xr:uid="{00000000-0005-0000-0000-000037100000}"/>
    <cellStyle name="Calculation 7 2 5 2 5" xfId="13386" xr:uid="{00000000-0005-0000-0000-000038100000}"/>
    <cellStyle name="Calculation 7 2 5 3" xfId="4905" xr:uid="{00000000-0005-0000-0000-000039100000}"/>
    <cellStyle name="Calculation 7 2 5 3 2" xfId="15240" xr:uid="{00000000-0005-0000-0000-00003A100000}"/>
    <cellStyle name="Calculation 7 2 5 4" xfId="8110" xr:uid="{00000000-0005-0000-0000-00003B100000}"/>
    <cellStyle name="Calculation 7 2 5 4 2" xfId="18352" xr:uid="{00000000-0005-0000-0000-00003C100000}"/>
    <cellStyle name="Calculation 7 2 5 5" xfId="4115" xr:uid="{00000000-0005-0000-0000-00003D100000}"/>
    <cellStyle name="Calculation 7 2 5 5 2" xfId="14484" xr:uid="{00000000-0005-0000-0000-00003E100000}"/>
    <cellStyle name="Calculation 7 2 5 6" xfId="12218" xr:uid="{00000000-0005-0000-0000-00003F100000}"/>
    <cellStyle name="Calculation 7 2 6" xfId="1490" xr:uid="{00000000-0005-0000-0000-000040100000}"/>
    <cellStyle name="Calculation 7 2 6 2" xfId="2975" xr:uid="{00000000-0005-0000-0000-000041100000}"/>
    <cellStyle name="Calculation 7 2 6 2 2" xfId="6552" xr:uid="{00000000-0005-0000-0000-000042100000}"/>
    <cellStyle name="Calculation 7 2 6 2 2 2" xfId="16883" xr:uid="{00000000-0005-0000-0000-000043100000}"/>
    <cellStyle name="Calculation 7 2 6 2 3" xfId="8553" xr:uid="{00000000-0005-0000-0000-000044100000}"/>
    <cellStyle name="Calculation 7 2 6 2 3 2" xfId="18779" xr:uid="{00000000-0005-0000-0000-000045100000}"/>
    <cellStyle name="Calculation 7 2 6 2 4" xfId="9876" xr:uid="{00000000-0005-0000-0000-000046100000}"/>
    <cellStyle name="Calculation 7 2 6 2 4 2" xfId="20083" xr:uid="{00000000-0005-0000-0000-000047100000}"/>
    <cellStyle name="Calculation 7 2 6 2 5" xfId="13530" xr:uid="{00000000-0005-0000-0000-000048100000}"/>
    <cellStyle name="Calculation 7 2 6 3" xfId="5087" xr:uid="{00000000-0005-0000-0000-000049100000}"/>
    <cellStyle name="Calculation 7 2 6 3 2" xfId="15422" xr:uid="{00000000-0005-0000-0000-00004A100000}"/>
    <cellStyle name="Calculation 7 2 6 4" xfId="8532" xr:uid="{00000000-0005-0000-0000-00004B100000}"/>
    <cellStyle name="Calculation 7 2 6 4 2" xfId="18758" xr:uid="{00000000-0005-0000-0000-00004C100000}"/>
    <cellStyle name="Calculation 7 2 6 5" xfId="10957" xr:uid="{00000000-0005-0000-0000-00004D100000}"/>
    <cellStyle name="Calculation 7 2 6 5 2" xfId="21161" xr:uid="{00000000-0005-0000-0000-00004E100000}"/>
    <cellStyle name="Calculation 7 2 6 6" xfId="12361" xr:uid="{00000000-0005-0000-0000-00004F100000}"/>
    <cellStyle name="Calculation 7 2 7" xfId="1962" xr:uid="{00000000-0005-0000-0000-000050100000}"/>
    <cellStyle name="Calculation 7 2 7 2" xfId="3425" xr:uid="{00000000-0005-0000-0000-000051100000}"/>
    <cellStyle name="Calculation 7 2 7 2 2" xfId="6995" xr:uid="{00000000-0005-0000-0000-000052100000}"/>
    <cellStyle name="Calculation 7 2 7 2 2 2" xfId="17324" xr:uid="{00000000-0005-0000-0000-000053100000}"/>
    <cellStyle name="Calculation 7 2 7 2 3" xfId="8961" xr:uid="{00000000-0005-0000-0000-000054100000}"/>
    <cellStyle name="Calculation 7 2 7 2 3 2" xfId="19170" xr:uid="{00000000-0005-0000-0000-000055100000}"/>
    <cellStyle name="Calculation 7 2 7 2 4" xfId="10252" xr:uid="{00000000-0005-0000-0000-000056100000}"/>
    <cellStyle name="Calculation 7 2 7 2 4 2" xfId="20458" xr:uid="{00000000-0005-0000-0000-000057100000}"/>
    <cellStyle name="Calculation 7 2 7 2 5" xfId="13850" xr:uid="{00000000-0005-0000-0000-000058100000}"/>
    <cellStyle name="Calculation 7 2 7 3" xfId="5550" xr:uid="{00000000-0005-0000-0000-000059100000}"/>
    <cellStyle name="Calculation 7 2 7 3 2" xfId="15882" xr:uid="{00000000-0005-0000-0000-00005A100000}"/>
    <cellStyle name="Calculation 7 2 7 4" xfId="4085" xr:uid="{00000000-0005-0000-0000-00005B100000}"/>
    <cellStyle name="Calculation 7 2 7 4 2" xfId="14459" xr:uid="{00000000-0005-0000-0000-00005C100000}"/>
    <cellStyle name="Calculation 7 2 7 5" xfId="11330" xr:uid="{00000000-0005-0000-0000-00005D100000}"/>
    <cellStyle name="Calculation 7 2 7 5 2" xfId="21532" xr:uid="{00000000-0005-0000-0000-00005E100000}"/>
    <cellStyle name="Calculation 7 2 7 6" xfId="12679" xr:uid="{00000000-0005-0000-0000-00005F100000}"/>
    <cellStyle name="Calculation 7 2 8" xfId="2260" xr:uid="{00000000-0005-0000-0000-000060100000}"/>
    <cellStyle name="Calculation 7 2 8 2" xfId="3717" xr:uid="{00000000-0005-0000-0000-000061100000}"/>
    <cellStyle name="Calculation 7 2 8 2 2" xfId="7287" xr:uid="{00000000-0005-0000-0000-000062100000}"/>
    <cellStyle name="Calculation 7 2 8 2 2 2" xfId="17616" xr:uid="{00000000-0005-0000-0000-000063100000}"/>
    <cellStyle name="Calculation 7 2 8 2 3" xfId="9252" xr:uid="{00000000-0005-0000-0000-000064100000}"/>
    <cellStyle name="Calculation 7 2 8 2 3 2" xfId="19461" xr:uid="{00000000-0005-0000-0000-000065100000}"/>
    <cellStyle name="Calculation 7 2 8 2 4" xfId="10544" xr:uid="{00000000-0005-0000-0000-000066100000}"/>
    <cellStyle name="Calculation 7 2 8 2 4 2" xfId="20750" xr:uid="{00000000-0005-0000-0000-000067100000}"/>
    <cellStyle name="Calculation 7 2 8 2 5" xfId="14140" xr:uid="{00000000-0005-0000-0000-000068100000}"/>
    <cellStyle name="Calculation 7 2 8 3" xfId="5848" xr:uid="{00000000-0005-0000-0000-000069100000}"/>
    <cellStyle name="Calculation 7 2 8 3 2" xfId="16180" xr:uid="{00000000-0005-0000-0000-00006A100000}"/>
    <cellStyle name="Calculation 7 2 8 4" xfId="4733" xr:uid="{00000000-0005-0000-0000-00006B100000}"/>
    <cellStyle name="Calculation 7 2 8 4 2" xfId="15071" xr:uid="{00000000-0005-0000-0000-00006C100000}"/>
    <cellStyle name="Calculation 7 2 8 5" xfId="11626" xr:uid="{00000000-0005-0000-0000-00006D100000}"/>
    <cellStyle name="Calculation 7 2 8 5 2" xfId="21823" xr:uid="{00000000-0005-0000-0000-00006E100000}"/>
    <cellStyle name="Calculation 7 2 8 6" xfId="12968" xr:uid="{00000000-0005-0000-0000-00006F100000}"/>
    <cellStyle name="Calculation 7 2 9" xfId="2352" xr:uid="{00000000-0005-0000-0000-000070100000}"/>
    <cellStyle name="Calculation 7 2 9 2" xfId="3808" xr:uid="{00000000-0005-0000-0000-000071100000}"/>
    <cellStyle name="Calculation 7 2 9 2 2" xfId="7378" xr:uid="{00000000-0005-0000-0000-000072100000}"/>
    <cellStyle name="Calculation 7 2 9 2 2 2" xfId="17707" xr:uid="{00000000-0005-0000-0000-000073100000}"/>
    <cellStyle name="Calculation 7 2 9 2 3" xfId="9341" xr:uid="{00000000-0005-0000-0000-000074100000}"/>
    <cellStyle name="Calculation 7 2 9 2 3 2" xfId="19549" xr:uid="{00000000-0005-0000-0000-000075100000}"/>
    <cellStyle name="Calculation 7 2 9 2 4" xfId="10635" xr:uid="{00000000-0005-0000-0000-000076100000}"/>
    <cellStyle name="Calculation 7 2 9 2 4 2" xfId="20841" xr:uid="{00000000-0005-0000-0000-000077100000}"/>
    <cellStyle name="Calculation 7 2 9 2 5" xfId="14221" xr:uid="{00000000-0005-0000-0000-000078100000}"/>
    <cellStyle name="Calculation 7 2 9 3" xfId="5940" xr:uid="{00000000-0005-0000-0000-000079100000}"/>
    <cellStyle name="Calculation 7 2 9 3 2" xfId="16272" xr:uid="{00000000-0005-0000-0000-00007A100000}"/>
    <cellStyle name="Calculation 7 2 9 4" xfId="5166" xr:uid="{00000000-0005-0000-0000-00007B100000}"/>
    <cellStyle name="Calculation 7 2 9 4 2" xfId="15501" xr:uid="{00000000-0005-0000-0000-00007C100000}"/>
    <cellStyle name="Calculation 7 2 9 5" xfId="11717" xr:uid="{00000000-0005-0000-0000-00007D100000}"/>
    <cellStyle name="Calculation 7 2 9 5 2" xfId="21913" xr:uid="{00000000-0005-0000-0000-00007E100000}"/>
    <cellStyle name="Calculation 7 2 9 6" xfId="13049" xr:uid="{00000000-0005-0000-0000-00007F100000}"/>
    <cellStyle name="Calculation 7 3" xfId="1432" xr:uid="{00000000-0005-0000-0000-000080100000}"/>
    <cellStyle name="Calculation 7 3 2" xfId="2919" xr:uid="{00000000-0005-0000-0000-000081100000}"/>
    <cellStyle name="Calculation 7 3 2 2" xfId="6497" xr:uid="{00000000-0005-0000-0000-000082100000}"/>
    <cellStyle name="Calculation 7 3 2 2 2" xfId="16828" xr:uid="{00000000-0005-0000-0000-000083100000}"/>
    <cellStyle name="Calculation 7 3 2 3" xfId="8499" xr:uid="{00000000-0005-0000-0000-000084100000}"/>
    <cellStyle name="Calculation 7 3 2 3 2" xfId="18725" xr:uid="{00000000-0005-0000-0000-000085100000}"/>
    <cellStyle name="Calculation 7 3 2 4" xfId="9822" xr:uid="{00000000-0005-0000-0000-000086100000}"/>
    <cellStyle name="Calculation 7 3 2 4 2" xfId="20029" xr:uid="{00000000-0005-0000-0000-000087100000}"/>
    <cellStyle name="Calculation 7 3 2 5" xfId="13486" xr:uid="{00000000-0005-0000-0000-000088100000}"/>
    <cellStyle name="Calculation 7 3 3" xfId="5030" xr:uid="{00000000-0005-0000-0000-000089100000}"/>
    <cellStyle name="Calculation 7 3 3 2" xfId="15365" xr:uid="{00000000-0005-0000-0000-00008A100000}"/>
    <cellStyle name="Calculation 7 3 4" xfId="4735" xr:uid="{00000000-0005-0000-0000-00008B100000}"/>
    <cellStyle name="Calculation 7 3 4 2" xfId="15073" xr:uid="{00000000-0005-0000-0000-00008C100000}"/>
    <cellStyle name="Calculation 7 3 5" xfId="10904" xr:uid="{00000000-0005-0000-0000-00008D100000}"/>
    <cellStyle name="Calculation 7 3 5 2" xfId="21108" xr:uid="{00000000-0005-0000-0000-00008E100000}"/>
    <cellStyle name="Calculation 7 3 6" xfId="12317" xr:uid="{00000000-0005-0000-0000-00008F100000}"/>
    <cellStyle name="Calculation 7 4" xfId="1964" xr:uid="{00000000-0005-0000-0000-000090100000}"/>
    <cellStyle name="Calculation 7 4 2" xfId="3427" xr:uid="{00000000-0005-0000-0000-000091100000}"/>
    <cellStyle name="Calculation 7 4 2 2" xfId="6997" xr:uid="{00000000-0005-0000-0000-000092100000}"/>
    <cellStyle name="Calculation 7 4 2 2 2" xfId="17326" xr:uid="{00000000-0005-0000-0000-000093100000}"/>
    <cellStyle name="Calculation 7 4 2 3" xfId="8963" xr:uid="{00000000-0005-0000-0000-000094100000}"/>
    <cellStyle name="Calculation 7 4 2 3 2" xfId="19172" xr:uid="{00000000-0005-0000-0000-000095100000}"/>
    <cellStyle name="Calculation 7 4 2 4" xfId="10254" xr:uid="{00000000-0005-0000-0000-000096100000}"/>
    <cellStyle name="Calculation 7 4 2 4 2" xfId="20460" xr:uid="{00000000-0005-0000-0000-000097100000}"/>
    <cellStyle name="Calculation 7 4 2 5" xfId="13852" xr:uid="{00000000-0005-0000-0000-000098100000}"/>
    <cellStyle name="Calculation 7 4 3" xfId="5552" xr:uid="{00000000-0005-0000-0000-000099100000}"/>
    <cellStyle name="Calculation 7 4 3 2" xfId="15884" xr:uid="{00000000-0005-0000-0000-00009A100000}"/>
    <cellStyle name="Calculation 7 4 4" xfId="7887" xr:uid="{00000000-0005-0000-0000-00009B100000}"/>
    <cellStyle name="Calculation 7 4 4 2" xfId="18178" xr:uid="{00000000-0005-0000-0000-00009C100000}"/>
    <cellStyle name="Calculation 7 4 5" xfId="11332" xr:uid="{00000000-0005-0000-0000-00009D100000}"/>
    <cellStyle name="Calculation 7 4 5 2" xfId="21534" xr:uid="{00000000-0005-0000-0000-00009E100000}"/>
    <cellStyle name="Calculation 7 4 6" xfId="12681" xr:uid="{00000000-0005-0000-0000-00009F100000}"/>
    <cellStyle name="Calculation 7 5" xfId="1495" xr:uid="{00000000-0005-0000-0000-0000A0100000}"/>
    <cellStyle name="Calculation 7 5 2" xfId="2980" xr:uid="{00000000-0005-0000-0000-0000A1100000}"/>
    <cellStyle name="Calculation 7 5 2 2" xfId="6557" xr:uid="{00000000-0005-0000-0000-0000A2100000}"/>
    <cellStyle name="Calculation 7 5 2 2 2" xfId="16888" xr:uid="{00000000-0005-0000-0000-0000A3100000}"/>
    <cellStyle name="Calculation 7 5 2 3" xfId="8558" xr:uid="{00000000-0005-0000-0000-0000A4100000}"/>
    <cellStyle name="Calculation 7 5 2 3 2" xfId="18784" xr:uid="{00000000-0005-0000-0000-0000A5100000}"/>
    <cellStyle name="Calculation 7 5 2 4" xfId="9881" xr:uid="{00000000-0005-0000-0000-0000A6100000}"/>
    <cellStyle name="Calculation 7 5 2 4 2" xfId="20088" xr:uid="{00000000-0005-0000-0000-0000A7100000}"/>
    <cellStyle name="Calculation 7 5 2 5" xfId="13535" xr:uid="{00000000-0005-0000-0000-0000A8100000}"/>
    <cellStyle name="Calculation 7 5 3" xfId="5092" xr:uid="{00000000-0005-0000-0000-0000A9100000}"/>
    <cellStyle name="Calculation 7 5 3 2" xfId="15427" xr:uid="{00000000-0005-0000-0000-0000AA100000}"/>
    <cellStyle name="Calculation 7 5 4" xfId="8036" xr:uid="{00000000-0005-0000-0000-0000AB100000}"/>
    <cellStyle name="Calculation 7 5 4 2" xfId="18291" xr:uid="{00000000-0005-0000-0000-0000AC100000}"/>
    <cellStyle name="Calculation 7 5 5" xfId="10962" xr:uid="{00000000-0005-0000-0000-0000AD100000}"/>
    <cellStyle name="Calculation 7 5 5 2" xfId="21166" xr:uid="{00000000-0005-0000-0000-0000AE100000}"/>
    <cellStyle name="Calculation 7 5 6" xfId="12366" xr:uid="{00000000-0005-0000-0000-0000AF100000}"/>
    <cellStyle name="Calculation 7 6" xfId="2569" xr:uid="{00000000-0005-0000-0000-0000B0100000}"/>
    <cellStyle name="Calculation 7 6 2" xfId="6157" xr:uid="{00000000-0005-0000-0000-0000B1100000}"/>
    <cellStyle name="Calculation 7 6 2 2" xfId="16489" xr:uid="{00000000-0005-0000-0000-0000B2100000}"/>
    <cellStyle name="Calculation 7 6 3" xfId="8183" xr:uid="{00000000-0005-0000-0000-0000B3100000}"/>
    <cellStyle name="Calculation 7 6 3 2" xfId="18416" xr:uid="{00000000-0005-0000-0000-0000B4100000}"/>
    <cellStyle name="Calculation 7 6 4" xfId="9536" xr:uid="{00000000-0005-0000-0000-0000B5100000}"/>
    <cellStyle name="Calculation 7 6 4 2" xfId="19743" xr:uid="{00000000-0005-0000-0000-0000B6100000}"/>
    <cellStyle name="Calculation 7 6 5" xfId="13222" xr:uid="{00000000-0005-0000-0000-0000B7100000}"/>
    <cellStyle name="Calculation 7 7" xfId="4312" xr:uid="{00000000-0005-0000-0000-0000B8100000}"/>
    <cellStyle name="Calculation 7 7 2" xfId="14659" xr:uid="{00000000-0005-0000-0000-0000B9100000}"/>
    <cellStyle name="Calculation 7 8" xfId="4446" xr:uid="{00000000-0005-0000-0000-0000BA100000}"/>
    <cellStyle name="Calculation 7 8 2" xfId="14788" xr:uid="{00000000-0005-0000-0000-0000BB100000}"/>
    <cellStyle name="Calculation 7 9" xfId="7968" xr:uid="{00000000-0005-0000-0000-0000BC100000}"/>
    <cellStyle name="Calculation 8" xfId="657" xr:uid="{00000000-0005-0000-0000-0000BD100000}"/>
    <cellStyle name="Calculation 8 2" xfId="1153" xr:uid="{00000000-0005-0000-0000-0000BE100000}"/>
    <cellStyle name="Calculation 8 2 10" xfId="1453" xr:uid="{00000000-0005-0000-0000-0000BF100000}"/>
    <cellStyle name="Calculation 8 2 10 2" xfId="2939" xr:uid="{00000000-0005-0000-0000-0000C0100000}"/>
    <cellStyle name="Calculation 8 2 10 2 2" xfId="6516" xr:uid="{00000000-0005-0000-0000-0000C1100000}"/>
    <cellStyle name="Calculation 8 2 10 2 2 2" xfId="16847" xr:uid="{00000000-0005-0000-0000-0000C2100000}"/>
    <cellStyle name="Calculation 8 2 10 2 3" xfId="8519" xr:uid="{00000000-0005-0000-0000-0000C3100000}"/>
    <cellStyle name="Calculation 8 2 10 2 3 2" xfId="18745" xr:uid="{00000000-0005-0000-0000-0000C4100000}"/>
    <cellStyle name="Calculation 8 2 10 2 4" xfId="9840" xr:uid="{00000000-0005-0000-0000-0000C5100000}"/>
    <cellStyle name="Calculation 8 2 10 2 4 2" xfId="20047" xr:uid="{00000000-0005-0000-0000-0000C6100000}"/>
    <cellStyle name="Calculation 8 2 10 2 5" xfId="13503" xr:uid="{00000000-0005-0000-0000-0000C7100000}"/>
    <cellStyle name="Calculation 8 2 10 3" xfId="5050" xr:uid="{00000000-0005-0000-0000-0000C8100000}"/>
    <cellStyle name="Calculation 8 2 10 3 2" xfId="15385" xr:uid="{00000000-0005-0000-0000-0000C9100000}"/>
    <cellStyle name="Calculation 8 2 10 4" xfId="7731" xr:uid="{00000000-0005-0000-0000-0000CA100000}"/>
    <cellStyle name="Calculation 8 2 10 4 2" xfId="18040" xr:uid="{00000000-0005-0000-0000-0000CB100000}"/>
    <cellStyle name="Calculation 8 2 10 5" xfId="10921" xr:uid="{00000000-0005-0000-0000-0000CC100000}"/>
    <cellStyle name="Calculation 8 2 10 5 2" xfId="21125" xr:uid="{00000000-0005-0000-0000-0000CD100000}"/>
    <cellStyle name="Calculation 8 2 10 6" xfId="12334" xr:uid="{00000000-0005-0000-0000-0000CE100000}"/>
    <cellStyle name="Calculation 8 2 11" xfId="1963" xr:uid="{00000000-0005-0000-0000-0000CF100000}"/>
    <cellStyle name="Calculation 8 2 11 2" xfId="3426" xr:uid="{00000000-0005-0000-0000-0000D0100000}"/>
    <cellStyle name="Calculation 8 2 11 2 2" xfId="6996" xr:uid="{00000000-0005-0000-0000-0000D1100000}"/>
    <cellStyle name="Calculation 8 2 11 2 2 2" xfId="17325" xr:uid="{00000000-0005-0000-0000-0000D2100000}"/>
    <cellStyle name="Calculation 8 2 11 2 3" xfId="8962" xr:uid="{00000000-0005-0000-0000-0000D3100000}"/>
    <cellStyle name="Calculation 8 2 11 2 3 2" xfId="19171" xr:uid="{00000000-0005-0000-0000-0000D4100000}"/>
    <cellStyle name="Calculation 8 2 11 2 4" xfId="10253" xr:uid="{00000000-0005-0000-0000-0000D5100000}"/>
    <cellStyle name="Calculation 8 2 11 2 4 2" xfId="20459" xr:uid="{00000000-0005-0000-0000-0000D6100000}"/>
    <cellStyle name="Calculation 8 2 11 2 5" xfId="13851" xr:uid="{00000000-0005-0000-0000-0000D7100000}"/>
    <cellStyle name="Calculation 8 2 11 3" xfId="5551" xr:uid="{00000000-0005-0000-0000-0000D8100000}"/>
    <cellStyle name="Calculation 8 2 11 3 2" xfId="15883" xr:uid="{00000000-0005-0000-0000-0000D9100000}"/>
    <cellStyle name="Calculation 8 2 11 4" xfId="4097" xr:uid="{00000000-0005-0000-0000-0000DA100000}"/>
    <cellStyle name="Calculation 8 2 11 4 2" xfId="14470" xr:uid="{00000000-0005-0000-0000-0000DB100000}"/>
    <cellStyle name="Calculation 8 2 11 5" xfId="11331" xr:uid="{00000000-0005-0000-0000-0000DC100000}"/>
    <cellStyle name="Calculation 8 2 11 5 2" xfId="21533" xr:uid="{00000000-0005-0000-0000-0000DD100000}"/>
    <cellStyle name="Calculation 8 2 11 6" xfId="12680" xr:uid="{00000000-0005-0000-0000-0000DE100000}"/>
    <cellStyle name="Calculation 8 2 12" xfId="2679" xr:uid="{00000000-0005-0000-0000-0000DF100000}"/>
    <cellStyle name="Calculation 8 2 12 2" xfId="6263" xr:uid="{00000000-0005-0000-0000-0000E0100000}"/>
    <cellStyle name="Calculation 8 2 12 2 2" xfId="16595" xr:uid="{00000000-0005-0000-0000-0000E1100000}"/>
    <cellStyle name="Calculation 8 2 12 3" xfId="8276" xr:uid="{00000000-0005-0000-0000-0000E2100000}"/>
    <cellStyle name="Calculation 8 2 12 3 2" xfId="18508" xr:uid="{00000000-0005-0000-0000-0000E3100000}"/>
    <cellStyle name="Calculation 8 2 12 4" xfId="9616" xr:uid="{00000000-0005-0000-0000-0000E4100000}"/>
    <cellStyle name="Calculation 8 2 12 4 2" xfId="19823" xr:uid="{00000000-0005-0000-0000-0000E5100000}"/>
    <cellStyle name="Calculation 8 2 12 5" xfId="13302" xr:uid="{00000000-0005-0000-0000-0000E6100000}"/>
    <cellStyle name="Calculation 8 2 13" xfId="4752" xr:uid="{00000000-0005-0000-0000-0000E7100000}"/>
    <cellStyle name="Calculation 8 2 13 2" xfId="15090" xr:uid="{00000000-0005-0000-0000-0000E8100000}"/>
    <cellStyle name="Calculation 8 2 14" xfId="4199" xr:uid="{00000000-0005-0000-0000-0000E9100000}"/>
    <cellStyle name="Calculation 8 2 14 2" xfId="14561" xr:uid="{00000000-0005-0000-0000-0000EA100000}"/>
    <cellStyle name="Calculation 8 2 15" xfId="7591" xr:uid="{00000000-0005-0000-0000-0000EB100000}"/>
    <cellStyle name="Calculation 8 2 2" xfId="1706" xr:uid="{00000000-0005-0000-0000-0000EC100000}"/>
    <cellStyle name="Calculation 8 2 2 2" xfId="3184" xr:uid="{00000000-0005-0000-0000-0000ED100000}"/>
    <cellStyle name="Calculation 8 2 2 2 2" xfId="6758" xr:uid="{00000000-0005-0000-0000-0000EE100000}"/>
    <cellStyle name="Calculation 8 2 2 2 2 2" xfId="17088" xr:uid="{00000000-0005-0000-0000-0000EF100000}"/>
    <cellStyle name="Calculation 8 2 2 2 3" xfId="8735" xr:uid="{00000000-0005-0000-0000-0000F0100000}"/>
    <cellStyle name="Calculation 8 2 2 2 3 2" xfId="18952" xr:uid="{00000000-0005-0000-0000-0000F1100000}"/>
    <cellStyle name="Calculation 8 2 2 2 4" xfId="10039" xr:uid="{00000000-0005-0000-0000-0000F2100000}"/>
    <cellStyle name="Calculation 8 2 2 2 4 2" xfId="20245" xr:uid="{00000000-0005-0000-0000-0000F3100000}"/>
    <cellStyle name="Calculation 8 2 2 2 5" xfId="13672" xr:uid="{00000000-0005-0000-0000-0000F4100000}"/>
    <cellStyle name="Calculation 8 2 2 3" xfId="5298" xr:uid="{00000000-0005-0000-0000-0000F5100000}"/>
    <cellStyle name="Calculation 8 2 2 3 2" xfId="15632" xr:uid="{00000000-0005-0000-0000-0000F6100000}"/>
    <cellStyle name="Calculation 8 2 2 4" xfId="4713" xr:uid="{00000000-0005-0000-0000-0000F7100000}"/>
    <cellStyle name="Calculation 8 2 2 4 2" xfId="15051" xr:uid="{00000000-0005-0000-0000-0000F8100000}"/>
    <cellStyle name="Calculation 8 2 2 5" xfId="11116" xr:uid="{00000000-0005-0000-0000-0000F9100000}"/>
    <cellStyle name="Calculation 8 2 2 5 2" xfId="21319" xr:uid="{00000000-0005-0000-0000-0000FA100000}"/>
    <cellStyle name="Calculation 8 2 2 6" xfId="12501" xr:uid="{00000000-0005-0000-0000-0000FB100000}"/>
    <cellStyle name="Calculation 8 2 3" xfId="1873" xr:uid="{00000000-0005-0000-0000-0000FC100000}"/>
    <cellStyle name="Calculation 8 2 3 2" xfId="3344" xr:uid="{00000000-0005-0000-0000-0000FD100000}"/>
    <cellStyle name="Calculation 8 2 3 2 2" xfId="6914" xr:uid="{00000000-0005-0000-0000-0000FE100000}"/>
    <cellStyle name="Calculation 8 2 3 2 2 2" xfId="17243" xr:uid="{00000000-0005-0000-0000-0000FF100000}"/>
    <cellStyle name="Calculation 8 2 3 2 3" xfId="8882" xr:uid="{00000000-0005-0000-0000-000000110000}"/>
    <cellStyle name="Calculation 8 2 3 2 3 2" xfId="19092" xr:uid="{00000000-0005-0000-0000-000001110000}"/>
    <cellStyle name="Calculation 8 2 3 2 4" xfId="10172" xr:uid="{00000000-0005-0000-0000-000002110000}"/>
    <cellStyle name="Calculation 8 2 3 2 4 2" xfId="20378" xr:uid="{00000000-0005-0000-0000-000003110000}"/>
    <cellStyle name="Calculation 8 2 3 2 5" xfId="13783" xr:uid="{00000000-0005-0000-0000-000004110000}"/>
    <cellStyle name="Calculation 8 2 3 3" xfId="5461" xr:uid="{00000000-0005-0000-0000-000005110000}"/>
    <cellStyle name="Calculation 8 2 3 3 2" xfId="15793" xr:uid="{00000000-0005-0000-0000-000006110000}"/>
    <cellStyle name="Calculation 8 2 3 4" xfId="4443" xr:uid="{00000000-0005-0000-0000-000007110000}"/>
    <cellStyle name="Calculation 8 2 3 4 2" xfId="14785" xr:uid="{00000000-0005-0000-0000-000008110000}"/>
    <cellStyle name="Calculation 8 2 3 5" xfId="11250" xr:uid="{00000000-0005-0000-0000-000009110000}"/>
    <cellStyle name="Calculation 8 2 3 5 2" xfId="21452" xr:uid="{00000000-0005-0000-0000-00000A110000}"/>
    <cellStyle name="Calculation 8 2 3 6" xfId="12612" xr:uid="{00000000-0005-0000-0000-00000B110000}"/>
    <cellStyle name="Calculation 8 2 4" xfId="1299" xr:uid="{00000000-0005-0000-0000-00000C110000}"/>
    <cellStyle name="Calculation 8 2 4 2" xfId="2799" xr:uid="{00000000-0005-0000-0000-00000D110000}"/>
    <cellStyle name="Calculation 8 2 4 2 2" xfId="6378" xr:uid="{00000000-0005-0000-0000-00000E110000}"/>
    <cellStyle name="Calculation 8 2 4 2 2 2" xfId="16709" xr:uid="{00000000-0005-0000-0000-00000F110000}"/>
    <cellStyle name="Calculation 8 2 4 2 3" xfId="8383" xr:uid="{00000000-0005-0000-0000-000010110000}"/>
    <cellStyle name="Calculation 8 2 4 2 3 2" xfId="18611" xr:uid="{00000000-0005-0000-0000-000011110000}"/>
    <cellStyle name="Calculation 8 2 4 2 4" xfId="9707" xr:uid="{00000000-0005-0000-0000-000012110000}"/>
    <cellStyle name="Calculation 8 2 4 2 4 2" xfId="19914" xr:uid="{00000000-0005-0000-0000-000013110000}"/>
    <cellStyle name="Calculation 8 2 4 2 5" xfId="13381" xr:uid="{00000000-0005-0000-0000-000014110000}"/>
    <cellStyle name="Calculation 8 2 4 3" xfId="4897" xr:uid="{00000000-0005-0000-0000-000015110000}"/>
    <cellStyle name="Calculation 8 2 4 3 2" xfId="15232" xr:uid="{00000000-0005-0000-0000-000016110000}"/>
    <cellStyle name="Calculation 8 2 4 4" xfId="8044" xr:uid="{00000000-0005-0000-0000-000017110000}"/>
    <cellStyle name="Calculation 8 2 4 4 2" xfId="18299" xr:uid="{00000000-0005-0000-0000-000018110000}"/>
    <cellStyle name="Calculation 8 2 4 5" xfId="4245" xr:uid="{00000000-0005-0000-0000-000019110000}"/>
    <cellStyle name="Calculation 8 2 4 5 2" xfId="14603" xr:uid="{00000000-0005-0000-0000-00001A110000}"/>
    <cellStyle name="Calculation 8 2 4 6" xfId="12213" xr:uid="{00000000-0005-0000-0000-00001B110000}"/>
    <cellStyle name="Calculation 8 2 5" xfId="1306" xr:uid="{00000000-0005-0000-0000-00001C110000}"/>
    <cellStyle name="Calculation 8 2 5 2" xfId="2806" xr:uid="{00000000-0005-0000-0000-00001D110000}"/>
    <cellStyle name="Calculation 8 2 5 2 2" xfId="6385" xr:uid="{00000000-0005-0000-0000-00001E110000}"/>
    <cellStyle name="Calculation 8 2 5 2 2 2" xfId="16716" xr:uid="{00000000-0005-0000-0000-00001F110000}"/>
    <cellStyle name="Calculation 8 2 5 2 3" xfId="8388" xr:uid="{00000000-0005-0000-0000-000020110000}"/>
    <cellStyle name="Calculation 8 2 5 2 3 2" xfId="18616" xr:uid="{00000000-0005-0000-0000-000021110000}"/>
    <cellStyle name="Calculation 8 2 5 2 4" xfId="9711" xr:uid="{00000000-0005-0000-0000-000022110000}"/>
    <cellStyle name="Calculation 8 2 5 2 4 2" xfId="19918" xr:uid="{00000000-0005-0000-0000-000023110000}"/>
    <cellStyle name="Calculation 8 2 5 2 5" xfId="13385" xr:uid="{00000000-0005-0000-0000-000024110000}"/>
    <cellStyle name="Calculation 8 2 5 3" xfId="4904" xr:uid="{00000000-0005-0000-0000-000025110000}"/>
    <cellStyle name="Calculation 8 2 5 3 2" xfId="15239" xr:uid="{00000000-0005-0000-0000-000026110000}"/>
    <cellStyle name="Calculation 8 2 5 4" xfId="8137" xr:uid="{00000000-0005-0000-0000-000027110000}"/>
    <cellStyle name="Calculation 8 2 5 4 2" xfId="18374" xr:uid="{00000000-0005-0000-0000-000028110000}"/>
    <cellStyle name="Calculation 8 2 5 5" xfId="4242" xr:uid="{00000000-0005-0000-0000-000029110000}"/>
    <cellStyle name="Calculation 8 2 5 5 2" xfId="14600" xr:uid="{00000000-0005-0000-0000-00002A110000}"/>
    <cellStyle name="Calculation 8 2 5 6" xfId="12217" xr:uid="{00000000-0005-0000-0000-00002B110000}"/>
    <cellStyle name="Calculation 8 2 6" xfId="1820" xr:uid="{00000000-0005-0000-0000-00002C110000}"/>
    <cellStyle name="Calculation 8 2 6 2" xfId="3297" xr:uid="{00000000-0005-0000-0000-00002D110000}"/>
    <cellStyle name="Calculation 8 2 6 2 2" xfId="6867" xr:uid="{00000000-0005-0000-0000-00002E110000}"/>
    <cellStyle name="Calculation 8 2 6 2 2 2" xfId="17196" xr:uid="{00000000-0005-0000-0000-00002F110000}"/>
    <cellStyle name="Calculation 8 2 6 2 3" xfId="8835" xr:uid="{00000000-0005-0000-0000-000030110000}"/>
    <cellStyle name="Calculation 8 2 6 2 3 2" xfId="19048" xr:uid="{00000000-0005-0000-0000-000031110000}"/>
    <cellStyle name="Calculation 8 2 6 2 4" xfId="10128" xr:uid="{00000000-0005-0000-0000-000032110000}"/>
    <cellStyle name="Calculation 8 2 6 2 4 2" xfId="20334" xr:uid="{00000000-0005-0000-0000-000033110000}"/>
    <cellStyle name="Calculation 8 2 6 2 5" xfId="13741" xr:uid="{00000000-0005-0000-0000-000034110000}"/>
    <cellStyle name="Calculation 8 2 6 3" xfId="5409" xr:uid="{00000000-0005-0000-0000-000035110000}"/>
    <cellStyle name="Calculation 8 2 6 3 2" xfId="15741" xr:uid="{00000000-0005-0000-0000-000036110000}"/>
    <cellStyle name="Calculation 8 2 6 4" xfId="4194" xr:uid="{00000000-0005-0000-0000-000037110000}"/>
    <cellStyle name="Calculation 8 2 6 4 2" xfId="14556" xr:uid="{00000000-0005-0000-0000-000038110000}"/>
    <cellStyle name="Calculation 8 2 6 5" xfId="11205" xr:uid="{00000000-0005-0000-0000-000039110000}"/>
    <cellStyle name="Calculation 8 2 6 5 2" xfId="21408" xr:uid="{00000000-0005-0000-0000-00003A110000}"/>
    <cellStyle name="Calculation 8 2 6 6" xfId="12570" xr:uid="{00000000-0005-0000-0000-00003B110000}"/>
    <cellStyle name="Calculation 8 2 7" xfId="1844" xr:uid="{00000000-0005-0000-0000-00003C110000}"/>
    <cellStyle name="Calculation 8 2 7 2" xfId="3317" xr:uid="{00000000-0005-0000-0000-00003D110000}"/>
    <cellStyle name="Calculation 8 2 7 2 2" xfId="6887" xr:uid="{00000000-0005-0000-0000-00003E110000}"/>
    <cellStyle name="Calculation 8 2 7 2 2 2" xfId="17216" xr:uid="{00000000-0005-0000-0000-00003F110000}"/>
    <cellStyle name="Calculation 8 2 7 2 3" xfId="8855" xr:uid="{00000000-0005-0000-0000-000040110000}"/>
    <cellStyle name="Calculation 8 2 7 2 3 2" xfId="19067" xr:uid="{00000000-0005-0000-0000-000041110000}"/>
    <cellStyle name="Calculation 8 2 7 2 4" xfId="10147" xr:uid="{00000000-0005-0000-0000-000042110000}"/>
    <cellStyle name="Calculation 8 2 7 2 4 2" xfId="20353" xr:uid="{00000000-0005-0000-0000-000043110000}"/>
    <cellStyle name="Calculation 8 2 7 2 5" xfId="13758" xr:uid="{00000000-0005-0000-0000-000044110000}"/>
    <cellStyle name="Calculation 8 2 7 3" xfId="5433" xr:uid="{00000000-0005-0000-0000-000045110000}"/>
    <cellStyle name="Calculation 8 2 7 3 2" xfId="15765" xr:uid="{00000000-0005-0000-0000-000046110000}"/>
    <cellStyle name="Calculation 8 2 7 4" xfId="7840" xr:uid="{00000000-0005-0000-0000-000047110000}"/>
    <cellStyle name="Calculation 8 2 7 4 2" xfId="18135" xr:uid="{00000000-0005-0000-0000-000048110000}"/>
    <cellStyle name="Calculation 8 2 7 5" xfId="11224" xr:uid="{00000000-0005-0000-0000-000049110000}"/>
    <cellStyle name="Calculation 8 2 7 5 2" xfId="21427" xr:uid="{00000000-0005-0000-0000-00004A110000}"/>
    <cellStyle name="Calculation 8 2 7 6" xfId="12587" xr:uid="{00000000-0005-0000-0000-00004B110000}"/>
    <cellStyle name="Calculation 8 2 8" xfId="2261" xr:uid="{00000000-0005-0000-0000-00004C110000}"/>
    <cellStyle name="Calculation 8 2 8 2" xfId="3718" xr:uid="{00000000-0005-0000-0000-00004D110000}"/>
    <cellStyle name="Calculation 8 2 8 2 2" xfId="7288" xr:uid="{00000000-0005-0000-0000-00004E110000}"/>
    <cellStyle name="Calculation 8 2 8 2 2 2" xfId="17617" xr:uid="{00000000-0005-0000-0000-00004F110000}"/>
    <cellStyle name="Calculation 8 2 8 2 3" xfId="9253" xr:uid="{00000000-0005-0000-0000-000050110000}"/>
    <cellStyle name="Calculation 8 2 8 2 3 2" xfId="19462" xr:uid="{00000000-0005-0000-0000-000051110000}"/>
    <cellStyle name="Calculation 8 2 8 2 4" xfId="10545" xr:uid="{00000000-0005-0000-0000-000052110000}"/>
    <cellStyle name="Calculation 8 2 8 2 4 2" xfId="20751" xr:uid="{00000000-0005-0000-0000-000053110000}"/>
    <cellStyle name="Calculation 8 2 8 2 5" xfId="14141" xr:uid="{00000000-0005-0000-0000-000054110000}"/>
    <cellStyle name="Calculation 8 2 8 3" xfId="5849" xr:uid="{00000000-0005-0000-0000-000055110000}"/>
    <cellStyle name="Calculation 8 2 8 3 2" xfId="16181" xr:uid="{00000000-0005-0000-0000-000056110000}"/>
    <cellStyle name="Calculation 8 2 8 4" xfId="5278" xr:uid="{00000000-0005-0000-0000-000057110000}"/>
    <cellStyle name="Calculation 8 2 8 4 2" xfId="15612" xr:uid="{00000000-0005-0000-0000-000058110000}"/>
    <cellStyle name="Calculation 8 2 8 5" xfId="11627" xr:uid="{00000000-0005-0000-0000-000059110000}"/>
    <cellStyle name="Calculation 8 2 8 5 2" xfId="21824" xr:uid="{00000000-0005-0000-0000-00005A110000}"/>
    <cellStyle name="Calculation 8 2 8 6" xfId="12969" xr:uid="{00000000-0005-0000-0000-00005B110000}"/>
    <cellStyle name="Calculation 8 2 9" xfId="2353" xr:uid="{00000000-0005-0000-0000-00005C110000}"/>
    <cellStyle name="Calculation 8 2 9 2" xfId="3809" xr:uid="{00000000-0005-0000-0000-00005D110000}"/>
    <cellStyle name="Calculation 8 2 9 2 2" xfId="7379" xr:uid="{00000000-0005-0000-0000-00005E110000}"/>
    <cellStyle name="Calculation 8 2 9 2 2 2" xfId="17708" xr:uid="{00000000-0005-0000-0000-00005F110000}"/>
    <cellStyle name="Calculation 8 2 9 2 3" xfId="9342" xr:uid="{00000000-0005-0000-0000-000060110000}"/>
    <cellStyle name="Calculation 8 2 9 2 3 2" xfId="19550" xr:uid="{00000000-0005-0000-0000-000061110000}"/>
    <cellStyle name="Calculation 8 2 9 2 4" xfId="10636" xr:uid="{00000000-0005-0000-0000-000062110000}"/>
    <cellStyle name="Calculation 8 2 9 2 4 2" xfId="20842" xr:uid="{00000000-0005-0000-0000-000063110000}"/>
    <cellStyle name="Calculation 8 2 9 2 5" xfId="14222" xr:uid="{00000000-0005-0000-0000-000064110000}"/>
    <cellStyle name="Calculation 8 2 9 3" xfId="5941" xr:uid="{00000000-0005-0000-0000-000065110000}"/>
    <cellStyle name="Calculation 8 2 9 3 2" xfId="16273" xr:uid="{00000000-0005-0000-0000-000066110000}"/>
    <cellStyle name="Calculation 8 2 9 4" xfId="4686" xr:uid="{00000000-0005-0000-0000-000067110000}"/>
    <cellStyle name="Calculation 8 2 9 4 2" xfId="15028" xr:uid="{00000000-0005-0000-0000-000068110000}"/>
    <cellStyle name="Calculation 8 2 9 5" xfId="11718" xr:uid="{00000000-0005-0000-0000-000069110000}"/>
    <cellStyle name="Calculation 8 2 9 5 2" xfId="21914" xr:uid="{00000000-0005-0000-0000-00006A110000}"/>
    <cellStyle name="Calculation 8 2 9 6" xfId="13050" xr:uid="{00000000-0005-0000-0000-00006B110000}"/>
    <cellStyle name="Calculation 8 3" xfId="1433" xr:uid="{00000000-0005-0000-0000-00006C110000}"/>
    <cellStyle name="Calculation 8 3 2" xfId="2920" xr:uid="{00000000-0005-0000-0000-00006D110000}"/>
    <cellStyle name="Calculation 8 3 2 2" xfId="6498" xr:uid="{00000000-0005-0000-0000-00006E110000}"/>
    <cellStyle name="Calculation 8 3 2 2 2" xfId="16829" xr:uid="{00000000-0005-0000-0000-00006F110000}"/>
    <cellStyle name="Calculation 8 3 2 3" xfId="8500" xr:uid="{00000000-0005-0000-0000-000070110000}"/>
    <cellStyle name="Calculation 8 3 2 3 2" xfId="18726" xr:uid="{00000000-0005-0000-0000-000071110000}"/>
    <cellStyle name="Calculation 8 3 2 4" xfId="9823" xr:uid="{00000000-0005-0000-0000-000072110000}"/>
    <cellStyle name="Calculation 8 3 2 4 2" xfId="20030" xr:uid="{00000000-0005-0000-0000-000073110000}"/>
    <cellStyle name="Calculation 8 3 2 5" xfId="13487" xr:uid="{00000000-0005-0000-0000-000074110000}"/>
    <cellStyle name="Calculation 8 3 3" xfId="5031" xr:uid="{00000000-0005-0000-0000-000075110000}"/>
    <cellStyle name="Calculation 8 3 3 2" xfId="15366" xr:uid="{00000000-0005-0000-0000-000076110000}"/>
    <cellStyle name="Calculation 8 3 4" xfId="4353" xr:uid="{00000000-0005-0000-0000-000077110000}"/>
    <cellStyle name="Calculation 8 3 4 2" xfId="14696" xr:uid="{00000000-0005-0000-0000-000078110000}"/>
    <cellStyle name="Calculation 8 3 5" xfId="10905" xr:uid="{00000000-0005-0000-0000-000079110000}"/>
    <cellStyle name="Calculation 8 3 5 2" xfId="21109" xr:uid="{00000000-0005-0000-0000-00007A110000}"/>
    <cellStyle name="Calculation 8 3 6" xfId="12318" xr:uid="{00000000-0005-0000-0000-00007B110000}"/>
    <cellStyle name="Calculation 8 4" xfId="2097" xr:uid="{00000000-0005-0000-0000-00007C110000}"/>
    <cellStyle name="Calculation 8 4 2" xfId="3556" xr:uid="{00000000-0005-0000-0000-00007D110000}"/>
    <cellStyle name="Calculation 8 4 2 2" xfId="7126" xr:uid="{00000000-0005-0000-0000-00007E110000}"/>
    <cellStyle name="Calculation 8 4 2 2 2" xfId="17455" xr:uid="{00000000-0005-0000-0000-00007F110000}"/>
    <cellStyle name="Calculation 8 4 2 3" xfId="9091" xr:uid="{00000000-0005-0000-0000-000080110000}"/>
    <cellStyle name="Calculation 8 4 2 3 2" xfId="19300" xr:uid="{00000000-0005-0000-0000-000081110000}"/>
    <cellStyle name="Calculation 8 4 2 4" xfId="10383" xr:uid="{00000000-0005-0000-0000-000082110000}"/>
    <cellStyle name="Calculation 8 4 2 4 2" xfId="20589" xr:uid="{00000000-0005-0000-0000-000083110000}"/>
    <cellStyle name="Calculation 8 4 2 5" xfId="13979" xr:uid="{00000000-0005-0000-0000-000084110000}"/>
    <cellStyle name="Calculation 8 4 3" xfId="5685" xr:uid="{00000000-0005-0000-0000-000085110000}"/>
    <cellStyle name="Calculation 8 4 3 2" xfId="16017" xr:uid="{00000000-0005-0000-0000-000086110000}"/>
    <cellStyle name="Calculation 8 4 4" xfId="7859" xr:uid="{00000000-0005-0000-0000-000087110000}"/>
    <cellStyle name="Calculation 8 4 4 2" xfId="18153" xr:uid="{00000000-0005-0000-0000-000088110000}"/>
    <cellStyle name="Calculation 8 4 5" xfId="11463" xr:uid="{00000000-0005-0000-0000-000089110000}"/>
    <cellStyle name="Calculation 8 4 5 2" xfId="21663" xr:uid="{00000000-0005-0000-0000-00008A110000}"/>
    <cellStyle name="Calculation 8 4 6" xfId="12808" xr:uid="{00000000-0005-0000-0000-00008B110000}"/>
    <cellStyle name="Calculation 8 5" xfId="1458" xr:uid="{00000000-0005-0000-0000-00008C110000}"/>
    <cellStyle name="Calculation 8 5 2" xfId="2943" xr:uid="{00000000-0005-0000-0000-00008D110000}"/>
    <cellStyle name="Calculation 8 5 2 2" xfId="6520" xr:uid="{00000000-0005-0000-0000-00008E110000}"/>
    <cellStyle name="Calculation 8 5 2 2 2" xfId="16851" xr:uid="{00000000-0005-0000-0000-00008F110000}"/>
    <cellStyle name="Calculation 8 5 2 3" xfId="8523" xr:uid="{00000000-0005-0000-0000-000090110000}"/>
    <cellStyle name="Calculation 8 5 2 3 2" xfId="18749" xr:uid="{00000000-0005-0000-0000-000091110000}"/>
    <cellStyle name="Calculation 8 5 2 4" xfId="9844" xr:uid="{00000000-0005-0000-0000-000092110000}"/>
    <cellStyle name="Calculation 8 5 2 4 2" xfId="20051" xr:uid="{00000000-0005-0000-0000-000093110000}"/>
    <cellStyle name="Calculation 8 5 2 5" xfId="13507" xr:uid="{00000000-0005-0000-0000-000094110000}"/>
    <cellStyle name="Calculation 8 5 3" xfId="5055" xr:uid="{00000000-0005-0000-0000-000095110000}"/>
    <cellStyle name="Calculation 8 5 3 2" xfId="15390" xr:uid="{00000000-0005-0000-0000-000096110000}"/>
    <cellStyle name="Calculation 8 5 4" xfId="8288" xr:uid="{00000000-0005-0000-0000-000097110000}"/>
    <cellStyle name="Calculation 8 5 4 2" xfId="18520" xr:uid="{00000000-0005-0000-0000-000098110000}"/>
    <cellStyle name="Calculation 8 5 5" xfId="10925" xr:uid="{00000000-0005-0000-0000-000099110000}"/>
    <cellStyle name="Calculation 8 5 5 2" xfId="21129" xr:uid="{00000000-0005-0000-0000-00009A110000}"/>
    <cellStyle name="Calculation 8 5 6" xfId="12338" xr:uid="{00000000-0005-0000-0000-00009B110000}"/>
    <cellStyle name="Calculation 8 6" xfId="2570" xr:uid="{00000000-0005-0000-0000-00009C110000}"/>
    <cellStyle name="Calculation 8 6 2" xfId="6158" xr:uid="{00000000-0005-0000-0000-00009D110000}"/>
    <cellStyle name="Calculation 8 6 2 2" xfId="16490" xr:uid="{00000000-0005-0000-0000-00009E110000}"/>
    <cellStyle name="Calculation 8 6 3" xfId="8184" xr:uid="{00000000-0005-0000-0000-00009F110000}"/>
    <cellStyle name="Calculation 8 6 3 2" xfId="18417" xr:uid="{00000000-0005-0000-0000-0000A0110000}"/>
    <cellStyle name="Calculation 8 6 4" xfId="9537" xr:uid="{00000000-0005-0000-0000-0000A1110000}"/>
    <cellStyle name="Calculation 8 6 4 2" xfId="19744" xr:uid="{00000000-0005-0000-0000-0000A2110000}"/>
    <cellStyle name="Calculation 8 6 5" xfId="13223" xr:uid="{00000000-0005-0000-0000-0000A3110000}"/>
    <cellStyle name="Calculation 8 7" xfId="4313" xr:uid="{00000000-0005-0000-0000-0000A4110000}"/>
    <cellStyle name="Calculation 8 7 2" xfId="14660" xr:uid="{00000000-0005-0000-0000-0000A5110000}"/>
    <cellStyle name="Calculation 8 8" xfId="5158" xr:uid="{00000000-0005-0000-0000-0000A6110000}"/>
    <cellStyle name="Calculation 8 8 2" xfId="15493" xr:uid="{00000000-0005-0000-0000-0000A7110000}"/>
    <cellStyle name="Calculation 8 9" xfId="7947" xr:uid="{00000000-0005-0000-0000-0000A8110000}"/>
    <cellStyle name="Calculation 9" xfId="658" xr:uid="{00000000-0005-0000-0000-0000A9110000}"/>
    <cellStyle name="Calculation 9 2" xfId="1154" xr:uid="{00000000-0005-0000-0000-0000AA110000}"/>
    <cellStyle name="Calculation 9 2 10" xfId="1646" xr:uid="{00000000-0005-0000-0000-0000AB110000}"/>
    <cellStyle name="Calculation 9 2 10 2" xfId="3124" xr:uid="{00000000-0005-0000-0000-0000AC110000}"/>
    <cellStyle name="Calculation 9 2 10 2 2" xfId="6700" xr:uid="{00000000-0005-0000-0000-0000AD110000}"/>
    <cellStyle name="Calculation 9 2 10 2 2 2" xfId="17031" xr:uid="{00000000-0005-0000-0000-0000AE110000}"/>
    <cellStyle name="Calculation 9 2 10 2 3" xfId="8687" xr:uid="{00000000-0005-0000-0000-0000AF110000}"/>
    <cellStyle name="Calculation 9 2 10 2 3 2" xfId="18907" xr:uid="{00000000-0005-0000-0000-0000B0110000}"/>
    <cellStyle name="Calculation 9 2 10 2 4" xfId="10000" xr:uid="{00000000-0005-0000-0000-0000B1110000}"/>
    <cellStyle name="Calculation 9 2 10 2 4 2" xfId="20207" xr:uid="{00000000-0005-0000-0000-0000B2110000}"/>
    <cellStyle name="Calculation 9 2 10 2 5" xfId="13634" xr:uid="{00000000-0005-0000-0000-0000B3110000}"/>
    <cellStyle name="Calculation 9 2 10 3" xfId="5240" xr:uid="{00000000-0005-0000-0000-0000B4110000}"/>
    <cellStyle name="Calculation 9 2 10 3 2" xfId="15575" xr:uid="{00000000-0005-0000-0000-0000B5110000}"/>
    <cellStyle name="Calculation 9 2 10 4" xfId="8412" xr:uid="{00000000-0005-0000-0000-0000B6110000}"/>
    <cellStyle name="Calculation 9 2 10 4 2" xfId="18640" xr:uid="{00000000-0005-0000-0000-0000B7110000}"/>
    <cellStyle name="Calculation 9 2 10 5" xfId="11078" xr:uid="{00000000-0005-0000-0000-0000B8110000}"/>
    <cellStyle name="Calculation 9 2 10 5 2" xfId="21281" xr:uid="{00000000-0005-0000-0000-0000B9110000}"/>
    <cellStyle name="Calculation 9 2 10 6" xfId="12463" xr:uid="{00000000-0005-0000-0000-0000BA110000}"/>
    <cellStyle name="Calculation 9 2 11" xfId="2197" xr:uid="{00000000-0005-0000-0000-0000BB110000}"/>
    <cellStyle name="Calculation 9 2 11 2" xfId="3656" xr:uid="{00000000-0005-0000-0000-0000BC110000}"/>
    <cellStyle name="Calculation 9 2 11 2 2" xfId="7226" xr:uid="{00000000-0005-0000-0000-0000BD110000}"/>
    <cellStyle name="Calculation 9 2 11 2 2 2" xfId="17555" xr:uid="{00000000-0005-0000-0000-0000BE110000}"/>
    <cellStyle name="Calculation 9 2 11 2 3" xfId="9191" xr:uid="{00000000-0005-0000-0000-0000BF110000}"/>
    <cellStyle name="Calculation 9 2 11 2 3 2" xfId="19400" xr:uid="{00000000-0005-0000-0000-0000C0110000}"/>
    <cellStyle name="Calculation 9 2 11 2 4" xfId="10483" xr:uid="{00000000-0005-0000-0000-0000C1110000}"/>
    <cellStyle name="Calculation 9 2 11 2 4 2" xfId="20689" xr:uid="{00000000-0005-0000-0000-0000C2110000}"/>
    <cellStyle name="Calculation 9 2 11 2 5" xfId="14079" xr:uid="{00000000-0005-0000-0000-0000C3110000}"/>
    <cellStyle name="Calculation 9 2 11 3" xfId="5785" xr:uid="{00000000-0005-0000-0000-0000C4110000}"/>
    <cellStyle name="Calculation 9 2 11 3 2" xfId="16117" xr:uid="{00000000-0005-0000-0000-0000C5110000}"/>
    <cellStyle name="Calculation 9 2 11 4" xfId="4512" xr:uid="{00000000-0005-0000-0000-0000C6110000}"/>
    <cellStyle name="Calculation 9 2 11 4 2" xfId="14854" xr:uid="{00000000-0005-0000-0000-0000C7110000}"/>
    <cellStyle name="Calculation 9 2 11 5" xfId="11563" xr:uid="{00000000-0005-0000-0000-0000C8110000}"/>
    <cellStyle name="Calculation 9 2 11 5 2" xfId="21763" xr:uid="{00000000-0005-0000-0000-0000C9110000}"/>
    <cellStyle name="Calculation 9 2 11 6" xfId="12908" xr:uid="{00000000-0005-0000-0000-0000CA110000}"/>
    <cellStyle name="Calculation 9 2 12" xfId="2680" xr:uid="{00000000-0005-0000-0000-0000CB110000}"/>
    <cellStyle name="Calculation 9 2 12 2" xfId="6264" xr:uid="{00000000-0005-0000-0000-0000CC110000}"/>
    <cellStyle name="Calculation 9 2 12 2 2" xfId="16596" xr:uid="{00000000-0005-0000-0000-0000CD110000}"/>
    <cellStyle name="Calculation 9 2 12 3" xfId="8277" xr:uid="{00000000-0005-0000-0000-0000CE110000}"/>
    <cellStyle name="Calculation 9 2 12 3 2" xfId="18509" xr:uid="{00000000-0005-0000-0000-0000CF110000}"/>
    <cellStyle name="Calculation 9 2 12 4" xfId="9617" xr:uid="{00000000-0005-0000-0000-0000D0110000}"/>
    <cellStyle name="Calculation 9 2 12 4 2" xfId="19824" xr:uid="{00000000-0005-0000-0000-0000D1110000}"/>
    <cellStyle name="Calculation 9 2 12 5" xfId="13303" xr:uid="{00000000-0005-0000-0000-0000D2110000}"/>
    <cellStyle name="Calculation 9 2 13" xfId="4753" xr:uid="{00000000-0005-0000-0000-0000D3110000}"/>
    <cellStyle name="Calculation 9 2 13 2" xfId="15091" xr:uid="{00000000-0005-0000-0000-0000D4110000}"/>
    <cellStyle name="Calculation 9 2 14" xfId="4198" xr:uid="{00000000-0005-0000-0000-0000D5110000}"/>
    <cellStyle name="Calculation 9 2 14 2" xfId="14560" xr:uid="{00000000-0005-0000-0000-0000D6110000}"/>
    <cellStyle name="Calculation 9 2 15" xfId="7698" xr:uid="{00000000-0005-0000-0000-0000D7110000}"/>
    <cellStyle name="Calculation 9 2 2" xfId="1707" xr:uid="{00000000-0005-0000-0000-0000D8110000}"/>
    <cellStyle name="Calculation 9 2 2 2" xfId="3185" xr:uid="{00000000-0005-0000-0000-0000D9110000}"/>
    <cellStyle name="Calculation 9 2 2 2 2" xfId="6759" xr:uid="{00000000-0005-0000-0000-0000DA110000}"/>
    <cellStyle name="Calculation 9 2 2 2 2 2" xfId="17089" xr:uid="{00000000-0005-0000-0000-0000DB110000}"/>
    <cellStyle name="Calculation 9 2 2 2 3" xfId="8736" xr:uid="{00000000-0005-0000-0000-0000DC110000}"/>
    <cellStyle name="Calculation 9 2 2 2 3 2" xfId="18953" xr:uid="{00000000-0005-0000-0000-0000DD110000}"/>
    <cellStyle name="Calculation 9 2 2 2 4" xfId="10040" xr:uid="{00000000-0005-0000-0000-0000DE110000}"/>
    <cellStyle name="Calculation 9 2 2 2 4 2" xfId="20246" xr:uid="{00000000-0005-0000-0000-0000DF110000}"/>
    <cellStyle name="Calculation 9 2 2 2 5" xfId="13673" xr:uid="{00000000-0005-0000-0000-0000E0110000}"/>
    <cellStyle name="Calculation 9 2 2 3" xfId="5299" xr:uid="{00000000-0005-0000-0000-0000E1110000}"/>
    <cellStyle name="Calculation 9 2 2 3 2" xfId="15633" xr:uid="{00000000-0005-0000-0000-0000E2110000}"/>
    <cellStyle name="Calculation 9 2 2 4" xfId="4667" xr:uid="{00000000-0005-0000-0000-0000E3110000}"/>
    <cellStyle name="Calculation 9 2 2 4 2" xfId="15009" xr:uid="{00000000-0005-0000-0000-0000E4110000}"/>
    <cellStyle name="Calculation 9 2 2 5" xfId="11117" xr:uid="{00000000-0005-0000-0000-0000E5110000}"/>
    <cellStyle name="Calculation 9 2 2 5 2" xfId="21320" xr:uid="{00000000-0005-0000-0000-0000E6110000}"/>
    <cellStyle name="Calculation 9 2 2 6" xfId="12502" xr:uid="{00000000-0005-0000-0000-0000E7110000}"/>
    <cellStyle name="Calculation 9 2 3" xfId="1874" xr:uid="{00000000-0005-0000-0000-0000E8110000}"/>
    <cellStyle name="Calculation 9 2 3 2" xfId="3345" xr:uid="{00000000-0005-0000-0000-0000E9110000}"/>
    <cellStyle name="Calculation 9 2 3 2 2" xfId="6915" xr:uid="{00000000-0005-0000-0000-0000EA110000}"/>
    <cellStyle name="Calculation 9 2 3 2 2 2" xfId="17244" xr:uid="{00000000-0005-0000-0000-0000EB110000}"/>
    <cellStyle name="Calculation 9 2 3 2 3" xfId="8883" xr:uid="{00000000-0005-0000-0000-0000EC110000}"/>
    <cellStyle name="Calculation 9 2 3 2 3 2" xfId="19093" xr:uid="{00000000-0005-0000-0000-0000ED110000}"/>
    <cellStyle name="Calculation 9 2 3 2 4" xfId="10173" xr:uid="{00000000-0005-0000-0000-0000EE110000}"/>
    <cellStyle name="Calculation 9 2 3 2 4 2" xfId="20379" xr:uid="{00000000-0005-0000-0000-0000EF110000}"/>
    <cellStyle name="Calculation 9 2 3 2 5" xfId="13784" xr:uid="{00000000-0005-0000-0000-0000F0110000}"/>
    <cellStyle name="Calculation 9 2 3 3" xfId="5462" xr:uid="{00000000-0005-0000-0000-0000F1110000}"/>
    <cellStyle name="Calculation 9 2 3 3 2" xfId="15794" xr:uid="{00000000-0005-0000-0000-0000F2110000}"/>
    <cellStyle name="Calculation 9 2 3 4" xfId="5615" xr:uid="{00000000-0005-0000-0000-0000F3110000}"/>
    <cellStyle name="Calculation 9 2 3 4 2" xfId="15947" xr:uid="{00000000-0005-0000-0000-0000F4110000}"/>
    <cellStyle name="Calculation 9 2 3 5" xfId="11251" xr:uid="{00000000-0005-0000-0000-0000F5110000}"/>
    <cellStyle name="Calculation 9 2 3 5 2" xfId="21453" xr:uid="{00000000-0005-0000-0000-0000F6110000}"/>
    <cellStyle name="Calculation 9 2 3 6" xfId="12613" xr:uid="{00000000-0005-0000-0000-0000F7110000}"/>
    <cellStyle name="Calculation 9 2 4" xfId="1574" xr:uid="{00000000-0005-0000-0000-0000F8110000}"/>
    <cellStyle name="Calculation 9 2 4 2" xfId="3057" xr:uid="{00000000-0005-0000-0000-0000F9110000}"/>
    <cellStyle name="Calculation 9 2 4 2 2" xfId="6634" xr:uid="{00000000-0005-0000-0000-0000FA110000}"/>
    <cellStyle name="Calculation 9 2 4 2 2 2" xfId="16965" xr:uid="{00000000-0005-0000-0000-0000FB110000}"/>
    <cellStyle name="Calculation 9 2 4 2 3" xfId="8622" xr:uid="{00000000-0005-0000-0000-0000FC110000}"/>
    <cellStyle name="Calculation 9 2 4 2 3 2" xfId="18844" xr:uid="{00000000-0005-0000-0000-0000FD110000}"/>
    <cellStyle name="Calculation 9 2 4 2 4" xfId="9938" xr:uid="{00000000-0005-0000-0000-0000FE110000}"/>
    <cellStyle name="Calculation 9 2 4 2 4 2" xfId="20145" xr:uid="{00000000-0005-0000-0000-0000FF110000}"/>
    <cellStyle name="Calculation 9 2 4 2 5" xfId="13583" xr:uid="{00000000-0005-0000-0000-000000120000}"/>
    <cellStyle name="Calculation 9 2 4 3" xfId="5171" xr:uid="{00000000-0005-0000-0000-000001120000}"/>
    <cellStyle name="Calculation 9 2 4 3 2" xfId="15506" xr:uid="{00000000-0005-0000-0000-000002120000}"/>
    <cellStyle name="Calculation 9 2 4 4" xfId="7710" xr:uid="{00000000-0005-0000-0000-000003120000}"/>
    <cellStyle name="Calculation 9 2 4 4 2" xfId="18023" xr:uid="{00000000-0005-0000-0000-000004120000}"/>
    <cellStyle name="Calculation 9 2 4 5" xfId="11020" xr:uid="{00000000-0005-0000-0000-000005120000}"/>
    <cellStyle name="Calculation 9 2 4 5 2" xfId="21223" xr:uid="{00000000-0005-0000-0000-000006120000}"/>
    <cellStyle name="Calculation 9 2 4 6" xfId="12415" xr:uid="{00000000-0005-0000-0000-000007120000}"/>
    <cellStyle name="Calculation 9 2 5" xfId="1305" xr:uid="{00000000-0005-0000-0000-000008120000}"/>
    <cellStyle name="Calculation 9 2 5 2" xfId="2805" xr:uid="{00000000-0005-0000-0000-000009120000}"/>
    <cellStyle name="Calculation 9 2 5 2 2" xfId="6384" xr:uid="{00000000-0005-0000-0000-00000A120000}"/>
    <cellStyle name="Calculation 9 2 5 2 2 2" xfId="16715" xr:uid="{00000000-0005-0000-0000-00000B120000}"/>
    <cellStyle name="Calculation 9 2 5 2 3" xfId="8387" xr:uid="{00000000-0005-0000-0000-00000C120000}"/>
    <cellStyle name="Calculation 9 2 5 2 3 2" xfId="18615" xr:uid="{00000000-0005-0000-0000-00000D120000}"/>
    <cellStyle name="Calculation 9 2 5 2 4" xfId="9710" xr:uid="{00000000-0005-0000-0000-00000E120000}"/>
    <cellStyle name="Calculation 9 2 5 2 4 2" xfId="19917" xr:uid="{00000000-0005-0000-0000-00000F120000}"/>
    <cellStyle name="Calculation 9 2 5 2 5" xfId="13384" xr:uid="{00000000-0005-0000-0000-000010120000}"/>
    <cellStyle name="Calculation 9 2 5 3" xfId="4903" xr:uid="{00000000-0005-0000-0000-000011120000}"/>
    <cellStyle name="Calculation 9 2 5 3 2" xfId="15238" xr:uid="{00000000-0005-0000-0000-000012120000}"/>
    <cellStyle name="Calculation 9 2 5 4" xfId="7816" xr:uid="{00000000-0005-0000-0000-000013120000}"/>
    <cellStyle name="Calculation 9 2 5 4 2" xfId="18119" xr:uid="{00000000-0005-0000-0000-000014120000}"/>
    <cellStyle name="Calculation 9 2 5 5" xfId="4116" xr:uid="{00000000-0005-0000-0000-000015120000}"/>
    <cellStyle name="Calculation 9 2 5 5 2" xfId="14485" xr:uid="{00000000-0005-0000-0000-000016120000}"/>
    <cellStyle name="Calculation 9 2 5 6" xfId="12216" xr:uid="{00000000-0005-0000-0000-000017120000}"/>
    <cellStyle name="Calculation 9 2 6" xfId="1491" xr:uid="{00000000-0005-0000-0000-000018120000}"/>
    <cellStyle name="Calculation 9 2 6 2" xfId="2976" xr:uid="{00000000-0005-0000-0000-000019120000}"/>
    <cellStyle name="Calculation 9 2 6 2 2" xfId="6553" xr:uid="{00000000-0005-0000-0000-00001A120000}"/>
    <cellStyle name="Calculation 9 2 6 2 2 2" xfId="16884" xr:uid="{00000000-0005-0000-0000-00001B120000}"/>
    <cellStyle name="Calculation 9 2 6 2 3" xfId="8554" xr:uid="{00000000-0005-0000-0000-00001C120000}"/>
    <cellStyle name="Calculation 9 2 6 2 3 2" xfId="18780" xr:uid="{00000000-0005-0000-0000-00001D120000}"/>
    <cellStyle name="Calculation 9 2 6 2 4" xfId="9877" xr:uid="{00000000-0005-0000-0000-00001E120000}"/>
    <cellStyle name="Calculation 9 2 6 2 4 2" xfId="20084" xr:uid="{00000000-0005-0000-0000-00001F120000}"/>
    <cellStyle name="Calculation 9 2 6 2 5" xfId="13531" xr:uid="{00000000-0005-0000-0000-000020120000}"/>
    <cellStyle name="Calculation 9 2 6 3" xfId="5088" xr:uid="{00000000-0005-0000-0000-000021120000}"/>
    <cellStyle name="Calculation 9 2 6 3 2" xfId="15423" xr:uid="{00000000-0005-0000-0000-000022120000}"/>
    <cellStyle name="Calculation 9 2 6 4" xfId="7651" xr:uid="{00000000-0005-0000-0000-000023120000}"/>
    <cellStyle name="Calculation 9 2 6 4 2" xfId="17972" xr:uid="{00000000-0005-0000-0000-000024120000}"/>
    <cellStyle name="Calculation 9 2 6 5" xfId="10958" xr:uid="{00000000-0005-0000-0000-000025120000}"/>
    <cellStyle name="Calculation 9 2 6 5 2" xfId="21162" xr:uid="{00000000-0005-0000-0000-000026120000}"/>
    <cellStyle name="Calculation 9 2 6 6" xfId="12362" xr:uid="{00000000-0005-0000-0000-000027120000}"/>
    <cellStyle name="Calculation 9 2 7" xfId="1847" xr:uid="{00000000-0005-0000-0000-000028120000}"/>
    <cellStyle name="Calculation 9 2 7 2" xfId="3319" xr:uid="{00000000-0005-0000-0000-000029120000}"/>
    <cellStyle name="Calculation 9 2 7 2 2" xfId="6889" xr:uid="{00000000-0005-0000-0000-00002A120000}"/>
    <cellStyle name="Calculation 9 2 7 2 2 2" xfId="17218" xr:uid="{00000000-0005-0000-0000-00002B120000}"/>
    <cellStyle name="Calculation 9 2 7 2 3" xfId="8857" xr:uid="{00000000-0005-0000-0000-00002C120000}"/>
    <cellStyle name="Calculation 9 2 7 2 3 2" xfId="19068" xr:uid="{00000000-0005-0000-0000-00002D120000}"/>
    <cellStyle name="Calculation 9 2 7 2 4" xfId="10148" xr:uid="{00000000-0005-0000-0000-00002E120000}"/>
    <cellStyle name="Calculation 9 2 7 2 4 2" xfId="20354" xr:uid="{00000000-0005-0000-0000-00002F120000}"/>
    <cellStyle name="Calculation 9 2 7 2 5" xfId="13759" xr:uid="{00000000-0005-0000-0000-000030120000}"/>
    <cellStyle name="Calculation 9 2 7 3" xfId="5436" xr:uid="{00000000-0005-0000-0000-000031120000}"/>
    <cellStyle name="Calculation 9 2 7 3 2" xfId="15768" xr:uid="{00000000-0005-0000-0000-000032120000}"/>
    <cellStyle name="Calculation 9 2 7 4" xfId="8250" xr:uid="{00000000-0005-0000-0000-000033120000}"/>
    <cellStyle name="Calculation 9 2 7 4 2" xfId="18482" xr:uid="{00000000-0005-0000-0000-000034120000}"/>
    <cellStyle name="Calculation 9 2 7 5" xfId="11226" xr:uid="{00000000-0005-0000-0000-000035120000}"/>
    <cellStyle name="Calculation 9 2 7 5 2" xfId="21428" xr:uid="{00000000-0005-0000-0000-000036120000}"/>
    <cellStyle name="Calculation 9 2 7 6" xfId="12588" xr:uid="{00000000-0005-0000-0000-000037120000}"/>
    <cellStyle name="Calculation 9 2 8" xfId="2262" xr:uid="{00000000-0005-0000-0000-000038120000}"/>
    <cellStyle name="Calculation 9 2 8 2" xfId="3719" xr:uid="{00000000-0005-0000-0000-000039120000}"/>
    <cellStyle name="Calculation 9 2 8 2 2" xfId="7289" xr:uid="{00000000-0005-0000-0000-00003A120000}"/>
    <cellStyle name="Calculation 9 2 8 2 2 2" xfId="17618" xr:uid="{00000000-0005-0000-0000-00003B120000}"/>
    <cellStyle name="Calculation 9 2 8 2 3" xfId="9254" xr:uid="{00000000-0005-0000-0000-00003C120000}"/>
    <cellStyle name="Calculation 9 2 8 2 3 2" xfId="19463" xr:uid="{00000000-0005-0000-0000-00003D120000}"/>
    <cellStyle name="Calculation 9 2 8 2 4" xfId="10546" xr:uid="{00000000-0005-0000-0000-00003E120000}"/>
    <cellStyle name="Calculation 9 2 8 2 4 2" xfId="20752" xr:uid="{00000000-0005-0000-0000-00003F120000}"/>
    <cellStyle name="Calculation 9 2 8 2 5" xfId="14142" xr:uid="{00000000-0005-0000-0000-000040120000}"/>
    <cellStyle name="Calculation 9 2 8 3" xfId="5850" xr:uid="{00000000-0005-0000-0000-000041120000}"/>
    <cellStyle name="Calculation 9 2 8 3 2" xfId="16182" xr:uid="{00000000-0005-0000-0000-000042120000}"/>
    <cellStyle name="Calculation 9 2 8 4" xfId="6738" xr:uid="{00000000-0005-0000-0000-000043120000}"/>
    <cellStyle name="Calculation 9 2 8 4 2" xfId="17068" xr:uid="{00000000-0005-0000-0000-000044120000}"/>
    <cellStyle name="Calculation 9 2 8 5" xfId="11628" xr:uid="{00000000-0005-0000-0000-000045120000}"/>
    <cellStyle name="Calculation 9 2 8 5 2" xfId="21825" xr:uid="{00000000-0005-0000-0000-000046120000}"/>
    <cellStyle name="Calculation 9 2 8 6" xfId="12970" xr:uid="{00000000-0005-0000-0000-000047120000}"/>
    <cellStyle name="Calculation 9 2 9" xfId="2354" xr:uid="{00000000-0005-0000-0000-000048120000}"/>
    <cellStyle name="Calculation 9 2 9 2" xfId="3810" xr:uid="{00000000-0005-0000-0000-000049120000}"/>
    <cellStyle name="Calculation 9 2 9 2 2" xfId="7380" xr:uid="{00000000-0005-0000-0000-00004A120000}"/>
    <cellStyle name="Calculation 9 2 9 2 2 2" xfId="17709" xr:uid="{00000000-0005-0000-0000-00004B120000}"/>
    <cellStyle name="Calculation 9 2 9 2 3" xfId="9343" xr:uid="{00000000-0005-0000-0000-00004C120000}"/>
    <cellStyle name="Calculation 9 2 9 2 3 2" xfId="19551" xr:uid="{00000000-0005-0000-0000-00004D120000}"/>
    <cellStyle name="Calculation 9 2 9 2 4" xfId="10637" xr:uid="{00000000-0005-0000-0000-00004E120000}"/>
    <cellStyle name="Calculation 9 2 9 2 4 2" xfId="20843" xr:uid="{00000000-0005-0000-0000-00004F120000}"/>
    <cellStyle name="Calculation 9 2 9 2 5" xfId="14223" xr:uid="{00000000-0005-0000-0000-000050120000}"/>
    <cellStyle name="Calculation 9 2 9 3" xfId="5942" xr:uid="{00000000-0005-0000-0000-000051120000}"/>
    <cellStyle name="Calculation 9 2 9 3 2" xfId="16274" xr:uid="{00000000-0005-0000-0000-000052120000}"/>
    <cellStyle name="Calculation 9 2 9 4" xfId="6629" xr:uid="{00000000-0005-0000-0000-000053120000}"/>
    <cellStyle name="Calculation 9 2 9 4 2" xfId="16960" xr:uid="{00000000-0005-0000-0000-000054120000}"/>
    <cellStyle name="Calculation 9 2 9 5" xfId="11719" xr:uid="{00000000-0005-0000-0000-000055120000}"/>
    <cellStyle name="Calculation 9 2 9 5 2" xfId="21915" xr:uid="{00000000-0005-0000-0000-000056120000}"/>
    <cellStyle name="Calculation 9 2 9 6" xfId="13051" xr:uid="{00000000-0005-0000-0000-000057120000}"/>
    <cellStyle name="Calculation 9 3" xfId="1434" xr:uid="{00000000-0005-0000-0000-000058120000}"/>
    <cellStyle name="Calculation 9 3 2" xfId="2921" xr:uid="{00000000-0005-0000-0000-000059120000}"/>
    <cellStyle name="Calculation 9 3 2 2" xfId="6499" xr:uid="{00000000-0005-0000-0000-00005A120000}"/>
    <cellStyle name="Calculation 9 3 2 2 2" xfId="16830" xr:uid="{00000000-0005-0000-0000-00005B120000}"/>
    <cellStyle name="Calculation 9 3 2 3" xfId="8501" xr:uid="{00000000-0005-0000-0000-00005C120000}"/>
    <cellStyle name="Calculation 9 3 2 3 2" xfId="18727" xr:uid="{00000000-0005-0000-0000-00005D120000}"/>
    <cellStyle name="Calculation 9 3 2 4" xfId="9824" xr:uid="{00000000-0005-0000-0000-00005E120000}"/>
    <cellStyle name="Calculation 9 3 2 4 2" xfId="20031" xr:uid="{00000000-0005-0000-0000-00005F120000}"/>
    <cellStyle name="Calculation 9 3 2 5" xfId="13488" xr:uid="{00000000-0005-0000-0000-000060120000}"/>
    <cellStyle name="Calculation 9 3 3" xfId="5032" xr:uid="{00000000-0005-0000-0000-000061120000}"/>
    <cellStyle name="Calculation 9 3 3 2" xfId="15367" xr:uid="{00000000-0005-0000-0000-000062120000}"/>
    <cellStyle name="Calculation 9 3 4" xfId="4354" xr:uid="{00000000-0005-0000-0000-000063120000}"/>
    <cellStyle name="Calculation 9 3 4 2" xfId="14697" xr:uid="{00000000-0005-0000-0000-000064120000}"/>
    <cellStyle name="Calculation 9 3 5" xfId="10906" xr:uid="{00000000-0005-0000-0000-000065120000}"/>
    <cellStyle name="Calculation 9 3 5 2" xfId="21110" xr:uid="{00000000-0005-0000-0000-000066120000}"/>
    <cellStyle name="Calculation 9 3 6" xfId="12319" xr:uid="{00000000-0005-0000-0000-000067120000}"/>
    <cellStyle name="Calculation 9 4" xfId="1833" xr:uid="{00000000-0005-0000-0000-000068120000}"/>
    <cellStyle name="Calculation 9 4 2" xfId="3310" xr:uid="{00000000-0005-0000-0000-000069120000}"/>
    <cellStyle name="Calculation 9 4 2 2" xfId="6880" xr:uid="{00000000-0005-0000-0000-00006A120000}"/>
    <cellStyle name="Calculation 9 4 2 2 2" xfId="17209" xr:uid="{00000000-0005-0000-0000-00006B120000}"/>
    <cellStyle name="Calculation 9 4 2 3" xfId="8848" xr:uid="{00000000-0005-0000-0000-00006C120000}"/>
    <cellStyle name="Calculation 9 4 2 3 2" xfId="19060" xr:uid="{00000000-0005-0000-0000-00006D120000}"/>
    <cellStyle name="Calculation 9 4 2 4" xfId="10140" xr:uid="{00000000-0005-0000-0000-00006E120000}"/>
    <cellStyle name="Calculation 9 4 2 4 2" xfId="20346" xr:uid="{00000000-0005-0000-0000-00006F120000}"/>
    <cellStyle name="Calculation 9 4 2 5" xfId="13751" xr:uid="{00000000-0005-0000-0000-000070120000}"/>
    <cellStyle name="Calculation 9 4 3" xfId="5422" xr:uid="{00000000-0005-0000-0000-000071120000}"/>
    <cellStyle name="Calculation 9 4 3 2" xfId="15754" xr:uid="{00000000-0005-0000-0000-000072120000}"/>
    <cellStyle name="Calculation 9 4 4" xfId="4429" xr:uid="{00000000-0005-0000-0000-000073120000}"/>
    <cellStyle name="Calculation 9 4 4 2" xfId="14772" xr:uid="{00000000-0005-0000-0000-000074120000}"/>
    <cellStyle name="Calculation 9 4 5" xfId="11217" xr:uid="{00000000-0005-0000-0000-000075120000}"/>
    <cellStyle name="Calculation 9 4 5 2" xfId="21420" xr:uid="{00000000-0005-0000-0000-000076120000}"/>
    <cellStyle name="Calculation 9 4 6" xfId="12580" xr:uid="{00000000-0005-0000-0000-000077120000}"/>
    <cellStyle name="Calculation 9 5" xfId="2165" xr:uid="{00000000-0005-0000-0000-000078120000}"/>
    <cellStyle name="Calculation 9 5 2" xfId="3624" xr:uid="{00000000-0005-0000-0000-000079120000}"/>
    <cellStyle name="Calculation 9 5 2 2" xfId="7194" xr:uid="{00000000-0005-0000-0000-00007A120000}"/>
    <cellStyle name="Calculation 9 5 2 2 2" xfId="17523" xr:uid="{00000000-0005-0000-0000-00007B120000}"/>
    <cellStyle name="Calculation 9 5 2 3" xfId="9159" xr:uid="{00000000-0005-0000-0000-00007C120000}"/>
    <cellStyle name="Calculation 9 5 2 3 2" xfId="19368" xr:uid="{00000000-0005-0000-0000-00007D120000}"/>
    <cellStyle name="Calculation 9 5 2 4" xfId="10451" xr:uid="{00000000-0005-0000-0000-00007E120000}"/>
    <cellStyle name="Calculation 9 5 2 4 2" xfId="20657" xr:uid="{00000000-0005-0000-0000-00007F120000}"/>
    <cellStyle name="Calculation 9 5 2 5" xfId="14047" xr:uid="{00000000-0005-0000-0000-000080120000}"/>
    <cellStyle name="Calculation 9 5 3" xfId="5753" xr:uid="{00000000-0005-0000-0000-000081120000}"/>
    <cellStyle name="Calculation 9 5 3 2" xfId="16085" xr:uid="{00000000-0005-0000-0000-000082120000}"/>
    <cellStyle name="Calculation 9 5 4" xfId="6600" xr:uid="{00000000-0005-0000-0000-000083120000}"/>
    <cellStyle name="Calculation 9 5 4 2" xfId="16931" xr:uid="{00000000-0005-0000-0000-000084120000}"/>
    <cellStyle name="Calculation 9 5 5" xfId="11531" xr:uid="{00000000-0005-0000-0000-000085120000}"/>
    <cellStyle name="Calculation 9 5 5 2" xfId="21731" xr:uid="{00000000-0005-0000-0000-000086120000}"/>
    <cellStyle name="Calculation 9 5 6" xfId="12876" xr:uid="{00000000-0005-0000-0000-000087120000}"/>
    <cellStyle name="Calculation 9 6" xfId="2571" xr:uid="{00000000-0005-0000-0000-000088120000}"/>
    <cellStyle name="Calculation 9 6 2" xfId="6159" xr:uid="{00000000-0005-0000-0000-000089120000}"/>
    <cellStyle name="Calculation 9 6 2 2" xfId="16491" xr:uid="{00000000-0005-0000-0000-00008A120000}"/>
    <cellStyle name="Calculation 9 6 3" xfId="8185" xr:uid="{00000000-0005-0000-0000-00008B120000}"/>
    <cellStyle name="Calculation 9 6 3 2" xfId="18418" xr:uid="{00000000-0005-0000-0000-00008C120000}"/>
    <cellStyle name="Calculation 9 6 4" xfId="9538" xr:uid="{00000000-0005-0000-0000-00008D120000}"/>
    <cellStyle name="Calculation 9 6 4 2" xfId="19745" xr:uid="{00000000-0005-0000-0000-00008E120000}"/>
    <cellStyle name="Calculation 9 6 5" xfId="13224" xr:uid="{00000000-0005-0000-0000-00008F120000}"/>
    <cellStyle name="Calculation 9 7" xfId="4314" xr:uid="{00000000-0005-0000-0000-000090120000}"/>
    <cellStyle name="Calculation 9 7 2" xfId="14661" xr:uid="{00000000-0005-0000-0000-000091120000}"/>
    <cellStyle name="Calculation 9 8" xfId="4445" xr:uid="{00000000-0005-0000-0000-000092120000}"/>
    <cellStyle name="Calculation 9 8 2" xfId="14787" xr:uid="{00000000-0005-0000-0000-000093120000}"/>
    <cellStyle name="Calculation 9 9" xfId="7923" xr:uid="{00000000-0005-0000-0000-000094120000}"/>
    <cellStyle name="Check Cell" xfId="105" builtinId="23" customBuiltin="1"/>
    <cellStyle name="Check Cell 10" xfId="659" xr:uid="{00000000-0005-0000-0000-000096120000}"/>
    <cellStyle name="Check Cell 11" xfId="660" xr:uid="{00000000-0005-0000-0000-000097120000}"/>
    <cellStyle name="Check Cell 12" xfId="661" xr:uid="{00000000-0005-0000-0000-000098120000}"/>
    <cellStyle name="Check Cell 13" xfId="662" xr:uid="{00000000-0005-0000-0000-000099120000}"/>
    <cellStyle name="Check Cell 14" xfId="663" xr:uid="{00000000-0005-0000-0000-00009A120000}"/>
    <cellStyle name="Check Cell 15" xfId="664" xr:uid="{00000000-0005-0000-0000-00009B120000}"/>
    <cellStyle name="Check Cell 16" xfId="665" xr:uid="{00000000-0005-0000-0000-00009C120000}"/>
    <cellStyle name="Check Cell 17" xfId="666" xr:uid="{00000000-0005-0000-0000-00009D120000}"/>
    <cellStyle name="Check Cell 18" xfId="667" xr:uid="{00000000-0005-0000-0000-00009E120000}"/>
    <cellStyle name="Check Cell 19" xfId="668" xr:uid="{00000000-0005-0000-0000-00009F120000}"/>
    <cellStyle name="Check Cell 2" xfId="172" xr:uid="{00000000-0005-0000-0000-0000A0120000}"/>
    <cellStyle name="Check Cell 2 2" xfId="1122" xr:uid="{00000000-0005-0000-0000-0000A1120000}"/>
    <cellStyle name="Check Cell 3" xfId="669" xr:uid="{00000000-0005-0000-0000-0000A2120000}"/>
    <cellStyle name="Check Cell 4" xfId="670" xr:uid="{00000000-0005-0000-0000-0000A3120000}"/>
    <cellStyle name="Check Cell 5" xfId="671" xr:uid="{00000000-0005-0000-0000-0000A4120000}"/>
    <cellStyle name="Check Cell 6" xfId="672" xr:uid="{00000000-0005-0000-0000-0000A5120000}"/>
    <cellStyle name="Check Cell 7" xfId="673" xr:uid="{00000000-0005-0000-0000-0000A6120000}"/>
    <cellStyle name="Check Cell 8" xfId="674" xr:uid="{00000000-0005-0000-0000-0000A7120000}"/>
    <cellStyle name="Check Cell 9" xfId="675" xr:uid="{00000000-0005-0000-0000-0000A8120000}"/>
    <cellStyle name="Chris $" xfId="676" xr:uid="{00000000-0005-0000-0000-0000A9120000}"/>
    <cellStyle name="Chris $ 2" xfId="677" xr:uid="{00000000-0005-0000-0000-0000AA120000}"/>
    <cellStyle name="Comma" xfId="1" builtinId="3" customBuiltin="1"/>
    <cellStyle name="Comma 10" xfId="1103" xr:uid="{00000000-0005-0000-0000-0000AC120000}"/>
    <cellStyle name="Comma 10 2" xfId="1259" xr:uid="{00000000-0005-0000-0000-0000AD120000}"/>
    <cellStyle name="Comma 10 2 2" xfId="1797" xr:uid="{00000000-0005-0000-0000-0000AE120000}"/>
    <cellStyle name="Comma 10 2 2 2" xfId="3274" xr:uid="{00000000-0005-0000-0000-0000AF120000}"/>
    <cellStyle name="Comma 10 2 3" xfId="2760" xr:uid="{00000000-0005-0000-0000-0000B0120000}"/>
    <cellStyle name="Comma 10 3" xfId="1660" xr:uid="{00000000-0005-0000-0000-0000B1120000}"/>
    <cellStyle name="Comma 10 3 2" xfId="3138" xr:uid="{00000000-0005-0000-0000-0000B2120000}"/>
    <cellStyle name="Comma 10 4" xfId="2641" xr:uid="{00000000-0005-0000-0000-0000B3120000}"/>
    <cellStyle name="Comma 11" xfId="1113" xr:uid="{00000000-0005-0000-0000-0000B4120000}"/>
    <cellStyle name="Comma 11 2" xfId="1267" xr:uid="{00000000-0005-0000-0000-0000B5120000}"/>
    <cellStyle name="Comma 11 2 2" xfId="1805" xr:uid="{00000000-0005-0000-0000-0000B6120000}"/>
    <cellStyle name="Comma 11 2 2 2" xfId="3282" xr:uid="{00000000-0005-0000-0000-0000B7120000}"/>
    <cellStyle name="Comma 11 2 3" xfId="2768" xr:uid="{00000000-0005-0000-0000-0000B8120000}"/>
    <cellStyle name="Comma 11 3" xfId="1670" xr:uid="{00000000-0005-0000-0000-0000B9120000}"/>
    <cellStyle name="Comma 11 3 2" xfId="3148" xr:uid="{00000000-0005-0000-0000-0000BA120000}"/>
    <cellStyle name="Comma 11 4" xfId="2649" xr:uid="{00000000-0005-0000-0000-0000BB120000}"/>
    <cellStyle name="Comma 12" xfId="4010" xr:uid="{00000000-0005-0000-0000-0000BC120000}"/>
    <cellStyle name="Comma 13" xfId="1100" xr:uid="{00000000-0005-0000-0000-0000BD120000}"/>
    <cellStyle name="Comma 14" xfId="12082" xr:uid="{00000000-0005-0000-0000-0000BE120000}"/>
    <cellStyle name="Comma 2" xfId="26" xr:uid="{00000000-0005-0000-0000-0000BF120000}"/>
    <cellStyle name="Comma 2 2" xfId="40" xr:uid="{00000000-0005-0000-0000-0000C0120000}"/>
    <cellStyle name="Comma 2 2 2" xfId="215" xr:uid="{00000000-0005-0000-0000-0000C1120000}"/>
    <cellStyle name="Comma 3" xfId="2" xr:uid="{00000000-0005-0000-0000-0000C2120000}"/>
    <cellStyle name="Comma 3 2" xfId="37" xr:uid="{00000000-0005-0000-0000-0000C3120000}"/>
    <cellStyle name="Comma 3 2 2" xfId="71" xr:uid="{00000000-0005-0000-0000-0000C4120000}"/>
    <cellStyle name="Comma 3 2 3" xfId="12033" xr:uid="{00000000-0005-0000-0000-0000C5120000}"/>
    <cellStyle name="Comma 3 2 3 2" xfId="22092" xr:uid="{00000000-0005-0000-0000-0000C6120000}"/>
    <cellStyle name="Comma 3 2 4" xfId="12094" xr:uid="{00000000-0005-0000-0000-0000C7120000}"/>
    <cellStyle name="Comma 4" xfId="31" xr:uid="{00000000-0005-0000-0000-0000C8120000}"/>
    <cellStyle name="Comma 4 2" xfId="678" xr:uid="{00000000-0005-0000-0000-0000C9120000}"/>
    <cellStyle name="Comma 5" xfId="195" xr:uid="{00000000-0005-0000-0000-0000CA120000}"/>
    <cellStyle name="Comma 6" xfId="196" xr:uid="{00000000-0005-0000-0000-0000CB120000}"/>
    <cellStyle name="Comma 6 2" xfId="1129" xr:uid="{00000000-0005-0000-0000-0000CC120000}"/>
    <cellStyle name="Comma 6 2 2" xfId="12162" xr:uid="{00000000-0005-0000-0000-0000CD120000}"/>
    <cellStyle name="Comma 6 3" xfId="12117" xr:uid="{00000000-0005-0000-0000-0000CE120000}"/>
    <cellStyle name="Comma 7" xfId="679" xr:uid="{00000000-0005-0000-0000-0000CF120000}"/>
    <cellStyle name="Comma 7 2" xfId="680" xr:uid="{00000000-0005-0000-0000-0000D0120000}"/>
    <cellStyle name="Comma 7 2 2" xfId="1156" xr:uid="{00000000-0005-0000-0000-0000D1120000}"/>
    <cellStyle name="Comma 7 2 2 2" xfId="12168" xr:uid="{00000000-0005-0000-0000-0000D2120000}"/>
    <cellStyle name="Comma 7 2 3" xfId="12126" xr:uid="{00000000-0005-0000-0000-0000D3120000}"/>
    <cellStyle name="Comma 7 3" xfId="1155" xr:uid="{00000000-0005-0000-0000-0000D4120000}"/>
    <cellStyle name="Comma 7 3 2" xfId="12167" xr:uid="{00000000-0005-0000-0000-0000D5120000}"/>
    <cellStyle name="Comma 7 4" xfId="12125" xr:uid="{00000000-0005-0000-0000-0000D6120000}"/>
    <cellStyle name="Comma 8" xfId="681" xr:uid="{00000000-0005-0000-0000-0000D7120000}"/>
    <cellStyle name="Comma 8 2" xfId="682" xr:uid="{00000000-0005-0000-0000-0000D8120000}"/>
    <cellStyle name="Comma 8 2 2" xfId="1158" xr:uid="{00000000-0005-0000-0000-0000D9120000}"/>
    <cellStyle name="Comma 8 2 2 2" xfId="12170" xr:uid="{00000000-0005-0000-0000-0000DA120000}"/>
    <cellStyle name="Comma 8 2 3" xfId="12128" xr:uid="{00000000-0005-0000-0000-0000DB120000}"/>
    <cellStyle name="Comma 8 3" xfId="1157" xr:uid="{00000000-0005-0000-0000-0000DC120000}"/>
    <cellStyle name="Comma 8 3 2" xfId="12169" xr:uid="{00000000-0005-0000-0000-0000DD120000}"/>
    <cellStyle name="Comma 8 4" xfId="12127" xr:uid="{00000000-0005-0000-0000-0000DE120000}"/>
    <cellStyle name="Comma 9" xfId="683" xr:uid="{00000000-0005-0000-0000-0000DF120000}"/>
    <cellStyle name="Comma 9 2" xfId="1159" xr:uid="{00000000-0005-0000-0000-0000E0120000}"/>
    <cellStyle name="Comma 9 2 2" xfId="1708" xr:uid="{00000000-0005-0000-0000-0000E1120000}"/>
    <cellStyle name="Comma 9 2 2 2" xfId="3186" xr:uid="{00000000-0005-0000-0000-0000E2120000}"/>
    <cellStyle name="Comma 9 2 3" xfId="2681" xr:uid="{00000000-0005-0000-0000-0000E3120000}"/>
    <cellStyle name="Comma 9 3" xfId="1446" xr:uid="{00000000-0005-0000-0000-0000E4120000}"/>
    <cellStyle name="Comma 9 3 2" xfId="2933" xr:uid="{00000000-0005-0000-0000-0000E5120000}"/>
    <cellStyle name="Comma 9 4" xfId="2572" xr:uid="{00000000-0005-0000-0000-0000E6120000}"/>
    <cellStyle name="Comma0" xfId="3" xr:uid="{00000000-0005-0000-0000-0000E7120000}"/>
    <cellStyle name="Comma0 10" xfId="684" xr:uid="{00000000-0005-0000-0000-0000E8120000}"/>
    <cellStyle name="Comma0 2" xfId="41" xr:uid="{00000000-0005-0000-0000-0000E9120000}"/>
    <cellStyle name="Comma0 2 2" xfId="686" xr:uid="{00000000-0005-0000-0000-0000EA120000}"/>
    <cellStyle name="Comma0 3" xfId="32" xr:uid="{00000000-0005-0000-0000-0000EB120000}"/>
    <cellStyle name="Comma0 4" xfId="687" xr:uid="{00000000-0005-0000-0000-0000EC120000}"/>
    <cellStyle name="Comma0 5" xfId="688" xr:uid="{00000000-0005-0000-0000-0000ED120000}"/>
    <cellStyle name="Comma0 6" xfId="689" xr:uid="{00000000-0005-0000-0000-0000EE120000}"/>
    <cellStyle name="Comma0 7" xfId="690" xr:uid="{00000000-0005-0000-0000-0000EF120000}"/>
    <cellStyle name="Comma0 8" xfId="691" xr:uid="{00000000-0005-0000-0000-0000F0120000}"/>
    <cellStyle name="Comma0 9" xfId="692" xr:uid="{00000000-0005-0000-0000-0000F1120000}"/>
    <cellStyle name="Currency" xfId="4" builtinId="4" customBuiltin="1"/>
    <cellStyle name="Currency 10" xfId="693" xr:uid="{00000000-0005-0000-0000-0000F3120000}"/>
    <cellStyle name="Currency 11" xfId="694" xr:uid="{00000000-0005-0000-0000-0000F4120000}"/>
    <cellStyle name="Currency 12" xfId="695" xr:uid="{00000000-0005-0000-0000-0000F5120000}"/>
    <cellStyle name="Currency 13" xfId="696" xr:uid="{00000000-0005-0000-0000-0000F6120000}"/>
    <cellStyle name="Currency 14" xfId="697" xr:uid="{00000000-0005-0000-0000-0000F7120000}"/>
    <cellStyle name="Currency 15" xfId="698" xr:uid="{00000000-0005-0000-0000-0000F8120000}"/>
    <cellStyle name="Currency 16" xfId="699" xr:uid="{00000000-0005-0000-0000-0000F9120000}"/>
    <cellStyle name="Currency 17" xfId="700" xr:uid="{00000000-0005-0000-0000-0000FA120000}"/>
    <cellStyle name="Currency 18" xfId="701" xr:uid="{00000000-0005-0000-0000-0000FB120000}"/>
    <cellStyle name="Currency 19" xfId="702" xr:uid="{00000000-0005-0000-0000-0000FC120000}"/>
    <cellStyle name="Currency 2" xfId="21" xr:uid="{00000000-0005-0000-0000-0000FD120000}"/>
    <cellStyle name="Currency 2 2" xfId="42" xr:uid="{00000000-0005-0000-0000-0000FE120000}"/>
    <cellStyle name="Currency 2 2 2" xfId="1137" xr:uid="{00000000-0005-0000-0000-0000FF120000}"/>
    <cellStyle name="Currency 2 2 2 2" xfId="1690" xr:uid="{00000000-0005-0000-0000-000000130000}"/>
    <cellStyle name="Currency 2 2 2 2 2" xfId="3168" xr:uid="{00000000-0005-0000-0000-000001130000}"/>
    <cellStyle name="Currency 2 2 2 3" xfId="2663" xr:uid="{00000000-0005-0000-0000-000002130000}"/>
    <cellStyle name="Currency 2 2 3" xfId="1304" xr:uid="{00000000-0005-0000-0000-000003130000}"/>
    <cellStyle name="Currency 2 2 3 2" xfId="2804" xr:uid="{00000000-0005-0000-0000-000004130000}"/>
    <cellStyle name="Currency 2 2 4" xfId="2554" xr:uid="{00000000-0005-0000-0000-000005130000}"/>
    <cellStyle name="Currency 2 2 5" xfId="216" xr:uid="{00000000-0005-0000-0000-000006130000}"/>
    <cellStyle name="Currency 2 3" xfId="703" xr:uid="{00000000-0005-0000-0000-000007130000}"/>
    <cellStyle name="Currency 2 4" xfId="12028" xr:uid="{00000000-0005-0000-0000-000008130000}"/>
    <cellStyle name="Currency 2 4 2" xfId="22087" xr:uid="{00000000-0005-0000-0000-000009130000}"/>
    <cellStyle name="Currency 2 5" xfId="12089" xr:uid="{00000000-0005-0000-0000-00000A130000}"/>
    <cellStyle name="Currency 2 5 10" xfId="22127" xr:uid="{D13F8505-15C8-4ECE-AF52-063107016015}"/>
    <cellStyle name="Currency 20" xfId="704" xr:uid="{00000000-0005-0000-0000-00000B130000}"/>
    <cellStyle name="Currency 21" xfId="705" xr:uid="{00000000-0005-0000-0000-00000C130000}"/>
    <cellStyle name="Currency 21 2" xfId="706" xr:uid="{00000000-0005-0000-0000-00000D130000}"/>
    <cellStyle name="Currency 21 2 2" xfId="1161" xr:uid="{00000000-0005-0000-0000-00000E130000}"/>
    <cellStyle name="Currency 21 2 2 2" xfId="12172" xr:uid="{00000000-0005-0000-0000-00000F130000}"/>
    <cellStyle name="Currency 21 2 3" xfId="12131" xr:uid="{00000000-0005-0000-0000-000010130000}"/>
    <cellStyle name="Currency 21 3" xfId="1160" xr:uid="{00000000-0005-0000-0000-000011130000}"/>
    <cellStyle name="Currency 21 3 2" xfId="12171" xr:uid="{00000000-0005-0000-0000-000012130000}"/>
    <cellStyle name="Currency 21 4" xfId="12130" xr:uid="{00000000-0005-0000-0000-000013130000}"/>
    <cellStyle name="Currency 22" xfId="198" xr:uid="{00000000-0005-0000-0000-000014130000}"/>
    <cellStyle name="Currency 22 2" xfId="707" xr:uid="{00000000-0005-0000-0000-000015130000}"/>
    <cellStyle name="Currency 22 2 2" xfId="1162" xr:uid="{00000000-0005-0000-0000-000016130000}"/>
    <cellStyle name="Currency 22 2 2 2" xfId="12173" xr:uid="{00000000-0005-0000-0000-000017130000}"/>
    <cellStyle name="Currency 22 2 3" xfId="12132" xr:uid="{00000000-0005-0000-0000-000018130000}"/>
    <cellStyle name="Currency 22 3" xfId="1101" xr:uid="{00000000-0005-0000-0000-000019130000}"/>
    <cellStyle name="Currency 22 3 2" xfId="12157" xr:uid="{00000000-0005-0000-0000-00001A130000}"/>
    <cellStyle name="Currency 22 4" xfId="12119" xr:uid="{00000000-0005-0000-0000-00001B130000}"/>
    <cellStyle name="Currency 23" xfId="708" xr:uid="{00000000-0005-0000-0000-00001C130000}"/>
    <cellStyle name="Currency 23 2" xfId="1163" xr:uid="{00000000-0005-0000-0000-00001D130000}"/>
    <cellStyle name="Currency 23 2 2" xfId="1710" xr:uid="{00000000-0005-0000-0000-00001E130000}"/>
    <cellStyle name="Currency 23 2 2 2" xfId="3187" xr:uid="{00000000-0005-0000-0000-00001F130000}"/>
    <cellStyle name="Currency 23 2 3" xfId="2682" xr:uid="{00000000-0005-0000-0000-000020130000}"/>
    <cellStyle name="Currency 23 3" xfId="1447" xr:uid="{00000000-0005-0000-0000-000021130000}"/>
    <cellStyle name="Currency 23 3 2" xfId="2934" xr:uid="{00000000-0005-0000-0000-000022130000}"/>
    <cellStyle name="Currency 23 4" xfId="2573" xr:uid="{00000000-0005-0000-0000-000023130000}"/>
    <cellStyle name="Currency 24" xfId="1105" xr:uid="{00000000-0005-0000-0000-000024130000}"/>
    <cellStyle name="Currency 24 2" xfId="1261" xr:uid="{00000000-0005-0000-0000-000025130000}"/>
    <cellStyle name="Currency 24 2 2" xfId="1799" xr:uid="{00000000-0005-0000-0000-000026130000}"/>
    <cellStyle name="Currency 24 2 2 2" xfId="3276" xr:uid="{00000000-0005-0000-0000-000027130000}"/>
    <cellStyle name="Currency 24 2 3" xfId="2762" xr:uid="{00000000-0005-0000-0000-000028130000}"/>
    <cellStyle name="Currency 24 3" xfId="1662" xr:uid="{00000000-0005-0000-0000-000029130000}"/>
    <cellStyle name="Currency 24 3 2" xfId="3140" xr:uid="{00000000-0005-0000-0000-00002A130000}"/>
    <cellStyle name="Currency 24 4" xfId="2643" xr:uid="{00000000-0005-0000-0000-00002B130000}"/>
    <cellStyle name="Currency 25" xfId="206" xr:uid="{00000000-0005-0000-0000-00002C130000}"/>
    <cellStyle name="Currency 26" xfId="12083" xr:uid="{00000000-0005-0000-0000-00002D130000}"/>
    <cellStyle name="Currency 3" xfId="38" xr:uid="{00000000-0005-0000-0000-00002E130000}"/>
    <cellStyle name="Currency 3 2" xfId="709" xr:uid="{00000000-0005-0000-0000-00002F130000}"/>
    <cellStyle name="Currency 3 3" xfId="1119" xr:uid="{00000000-0005-0000-0000-000030130000}"/>
    <cellStyle name="Currency 3 3 2" xfId="12160" xr:uid="{00000000-0005-0000-0000-000031130000}"/>
    <cellStyle name="Currency 3 4" xfId="174" xr:uid="{00000000-0005-0000-0000-000032130000}"/>
    <cellStyle name="Currency 3 5" xfId="12034" xr:uid="{00000000-0005-0000-0000-000033130000}"/>
    <cellStyle name="Currency 3 5 2" xfId="22093" xr:uid="{00000000-0005-0000-0000-000034130000}"/>
    <cellStyle name="Currency 3 6" xfId="12095" xr:uid="{00000000-0005-0000-0000-000035130000}"/>
    <cellStyle name="Currency 4" xfId="57" xr:uid="{00000000-0005-0000-0000-000036130000}"/>
    <cellStyle name="Currency 4 2" xfId="710" xr:uid="{00000000-0005-0000-0000-000037130000}"/>
    <cellStyle name="Currency 4 2 2" xfId="1164" xr:uid="{00000000-0005-0000-0000-000038130000}"/>
    <cellStyle name="Currency 4 2 2 2" xfId="12174" xr:uid="{00000000-0005-0000-0000-000039130000}"/>
    <cellStyle name="Currency 4 2 3" xfId="12133" xr:uid="{00000000-0005-0000-0000-00003A130000}"/>
    <cellStyle name="Currency 4 3" xfId="1130" xr:uid="{00000000-0005-0000-0000-00003B130000}"/>
    <cellStyle name="Currency 4 3 2" xfId="12163" xr:uid="{00000000-0005-0000-0000-00003C130000}"/>
    <cellStyle name="Currency 4 4" xfId="199" xr:uid="{00000000-0005-0000-0000-00003D130000}"/>
    <cellStyle name="Currency 4 4 2" xfId="12120" xr:uid="{00000000-0005-0000-0000-00003E130000}"/>
    <cellStyle name="Currency 4 5" xfId="12037" xr:uid="{00000000-0005-0000-0000-00003F130000}"/>
    <cellStyle name="Currency 4 5 2" xfId="22096" xr:uid="{00000000-0005-0000-0000-000040130000}"/>
    <cellStyle name="Currency 4 6" xfId="12098" xr:uid="{00000000-0005-0000-0000-000041130000}"/>
    <cellStyle name="Currency 5" xfId="711" xr:uid="{00000000-0005-0000-0000-000042130000}"/>
    <cellStyle name="Currency 6" xfId="213" xr:uid="{00000000-0005-0000-0000-000043130000}"/>
    <cellStyle name="Currency 6 2" xfId="712" xr:uid="{00000000-0005-0000-0000-000044130000}"/>
    <cellStyle name="Currency 6 2 2" xfId="1165" xr:uid="{00000000-0005-0000-0000-000045130000}"/>
    <cellStyle name="Currency 6 2 2 2" xfId="12175" xr:uid="{00000000-0005-0000-0000-000046130000}"/>
    <cellStyle name="Currency 6 2 3" xfId="12134" xr:uid="{00000000-0005-0000-0000-000047130000}"/>
    <cellStyle name="Currency 6 3" xfId="1136" xr:uid="{00000000-0005-0000-0000-000048130000}"/>
    <cellStyle name="Currency 6 3 2" xfId="12166" xr:uid="{00000000-0005-0000-0000-000049130000}"/>
    <cellStyle name="Currency 6 4" xfId="12124" xr:uid="{00000000-0005-0000-0000-00004A130000}"/>
    <cellStyle name="Currency 7" xfId="713" xr:uid="{00000000-0005-0000-0000-00004B130000}"/>
    <cellStyle name="Currency 7 2" xfId="714" xr:uid="{00000000-0005-0000-0000-00004C130000}"/>
    <cellStyle name="Currency 7 2 2" xfId="1167" xr:uid="{00000000-0005-0000-0000-00004D130000}"/>
    <cellStyle name="Currency 7 2 2 2" xfId="12177" xr:uid="{00000000-0005-0000-0000-00004E130000}"/>
    <cellStyle name="Currency 7 2 3" xfId="12136" xr:uid="{00000000-0005-0000-0000-00004F130000}"/>
    <cellStyle name="Currency 7 3" xfId="1166" xr:uid="{00000000-0005-0000-0000-000050130000}"/>
    <cellStyle name="Currency 7 3 2" xfId="12176" xr:uid="{00000000-0005-0000-0000-000051130000}"/>
    <cellStyle name="Currency 7 4" xfId="12135" xr:uid="{00000000-0005-0000-0000-000052130000}"/>
    <cellStyle name="Currency 8" xfId="715" xr:uid="{00000000-0005-0000-0000-000053130000}"/>
    <cellStyle name="Currency 9" xfId="716" xr:uid="{00000000-0005-0000-0000-000054130000}"/>
    <cellStyle name="Currency0" xfId="5" xr:uid="{00000000-0005-0000-0000-000055130000}"/>
    <cellStyle name="Currency0 10" xfId="717" xr:uid="{00000000-0005-0000-0000-000056130000}"/>
    <cellStyle name="Currency0 2" xfId="43" xr:uid="{00000000-0005-0000-0000-000057130000}"/>
    <cellStyle name="Currency0 2 2" xfId="719" xr:uid="{00000000-0005-0000-0000-000058130000}"/>
    <cellStyle name="Currency0 3" xfId="33" xr:uid="{00000000-0005-0000-0000-000059130000}"/>
    <cellStyle name="Currency0 4" xfId="720" xr:uid="{00000000-0005-0000-0000-00005A130000}"/>
    <cellStyle name="Currency0 5" xfId="721" xr:uid="{00000000-0005-0000-0000-00005B130000}"/>
    <cellStyle name="Currency0 6" xfId="722" xr:uid="{00000000-0005-0000-0000-00005C130000}"/>
    <cellStyle name="Currency0 7" xfId="723" xr:uid="{00000000-0005-0000-0000-00005D130000}"/>
    <cellStyle name="Currency0 8" xfId="724" xr:uid="{00000000-0005-0000-0000-00005E130000}"/>
    <cellStyle name="Currency0 9" xfId="725" xr:uid="{00000000-0005-0000-0000-00005F130000}"/>
    <cellStyle name="Currency0_1293FiscalNoteCalculations" xfId="726" xr:uid="{00000000-0005-0000-0000-000060130000}"/>
    <cellStyle name="Date" xfId="6" xr:uid="{00000000-0005-0000-0000-000061130000}"/>
    <cellStyle name="Date 2" xfId="44" xr:uid="{00000000-0005-0000-0000-000062130000}"/>
    <cellStyle name="Date 3" xfId="34" xr:uid="{00000000-0005-0000-0000-000063130000}"/>
    <cellStyle name="Date 4" xfId="727" xr:uid="{00000000-0005-0000-0000-000064130000}"/>
    <cellStyle name="Date 5" xfId="728" xr:uid="{00000000-0005-0000-0000-000065130000}"/>
    <cellStyle name="Date 6" xfId="729" xr:uid="{00000000-0005-0000-0000-000066130000}"/>
    <cellStyle name="Date 7" xfId="730" xr:uid="{00000000-0005-0000-0000-000067130000}"/>
    <cellStyle name="Date 8" xfId="731" xr:uid="{00000000-0005-0000-0000-000068130000}"/>
    <cellStyle name="Date 9" xfId="732" xr:uid="{00000000-0005-0000-0000-000069130000}"/>
    <cellStyle name="Explanatory Text" xfId="107" builtinId="53" customBuiltin="1"/>
    <cellStyle name="Explanatory Text 10" xfId="733" xr:uid="{00000000-0005-0000-0000-00006B130000}"/>
    <cellStyle name="Explanatory Text 11" xfId="734" xr:uid="{00000000-0005-0000-0000-00006C130000}"/>
    <cellStyle name="Explanatory Text 12" xfId="735" xr:uid="{00000000-0005-0000-0000-00006D130000}"/>
    <cellStyle name="Explanatory Text 13" xfId="736" xr:uid="{00000000-0005-0000-0000-00006E130000}"/>
    <cellStyle name="Explanatory Text 14" xfId="737" xr:uid="{00000000-0005-0000-0000-00006F130000}"/>
    <cellStyle name="Explanatory Text 15" xfId="738" xr:uid="{00000000-0005-0000-0000-000070130000}"/>
    <cellStyle name="Explanatory Text 16" xfId="739" xr:uid="{00000000-0005-0000-0000-000071130000}"/>
    <cellStyle name="Explanatory Text 17" xfId="740" xr:uid="{00000000-0005-0000-0000-000072130000}"/>
    <cellStyle name="Explanatory Text 18" xfId="741" xr:uid="{00000000-0005-0000-0000-000073130000}"/>
    <cellStyle name="Explanatory Text 19" xfId="742" xr:uid="{00000000-0005-0000-0000-000074130000}"/>
    <cellStyle name="Explanatory Text 2" xfId="175" xr:uid="{00000000-0005-0000-0000-000075130000}"/>
    <cellStyle name="Explanatory Text 3" xfId="743" xr:uid="{00000000-0005-0000-0000-000076130000}"/>
    <cellStyle name="Explanatory Text 4" xfId="744" xr:uid="{00000000-0005-0000-0000-000077130000}"/>
    <cellStyle name="Explanatory Text 5" xfId="745" xr:uid="{00000000-0005-0000-0000-000078130000}"/>
    <cellStyle name="Explanatory Text 6" xfId="746" xr:uid="{00000000-0005-0000-0000-000079130000}"/>
    <cellStyle name="Explanatory Text 7" xfId="747" xr:uid="{00000000-0005-0000-0000-00007A130000}"/>
    <cellStyle name="Explanatory Text 8" xfId="748" xr:uid="{00000000-0005-0000-0000-00007B130000}"/>
    <cellStyle name="Explanatory Text 9" xfId="749" xr:uid="{00000000-0005-0000-0000-00007C130000}"/>
    <cellStyle name="Fixed" xfId="7" xr:uid="{00000000-0005-0000-0000-00007D130000}"/>
    <cellStyle name="Fixed 2" xfId="45" xr:uid="{00000000-0005-0000-0000-00007E130000}"/>
    <cellStyle name="Fixed 3" xfId="35" xr:uid="{00000000-0005-0000-0000-00007F130000}"/>
    <cellStyle name="Fixed 4" xfId="752" xr:uid="{00000000-0005-0000-0000-000080130000}"/>
    <cellStyle name="Fixed 5" xfId="753" xr:uid="{00000000-0005-0000-0000-000081130000}"/>
    <cellStyle name="Fixed 6" xfId="754" xr:uid="{00000000-0005-0000-0000-000082130000}"/>
    <cellStyle name="Fixed 7" xfId="755" xr:uid="{00000000-0005-0000-0000-000083130000}"/>
    <cellStyle name="Fixed 8" xfId="756" xr:uid="{00000000-0005-0000-0000-000084130000}"/>
    <cellStyle name="Fixed 9" xfId="757" xr:uid="{00000000-0005-0000-0000-000085130000}"/>
    <cellStyle name="Good" xfId="98" builtinId="26" customBuiltin="1"/>
    <cellStyle name="Good 10" xfId="758" xr:uid="{00000000-0005-0000-0000-000087130000}"/>
    <cellStyle name="Good 11" xfId="759" xr:uid="{00000000-0005-0000-0000-000088130000}"/>
    <cellStyle name="Good 12" xfId="760" xr:uid="{00000000-0005-0000-0000-000089130000}"/>
    <cellStyle name="Good 13" xfId="761" xr:uid="{00000000-0005-0000-0000-00008A130000}"/>
    <cellStyle name="Good 14" xfId="762" xr:uid="{00000000-0005-0000-0000-00008B130000}"/>
    <cellStyle name="Good 15" xfId="763" xr:uid="{00000000-0005-0000-0000-00008C130000}"/>
    <cellStyle name="Good 16" xfId="764" xr:uid="{00000000-0005-0000-0000-00008D130000}"/>
    <cellStyle name="Good 17" xfId="765" xr:uid="{00000000-0005-0000-0000-00008E130000}"/>
    <cellStyle name="Good 18" xfId="766" xr:uid="{00000000-0005-0000-0000-00008F130000}"/>
    <cellStyle name="Good 19" xfId="767" xr:uid="{00000000-0005-0000-0000-000090130000}"/>
    <cellStyle name="Good 2" xfId="176" xr:uid="{00000000-0005-0000-0000-000091130000}"/>
    <cellStyle name="Good 20" xfId="1111" xr:uid="{00000000-0005-0000-0000-000092130000}"/>
    <cellStyle name="Good 3" xfId="768" xr:uid="{00000000-0005-0000-0000-000093130000}"/>
    <cellStyle name="Good 4" xfId="769" xr:uid="{00000000-0005-0000-0000-000094130000}"/>
    <cellStyle name="Good 5" xfId="770" xr:uid="{00000000-0005-0000-0000-000095130000}"/>
    <cellStyle name="Good 6" xfId="771" xr:uid="{00000000-0005-0000-0000-000096130000}"/>
    <cellStyle name="Good 7" xfId="772" xr:uid="{00000000-0005-0000-0000-000097130000}"/>
    <cellStyle name="Good 8" xfId="773" xr:uid="{00000000-0005-0000-0000-000098130000}"/>
    <cellStyle name="Good 9" xfId="774" xr:uid="{00000000-0005-0000-0000-000099130000}"/>
    <cellStyle name="Grey" xfId="8" xr:uid="{00000000-0005-0000-0000-00009A130000}"/>
    <cellStyle name="Grey 2" xfId="46" xr:uid="{00000000-0005-0000-0000-00009B130000}"/>
    <cellStyle name="Header1" xfId="9" xr:uid="{00000000-0005-0000-0000-00009C130000}"/>
    <cellStyle name="Header1 2" xfId="777" xr:uid="{00000000-0005-0000-0000-00009D130000}"/>
    <cellStyle name="Header1 3" xfId="778" xr:uid="{00000000-0005-0000-0000-00009E130000}"/>
    <cellStyle name="Header1 4" xfId="779" xr:uid="{00000000-0005-0000-0000-00009F130000}"/>
    <cellStyle name="Header1 5" xfId="780" xr:uid="{00000000-0005-0000-0000-0000A0130000}"/>
    <cellStyle name="Header1 6" xfId="781" xr:uid="{00000000-0005-0000-0000-0000A1130000}"/>
    <cellStyle name="Header1 7" xfId="782" xr:uid="{00000000-0005-0000-0000-0000A2130000}"/>
    <cellStyle name="Header1 8" xfId="783" xr:uid="{00000000-0005-0000-0000-0000A3130000}"/>
    <cellStyle name="Header1 9" xfId="784" xr:uid="{00000000-0005-0000-0000-0000A4130000}"/>
    <cellStyle name="Header2" xfId="10" xr:uid="{00000000-0005-0000-0000-0000A5130000}"/>
    <cellStyle name="Header2 10" xfId="1168" xr:uid="{00000000-0005-0000-0000-0000A6130000}"/>
    <cellStyle name="Header2 10 10" xfId="2424" xr:uid="{00000000-0005-0000-0000-0000A7130000}"/>
    <cellStyle name="Header2 10 10 2" xfId="3879" xr:uid="{00000000-0005-0000-0000-0000A8130000}"/>
    <cellStyle name="Header2 10 10 2 2" xfId="7449" xr:uid="{00000000-0005-0000-0000-0000A9130000}"/>
    <cellStyle name="Header2 10 10 2 2 2" xfId="17778" xr:uid="{00000000-0005-0000-0000-0000AA130000}"/>
    <cellStyle name="Header2 10 10 2 3" xfId="10706" xr:uid="{00000000-0005-0000-0000-0000AB130000}"/>
    <cellStyle name="Header2 10 10 2 3 2" xfId="20912" xr:uid="{00000000-0005-0000-0000-0000AC130000}"/>
    <cellStyle name="Header2 10 10 2 4" xfId="12017" xr:uid="{00000000-0005-0000-0000-0000AD130000}"/>
    <cellStyle name="Header2 10 10 3" xfId="6012" xr:uid="{00000000-0005-0000-0000-0000AE130000}"/>
    <cellStyle name="Header2 10 10 3 2" xfId="16344" xr:uid="{00000000-0005-0000-0000-0000AF130000}"/>
    <cellStyle name="Header2 10 10 4" xfId="4868" xr:uid="{00000000-0005-0000-0000-0000B0130000}"/>
    <cellStyle name="Header2 10 10 4 2" xfId="15203" xr:uid="{00000000-0005-0000-0000-0000B1130000}"/>
    <cellStyle name="Header2 10 10 5" xfId="11788" xr:uid="{00000000-0005-0000-0000-0000B2130000}"/>
    <cellStyle name="Header2 10 10 5 2" xfId="21983" xr:uid="{00000000-0005-0000-0000-0000B3130000}"/>
    <cellStyle name="Header2 10 11" xfId="2332" xr:uid="{00000000-0005-0000-0000-0000B4130000}"/>
    <cellStyle name="Header2 10 11 2" xfId="5920" xr:uid="{00000000-0005-0000-0000-0000B5130000}"/>
    <cellStyle name="Header2 10 11 2 2" xfId="16252" xr:uid="{00000000-0005-0000-0000-0000B6130000}"/>
    <cellStyle name="Header2 10 11 3" xfId="4576" xr:uid="{00000000-0005-0000-0000-0000B7130000}"/>
    <cellStyle name="Header2 10 11 3 2" xfId="14918" xr:uid="{00000000-0005-0000-0000-0000B8130000}"/>
    <cellStyle name="Header2 10 11 4" xfId="11697" xr:uid="{00000000-0005-0000-0000-0000B9130000}"/>
    <cellStyle name="Header2 10 12" xfId="2683" xr:uid="{00000000-0005-0000-0000-0000BA130000}"/>
    <cellStyle name="Header2 10 12 2" xfId="6266" xr:uid="{00000000-0005-0000-0000-0000BB130000}"/>
    <cellStyle name="Header2 10 12 2 2" xfId="16598" xr:uid="{00000000-0005-0000-0000-0000BC130000}"/>
    <cellStyle name="Header2 10 12 3" xfId="9618" xr:uid="{00000000-0005-0000-0000-0000BD130000}"/>
    <cellStyle name="Header2 10 12 3 2" xfId="19825" xr:uid="{00000000-0005-0000-0000-0000BE130000}"/>
    <cellStyle name="Header2 10 12 4" xfId="11908" xr:uid="{00000000-0005-0000-0000-0000BF130000}"/>
    <cellStyle name="Header2 10 13" xfId="4767" xr:uid="{00000000-0005-0000-0000-0000C0130000}"/>
    <cellStyle name="Header2 10 13 2" xfId="15103" xr:uid="{00000000-0005-0000-0000-0000C1130000}"/>
    <cellStyle name="Header2 10 14" xfId="4186" xr:uid="{00000000-0005-0000-0000-0000C2130000}"/>
    <cellStyle name="Header2 10 14 2" xfId="14548" xr:uid="{00000000-0005-0000-0000-0000C3130000}"/>
    <cellStyle name="Header2 10 15" xfId="8093" xr:uid="{00000000-0005-0000-0000-0000C4130000}"/>
    <cellStyle name="Header2 10 15 2" xfId="18339" xr:uid="{00000000-0005-0000-0000-0000C5130000}"/>
    <cellStyle name="Header2 10 2" xfId="1715" xr:uid="{00000000-0005-0000-0000-0000C6130000}"/>
    <cellStyle name="Header2 10 2 2" xfId="3192" xr:uid="{00000000-0005-0000-0000-0000C7130000}"/>
    <cellStyle name="Header2 10 2 2 2" xfId="6765" xr:uid="{00000000-0005-0000-0000-0000C8130000}"/>
    <cellStyle name="Header2 10 2 2 2 2" xfId="17095" xr:uid="{00000000-0005-0000-0000-0000C9130000}"/>
    <cellStyle name="Header2 10 2 2 3" xfId="10045" xr:uid="{00000000-0005-0000-0000-0000CA130000}"/>
    <cellStyle name="Header2 10 2 2 3 2" xfId="20251" xr:uid="{00000000-0005-0000-0000-0000CB130000}"/>
    <cellStyle name="Header2 10 2 2 4" xfId="11960" xr:uid="{00000000-0005-0000-0000-0000CC130000}"/>
    <cellStyle name="Header2 10 2 3" xfId="5307" xr:uid="{00000000-0005-0000-0000-0000CD130000}"/>
    <cellStyle name="Header2 10 2 3 2" xfId="15640" xr:uid="{00000000-0005-0000-0000-0000CE130000}"/>
    <cellStyle name="Header2 10 2 4" xfId="4390" xr:uid="{00000000-0005-0000-0000-0000CF130000}"/>
    <cellStyle name="Header2 10 2 4 2" xfId="14733" xr:uid="{00000000-0005-0000-0000-0000D0130000}"/>
    <cellStyle name="Header2 10 2 5" xfId="11122" xr:uid="{00000000-0005-0000-0000-0000D1130000}"/>
    <cellStyle name="Header2 10 2 5 2" xfId="21325" xr:uid="{00000000-0005-0000-0000-0000D2130000}"/>
    <cellStyle name="Header2 10 3" xfId="1884" xr:uid="{00000000-0005-0000-0000-0000D3130000}"/>
    <cellStyle name="Header2 10 3 2" xfId="3348" xr:uid="{00000000-0005-0000-0000-0000D4130000}"/>
    <cellStyle name="Header2 10 3 2 2" xfId="6918" xr:uid="{00000000-0005-0000-0000-0000D5130000}"/>
    <cellStyle name="Header2 10 3 2 2 2" xfId="17247" xr:uid="{00000000-0005-0000-0000-0000D6130000}"/>
    <cellStyle name="Header2 10 3 2 3" xfId="10175" xr:uid="{00000000-0005-0000-0000-0000D7130000}"/>
    <cellStyle name="Header2 10 3 2 3 2" xfId="20381" xr:uid="{00000000-0005-0000-0000-0000D8130000}"/>
    <cellStyle name="Header2 10 3 2 4" xfId="11982" xr:uid="{00000000-0005-0000-0000-0000D9130000}"/>
    <cellStyle name="Header2 10 3 3" xfId="5472" xr:uid="{00000000-0005-0000-0000-0000DA130000}"/>
    <cellStyle name="Header2 10 3 3 2" xfId="15804" xr:uid="{00000000-0005-0000-0000-0000DB130000}"/>
    <cellStyle name="Header2 10 3 4" xfId="4090" xr:uid="{00000000-0005-0000-0000-0000DC130000}"/>
    <cellStyle name="Header2 10 3 4 2" xfId="14464" xr:uid="{00000000-0005-0000-0000-0000DD130000}"/>
    <cellStyle name="Header2 10 3 5" xfId="11253" xr:uid="{00000000-0005-0000-0000-0000DE130000}"/>
    <cellStyle name="Header2 10 3 5 2" xfId="21455" xr:uid="{00000000-0005-0000-0000-0000DF130000}"/>
    <cellStyle name="Header2 10 4" xfId="1611" xr:uid="{00000000-0005-0000-0000-0000E0130000}"/>
    <cellStyle name="Header2 10 4 2" xfId="3094" xr:uid="{00000000-0005-0000-0000-0000E1130000}"/>
    <cellStyle name="Header2 10 4 2 2" xfId="6671" xr:uid="{00000000-0005-0000-0000-0000E2130000}"/>
    <cellStyle name="Header2 10 4 2 2 2" xfId="17002" xr:uid="{00000000-0005-0000-0000-0000E3130000}"/>
    <cellStyle name="Header2 10 4 2 3" xfId="9975" xr:uid="{00000000-0005-0000-0000-0000E4130000}"/>
    <cellStyle name="Header2 10 4 2 3 2" xfId="20182" xr:uid="{00000000-0005-0000-0000-0000E5130000}"/>
    <cellStyle name="Header2 10 4 2 4" xfId="11949" xr:uid="{00000000-0005-0000-0000-0000E6130000}"/>
    <cellStyle name="Header2 10 4 3" xfId="5208" xr:uid="{00000000-0005-0000-0000-0000E7130000}"/>
    <cellStyle name="Header2 10 4 3 2" xfId="15543" xr:uid="{00000000-0005-0000-0000-0000E8130000}"/>
    <cellStyle name="Header2 10 4 4" xfId="8099" xr:uid="{00000000-0005-0000-0000-0000E9130000}"/>
    <cellStyle name="Header2 10 4 4 2" xfId="18342" xr:uid="{00000000-0005-0000-0000-0000EA130000}"/>
    <cellStyle name="Header2 10 4 5" xfId="11057" xr:uid="{00000000-0005-0000-0000-0000EB130000}"/>
    <cellStyle name="Header2 10 4 5 2" xfId="21260" xr:uid="{00000000-0005-0000-0000-0000EC130000}"/>
    <cellStyle name="Header2 10 5" xfId="1809" xr:uid="{00000000-0005-0000-0000-0000ED130000}"/>
    <cellStyle name="Header2 10 5 2" xfId="3286" xr:uid="{00000000-0005-0000-0000-0000EE130000}"/>
    <cellStyle name="Header2 10 5 2 2" xfId="6856" xr:uid="{00000000-0005-0000-0000-0000EF130000}"/>
    <cellStyle name="Header2 10 5 2 2 2" xfId="17185" xr:uid="{00000000-0005-0000-0000-0000F0130000}"/>
    <cellStyle name="Header2 10 5 2 3" xfId="10117" xr:uid="{00000000-0005-0000-0000-0000F1130000}"/>
    <cellStyle name="Header2 10 5 2 3 2" xfId="20323" xr:uid="{00000000-0005-0000-0000-0000F2130000}"/>
    <cellStyle name="Header2 10 5 2 4" xfId="11970" xr:uid="{00000000-0005-0000-0000-0000F3130000}"/>
    <cellStyle name="Header2 10 5 3" xfId="5398" xr:uid="{00000000-0005-0000-0000-0000F4130000}"/>
    <cellStyle name="Header2 10 5 3 2" xfId="15730" xr:uid="{00000000-0005-0000-0000-0000F5130000}"/>
    <cellStyle name="Header2 10 5 4" xfId="4420" xr:uid="{00000000-0005-0000-0000-0000F6130000}"/>
    <cellStyle name="Header2 10 5 4 2" xfId="14763" xr:uid="{00000000-0005-0000-0000-0000F7130000}"/>
    <cellStyle name="Header2 10 5 5" xfId="11194" xr:uid="{00000000-0005-0000-0000-0000F8130000}"/>
    <cellStyle name="Header2 10 5 5 2" xfId="21397" xr:uid="{00000000-0005-0000-0000-0000F9130000}"/>
    <cellStyle name="Header2 10 6" xfId="1496" xr:uid="{00000000-0005-0000-0000-0000FA130000}"/>
    <cellStyle name="Header2 10 6 2" xfId="2981" xr:uid="{00000000-0005-0000-0000-0000FB130000}"/>
    <cellStyle name="Header2 10 6 2 2" xfId="6558" xr:uid="{00000000-0005-0000-0000-0000FC130000}"/>
    <cellStyle name="Header2 10 6 2 2 2" xfId="16889" xr:uid="{00000000-0005-0000-0000-0000FD130000}"/>
    <cellStyle name="Header2 10 6 2 3" xfId="9882" xr:uid="{00000000-0005-0000-0000-0000FE130000}"/>
    <cellStyle name="Header2 10 6 2 3 2" xfId="20089" xr:uid="{00000000-0005-0000-0000-0000FF130000}"/>
    <cellStyle name="Header2 10 6 2 4" xfId="11940" xr:uid="{00000000-0005-0000-0000-000000140000}"/>
    <cellStyle name="Header2 10 6 3" xfId="5093" xr:uid="{00000000-0005-0000-0000-000001140000}"/>
    <cellStyle name="Header2 10 6 3 2" xfId="15428" xr:uid="{00000000-0005-0000-0000-000002140000}"/>
    <cellStyle name="Header2 10 6 4" xfId="8918" xr:uid="{00000000-0005-0000-0000-000003140000}"/>
    <cellStyle name="Header2 10 6 4 2" xfId="19127" xr:uid="{00000000-0005-0000-0000-000004140000}"/>
    <cellStyle name="Header2 10 6 5" xfId="10963" xr:uid="{00000000-0005-0000-0000-000005140000}"/>
    <cellStyle name="Header2 10 6 5 2" xfId="21167" xr:uid="{00000000-0005-0000-0000-000006140000}"/>
    <cellStyle name="Header2 10 7" xfId="1334" xr:uid="{00000000-0005-0000-0000-000007140000}"/>
    <cellStyle name="Header2 10 7 2" xfId="2832" xr:uid="{00000000-0005-0000-0000-000008140000}"/>
    <cellStyle name="Header2 10 7 2 2" xfId="6411" xr:uid="{00000000-0005-0000-0000-000009140000}"/>
    <cellStyle name="Header2 10 7 2 2 2" xfId="16742" xr:uid="{00000000-0005-0000-0000-00000A140000}"/>
    <cellStyle name="Header2 10 7 2 3" xfId="9737" xr:uid="{00000000-0005-0000-0000-00000B140000}"/>
    <cellStyle name="Header2 10 7 2 3 2" xfId="19944" xr:uid="{00000000-0005-0000-0000-00000C140000}"/>
    <cellStyle name="Header2 10 7 2 4" xfId="11924" xr:uid="{00000000-0005-0000-0000-00000D140000}"/>
    <cellStyle name="Header2 10 7 3" xfId="4932" xr:uid="{00000000-0005-0000-0000-00000E140000}"/>
    <cellStyle name="Header2 10 7 3 2" xfId="15267" xr:uid="{00000000-0005-0000-0000-00000F140000}"/>
    <cellStyle name="Header2 10 7 4" xfId="7775" xr:uid="{00000000-0005-0000-0000-000010140000}"/>
    <cellStyle name="Header2 10 7 4 2" xfId="18080" xr:uid="{00000000-0005-0000-0000-000011140000}"/>
    <cellStyle name="Header2 10 7 5" xfId="7837" xr:uid="{00000000-0005-0000-0000-000012140000}"/>
    <cellStyle name="Header2 10 7 5 2" xfId="18132" xr:uid="{00000000-0005-0000-0000-000013140000}"/>
    <cellStyle name="Header2 10 8" xfId="2263" xr:uid="{00000000-0005-0000-0000-000014140000}"/>
    <cellStyle name="Header2 10 8 2" xfId="3720" xr:uid="{00000000-0005-0000-0000-000015140000}"/>
    <cellStyle name="Header2 10 8 2 2" xfId="7290" xr:uid="{00000000-0005-0000-0000-000016140000}"/>
    <cellStyle name="Header2 10 8 2 2 2" xfId="17619" xr:uid="{00000000-0005-0000-0000-000017140000}"/>
    <cellStyle name="Header2 10 8 2 3" xfId="10547" xr:uid="{00000000-0005-0000-0000-000018140000}"/>
    <cellStyle name="Header2 10 8 2 3 2" xfId="20753" xr:uid="{00000000-0005-0000-0000-000019140000}"/>
    <cellStyle name="Header2 10 8 2 4" xfId="11997" xr:uid="{00000000-0005-0000-0000-00001A140000}"/>
    <cellStyle name="Header2 10 8 3" xfId="5851" xr:uid="{00000000-0005-0000-0000-00001B140000}"/>
    <cellStyle name="Header2 10 8 3 2" xfId="16183" xr:uid="{00000000-0005-0000-0000-00001C140000}"/>
    <cellStyle name="Header2 10 8 4" xfId="4681" xr:uid="{00000000-0005-0000-0000-00001D140000}"/>
    <cellStyle name="Header2 10 8 4 2" xfId="15023" xr:uid="{00000000-0005-0000-0000-00001E140000}"/>
    <cellStyle name="Header2 10 8 5" xfId="11629" xr:uid="{00000000-0005-0000-0000-00001F140000}"/>
    <cellStyle name="Header2 10 8 5 2" xfId="21826" xr:uid="{00000000-0005-0000-0000-000020140000}"/>
    <cellStyle name="Header2 10 9" xfId="2355" xr:uid="{00000000-0005-0000-0000-000021140000}"/>
    <cellStyle name="Header2 10 9 2" xfId="3811" xr:uid="{00000000-0005-0000-0000-000022140000}"/>
    <cellStyle name="Header2 10 9 2 2" xfId="7381" xr:uid="{00000000-0005-0000-0000-000023140000}"/>
    <cellStyle name="Header2 10 9 2 2 2" xfId="17710" xr:uid="{00000000-0005-0000-0000-000024140000}"/>
    <cellStyle name="Header2 10 9 2 3" xfId="10638" xr:uid="{00000000-0005-0000-0000-000025140000}"/>
    <cellStyle name="Header2 10 9 2 3 2" xfId="20844" xr:uid="{00000000-0005-0000-0000-000026140000}"/>
    <cellStyle name="Header2 10 9 2 4" xfId="12007" xr:uid="{00000000-0005-0000-0000-000027140000}"/>
    <cellStyle name="Header2 10 9 3" xfId="5943" xr:uid="{00000000-0005-0000-0000-000028140000}"/>
    <cellStyle name="Header2 10 9 3 2" xfId="16275" xr:uid="{00000000-0005-0000-0000-000029140000}"/>
    <cellStyle name="Header2 10 9 4" xfId="6186" xr:uid="{00000000-0005-0000-0000-00002A140000}"/>
    <cellStyle name="Header2 10 9 4 2" xfId="16518" xr:uid="{00000000-0005-0000-0000-00002B140000}"/>
    <cellStyle name="Header2 10 9 5" xfId="11720" xr:uid="{00000000-0005-0000-0000-00002C140000}"/>
    <cellStyle name="Header2 10 9 5 2" xfId="21916" xr:uid="{00000000-0005-0000-0000-00002D140000}"/>
    <cellStyle name="Header2 11" xfId="1463" xr:uid="{00000000-0005-0000-0000-00002E140000}"/>
    <cellStyle name="Header2 11 2" xfId="2948" xr:uid="{00000000-0005-0000-0000-00002F140000}"/>
    <cellStyle name="Header2 11 2 2" xfId="6525" xr:uid="{00000000-0005-0000-0000-000030140000}"/>
    <cellStyle name="Header2 11 2 2 2" xfId="16856" xr:uid="{00000000-0005-0000-0000-000031140000}"/>
    <cellStyle name="Header2 11 2 3" xfId="9849" xr:uid="{00000000-0005-0000-0000-000032140000}"/>
    <cellStyle name="Header2 11 2 3 2" xfId="20056" xr:uid="{00000000-0005-0000-0000-000033140000}"/>
    <cellStyle name="Header2 11 2 4" xfId="11931" xr:uid="{00000000-0005-0000-0000-000034140000}"/>
    <cellStyle name="Header2 11 3" xfId="5060" xr:uid="{00000000-0005-0000-0000-000035140000}"/>
    <cellStyle name="Header2 11 3 2" xfId="15395" xr:uid="{00000000-0005-0000-0000-000036140000}"/>
    <cellStyle name="Header2 11 4" xfId="7707" xr:uid="{00000000-0005-0000-0000-000037140000}"/>
    <cellStyle name="Header2 11 4 2" xfId="18020" xr:uid="{00000000-0005-0000-0000-000038140000}"/>
    <cellStyle name="Header2 11 5" xfId="10930" xr:uid="{00000000-0005-0000-0000-000039140000}"/>
    <cellStyle name="Header2 11 5 2" xfId="21134" xr:uid="{00000000-0005-0000-0000-00003A140000}"/>
    <cellStyle name="Header2 12" xfId="1826" xr:uid="{00000000-0005-0000-0000-00003B140000}"/>
    <cellStyle name="Header2 12 2" xfId="3303" xr:uid="{00000000-0005-0000-0000-00003C140000}"/>
    <cellStyle name="Header2 12 2 2" xfId="8841" xr:uid="{00000000-0005-0000-0000-00003D140000}"/>
    <cellStyle name="Header2 13" xfId="1413" xr:uid="{00000000-0005-0000-0000-00003E140000}"/>
    <cellStyle name="Header2 13 2" xfId="2900" xr:uid="{00000000-0005-0000-0000-00003F140000}"/>
    <cellStyle name="Header2 13 2 2" xfId="6478" xr:uid="{00000000-0005-0000-0000-000040140000}"/>
    <cellStyle name="Header2 13 2 2 2" xfId="16809" xr:uid="{00000000-0005-0000-0000-000041140000}"/>
    <cellStyle name="Header2 13 2 3" xfId="9803" xr:uid="{00000000-0005-0000-0000-000042140000}"/>
    <cellStyle name="Header2 13 2 3 2" xfId="20010" xr:uid="{00000000-0005-0000-0000-000043140000}"/>
    <cellStyle name="Header2 13 2 4" xfId="11925" xr:uid="{00000000-0005-0000-0000-000044140000}"/>
    <cellStyle name="Header2 13 3" xfId="5011" xr:uid="{00000000-0005-0000-0000-000045140000}"/>
    <cellStyle name="Header2 13 3 2" xfId="15346" xr:uid="{00000000-0005-0000-0000-000046140000}"/>
    <cellStyle name="Header2 13 4" xfId="4859" xr:uid="{00000000-0005-0000-0000-000047140000}"/>
    <cellStyle name="Header2 13 4 2" xfId="15194" xr:uid="{00000000-0005-0000-0000-000048140000}"/>
    <cellStyle name="Header2 13 5" xfId="10885" xr:uid="{00000000-0005-0000-0000-000049140000}"/>
    <cellStyle name="Header2 13 5 2" xfId="21089" xr:uid="{00000000-0005-0000-0000-00004A140000}"/>
    <cellStyle name="Header2 14" xfId="4410" xr:uid="{00000000-0005-0000-0000-00004B140000}"/>
    <cellStyle name="Header2 14 2" xfId="14753" xr:uid="{00000000-0005-0000-0000-00004C140000}"/>
    <cellStyle name="Header2 15" xfId="4362" xr:uid="{00000000-0005-0000-0000-00004D140000}"/>
    <cellStyle name="Header2 15 2" xfId="14705" xr:uid="{00000000-0005-0000-0000-00004E140000}"/>
    <cellStyle name="Header2 16" xfId="8826" xr:uid="{00000000-0005-0000-0000-00004F140000}"/>
    <cellStyle name="Header2 16 2" xfId="19039" xr:uid="{00000000-0005-0000-0000-000050140000}"/>
    <cellStyle name="Header2 2" xfId="786" xr:uid="{00000000-0005-0000-0000-000051140000}"/>
    <cellStyle name="Header2 2 2" xfId="1169" xr:uid="{00000000-0005-0000-0000-000052140000}"/>
    <cellStyle name="Header2 2 2 10" xfId="2425" xr:uid="{00000000-0005-0000-0000-000053140000}"/>
    <cellStyle name="Header2 2 2 10 2" xfId="3880" xr:uid="{00000000-0005-0000-0000-000054140000}"/>
    <cellStyle name="Header2 2 2 10 2 2" xfId="7450" xr:uid="{00000000-0005-0000-0000-000055140000}"/>
    <cellStyle name="Header2 2 2 10 2 2 2" xfId="17779" xr:uid="{00000000-0005-0000-0000-000056140000}"/>
    <cellStyle name="Header2 2 2 10 2 3" xfId="10707" xr:uid="{00000000-0005-0000-0000-000057140000}"/>
    <cellStyle name="Header2 2 2 10 2 3 2" xfId="20913" xr:uid="{00000000-0005-0000-0000-000058140000}"/>
    <cellStyle name="Header2 2 2 10 2 4" xfId="12018" xr:uid="{00000000-0005-0000-0000-000059140000}"/>
    <cellStyle name="Header2 2 2 10 3" xfId="6013" xr:uid="{00000000-0005-0000-0000-00005A140000}"/>
    <cellStyle name="Header2 2 2 10 3 2" xfId="16345" xr:uid="{00000000-0005-0000-0000-00005B140000}"/>
    <cellStyle name="Header2 2 2 10 4" xfId="4690" xr:uid="{00000000-0005-0000-0000-00005C140000}"/>
    <cellStyle name="Header2 2 2 10 4 2" xfId="15032" xr:uid="{00000000-0005-0000-0000-00005D140000}"/>
    <cellStyle name="Header2 2 2 10 5" xfId="11789" xr:uid="{00000000-0005-0000-0000-00005E140000}"/>
    <cellStyle name="Header2 2 2 10 5 2" xfId="21984" xr:uid="{00000000-0005-0000-0000-00005F140000}"/>
    <cellStyle name="Header2 2 2 11" xfId="2423" xr:uid="{00000000-0005-0000-0000-000060140000}"/>
    <cellStyle name="Header2 2 2 11 2" xfId="6011" xr:uid="{00000000-0005-0000-0000-000061140000}"/>
    <cellStyle name="Header2 2 2 11 2 2" xfId="16343" xr:uid="{00000000-0005-0000-0000-000062140000}"/>
    <cellStyle name="Header2 2 2 11 3" xfId="4719" xr:uid="{00000000-0005-0000-0000-000063140000}"/>
    <cellStyle name="Header2 2 2 11 3 2" xfId="15057" xr:uid="{00000000-0005-0000-0000-000064140000}"/>
    <cellStyle name="Header2 2 2 11 4" xfId="11787" xr:uid="{00000000-0005-0000-0000-000065140000}"/>
    <cellStyle name="Header2 2 2 12" xfId="2684" xr:uid="{00000000-0005-0000-0000-000066140000}"/>
    <cellStyle name="Header2 2 2 12 2" xfId="6267" xr:uid="{00000000-0005-0000-0000-000067140000}"/>
    <cellStyle name="Header2 2 2 12 2 2" xfId="16599" xr:uid="{00000000-0005-0000-0000-000068140000}"/>
    <cellStyle name="Header2 2 2 12 3" xfId="9619" xr:uid="{00000000-0005-0000-0000-000069140000}"/>
    <cellStyle name="Header2 2 2 12 3 2" xfId="19826" xr:uid="{00000000-0005-0000-0000-00006A140000}"/>
    <cellStyle name="Header2 2 2 12 4" xfId="11909" xr:uid="{00000000-0005-0000-0000-00006B140000}"/>
    <cellStyle name="Header2 2 2 13" xfId="4768" xr:uid="{00000000-0005-0000-0000-00006C140000}"/>
    <cellStyle name="Header2 2 2 13 2" xfId="15104" xr:uid="{00000000-0005-0000-0000-00006D140000}"/>
    <cellStyle name="Header2 2 2 14" xfId="750" xr:uid="{00000000-0005-0000-0000-00006E140000}"/>
    <cellStyle name="Header2 2 2 14 2" xfId="12137" xr:uid="{00000000-0005-0000-0000-00006F140000}"/>
    <cellStyle name="Header2 2 2 15" xfId="8051" xr:uid="{00000000-0005-0000-0000-000070140000}"/>
    <cellStyle name="Header2 2 2 15 2" xfId="18304" xr:uid="{00000000-0005-0000-0000-000071140000}"/>
    <cellStyle name="Header2 2 2 2" xfId="1716" xr:uid="{00000000-0005-0000-0000-000072140000}"/>
    <cellStyle name="Header2 2 2 2 2" xfId="3193" xr:uid="{00000000-0005-0000-0000-000073140000}"/>
    <cellStyle name="Header2 2 2 2 2 2" xfId="6766" xr:uid="{00000000-0005-0000-0000-000074140000}"/>
    <cellStyle name="Header2 2 2 2 2 2 2" xfId="17096" xr:uid="{00000000-0005-0000-0000-000075140000}"/>
    <cellStyle name="Header2 2 2 2 2 3" xfId="10046" xr:uid="{00000000-0005-0000-0000-000076140000}"/>
    <cellStyle name="Header2 2 2 2 2 3 2" xfId="20252" xr:uid="{00000000-0005-0000-0000-000077140000}"/>
    <cellStyle name="Header2 2 2 2 2 4" xfId="11961" xr:uid="{00000000-0005-0000-0000-000078140000}"/>
    <cellStyle name="Header2 2 2 2 3" xfId="5308" xr:uid="{00000000-0005-0000-0000-000079140000}"/>
    <cellStyle name="Header2 2 2 2 3 2" xfId="15641" xr:uid="{00000000-0005-0000-0000-00007A140000}"/>
    <cellStyle name="Header2 2 2 2 4" xfId="4391" xr:uid="{00000000-0005-0000-0000-00007B140000}"/>
    <cellStyle name="Header2 2 2 2 4 2" xfId="14734" xr:uid="{00000000-0005-0000-0000-00007C140000}"/>
    <cellStyle name="Header2 2 2 2 5" xfId="11123" xr:uid="{00000000-0005-0000-0000-00007D140000}"/>
    <cellStyle name="Header2 2 2 2 5 2" xfId="21326" xr:uid="{00000000-0005-0000-0000-00007E140000}"/>
    <cellStyle name="Header2 2 2 3" xfId="1885" xr:uid="{00000000-0005-0000-0000-00007F140000}"/>
    <cellStyle name="Header2 2 2 3 2" xfId="3349" xr:uid="{00000000-0005-0000-0000-000080140000}"/>
    <cellStyle name="Header2 2 2 3 2 2" xfId="6919" xr:uid="{00000000-0005-0000-0000-000081140000}"/>
    <cellStyle name="Header2 2 2 3 2 2 2" xfId="17248" xr:uid="{00000000-0005-0000-0000-000082140000}"/>
    <cellStyle name="Header2 2 2 3 2 3" xfId="10176" xr:uid="{00000000-0005-0000-0000-000083140000}"/>
    <cellStyle name="Header2 2 2 3 2 3 2" xfId="20382" xr:uid="{00000000-0005-0000-0000-000084140000}"/>
    <cellStyle name="Header2 2 2 3 2 4" xfId="11983" xr:uid="{00000000-0005-0000-0000-000085140000}"/>
    <cellStyle name="Header2 2 2 3 3" xfId="5473" xr:uid="{00000000-0005-0000-0000-000086140000}"/>
    <cellStyle name="Header2 2 2 3 3 2" xfId="15805" xr:uid="{00000000-0005-0000-0000-000087140000}"/>
    <cellStyle name="Header2 2 2 3 4" xfId="7721" xr:uid="{00000000-0005-0000-0000-000088140000}"/>
    <cellStyle name="Header2 2 2 3 4 2" xfId="18031" xr:uid="{00000000-0005-0000-0000-000089140000}"/>
    <cellStyle name="Header2 2 2 3 5" xfId="11254" xr:uid="{00000000-0005-0000-0000-00008A140000}"/>
    <cellStyle name="Header2 2 2 3 5 2" xfId="21456" xr:uid="{00000000-0005-0000-0000-00008B140000}"/>
    <cellStyle name="Header2 2 2 4" xfId="1612" xr:uid="{00000000-0005-0000-0000-00008C140000}"/>
    <cellStyle name="Header2 2 2 4 2" xfId="3095" xr:uid="{00000000-0005-0000-0000-00008D140000}"/>
    <cellStyle name="Header2 2 2 4 2 2" xfId="6672" xr:uid="{00000000-0005-0000-0000-00008E140000}"/>
    <cellStyle name="Header2 2 2 4 2 2 2" xfId="17003" xr:uid="{00000000-0005-0000-0000-00008F140000}"/>
    <cellStyle name="Header2 2 2 4 2 3" xfId="9976" xr:uid="{00000000-0005-0000-0000-000090140000}"/>
    <cellStyle name="Header2 2 2 4 2 3 2" xfId="20183" xr:uid="{00000000-0005-0000-0000-000091140000}"/>
    <cellStyle name="Header2 2 2 4 2 4" xfId="11950" xr:uid="{00000000-0005-0000-0000-000092140000}"/>
    <cellStyle name="Header2 2 2 4 3" xfId="5209" xr:uid="{00000000-0005-0000-0000-000093140000}"/>
    <cellStyle name="Header2 2 2 4 3 2" xfId="15544" xr:uid="{00000000-0005-0000-0000-000094140000}"/>
    <cellStyle name="Header2 2 2 4 4" xfId="8481" xr:uid="{00000000-0005-0000-0000-000095140000}"/>
    <cellStyle name="Header2 2 2 4 4 2" xfId="18707" xr:uid="{00000000-0005-0000-0000-000096140000}"/>
    <cellStyle name="Header2 2 2 4 5" xfId="11058" xr:uid="{00000000-0005-0000-0000-000097140000}"/>
    <cellStyle name="Header2 2 2 4 5 2" xfId="21261" xr:uid="{00000000-0005-0000-0000-000098140000}"/>
    <cellStyle name="Header2 2 2 5" xfId="1810" xr:uid="{00000000-0005-0000-0000-000099140000}"/>
    <cellStyle name="Header2 2 2 5 2" xfId="3287" xr:uid="{00000000-0005-0000-0000-00009A140000}"/>
    <cellStyle name="Header2 2 2 5 2 2" xfId="6857" xr:uid="{00000000-0005-0000-0000-00009B140000}"/>
    <cellStyle name="Header2 2 2 5 2 2 2" xfId="17186" xr:uid="{00000000-0005-0000-0000-00009C140000}"/>
    <cellStyle name="Header2 2 2 5 2 3" xfId="10118" xr:uid="{00000000-0005-0000-0000-00009D140000}"/>
    <cellStyle name="Header2 2 2 5 2 3 2" xfId="20324" xr:uid="{00000000-0005-0000-0000-00009E140000}"/>
    <cellStyle name="Header2 2 2 5 2 4" xfId="11971" xr:uid="{00000000-0005-0000-0000-00009F140000}"/>
    <cellStyle name="Header2 2 2 5 3" xfId="5399" xr:uid="{00000000-0005-0000-0000-0000A0140000}"/>
    <cellStyle name="Header2 2 2 5 3 2" xfId="15731" xr:uid="{00000000-0005-0000-0000-0000A1140000}"/>
    <cellStyle name="Header2 2 2 5 4" xfId="4421" xr:uid="{00000000-0005-0000-0000-0000A2140000}"/>
    <cellStyle name="Header2 2 2 5 4 2" xfId="14764" xr:uid="{00000000-0005-0000-0000-0000A3140000}"/>
    <cellStyle name="Header2 2 2 5 5" xfId="11195" xr:uid="{00000000-0005-0000-0000-0000A4140000}"/>
    <cellStyle name="Header2 2 2 5 5 2" xfId="21398" xr:uid="{00000000-0005-0000-0000-0000A5140000}"/>
    <cellStyle name="Header2 2 2 6" xfId="1497" xr:uid="{00000000-0005-0000-0000-0000A6140000}"/>
    <cellStyle name="Header2 2 2 6 2" xfId="2982" xr:uid="{00000000-0005-0000-0000-0000A7140000}"/>
    <cellStyle name="Header2 2 2 6 2 2" xfId="6559" xr:uid="{00000000-0005-0000-0000-0000A8140000}"/>
    <cellStyle name="Header2 2 2 6 2 2 2" xfId="16890" xr:uid="{00000000-0005-0000-0000-0000A9140000}"/>
    <cellStyle name="Header2 2 2 6 2 3" xfId="9883" xr:uid="{00000000-0005-0000-0000-0000AA140000}"/>
    <cellStyle name="Header2 2 2 6 2 3 2" xfId="20090" xr:uid="{00000000-0005-0000-0000-0000AB140000}"/>
    <cellStyle name="Header2 2 2 6 2 4" xfId="11941" xr:uid="{00000000-0005-0000-0000-0000AC140000}"/>
    <cellStyle name="Header2 2 2 6 3" xfId="5094" xr:uid="{00000000-0005-0000-0000-0000AD140000}"/>
    <cellStyle name="Header2 2 2 6 3 2" xfId="15429" xr:uid="{00000000-0005-0000-0000-0000AE140000}"/>
    <cellStyle name="Header2 2 2 6 4" xfId="7920" xr:uid="{00000000-0005-0000-0000-0000AF140000}"/>
    <cellStyle name="Header2 2 2 6 4 2" xfId="18207" xr:uid="{00000000-0005-0000-0000-0000B0140000}"/>
    <cellStyle name="Header2 2 2 6 5" xfId="10964" xr:uid="{00000000-0005-0000-0000-0000B1140000}"/>
    <cellStyle name="Header2 2 2 6 5 2" xfId="21168" xr:uid="{00000000-0005-0000-0000-0000B2140000}"/>
    <cellStyle name="Header2 2 2 7" xfId="1333" xr:uid="{00000000-0005-0000-0000-0000B3140000}"/>
    <cellStyle name="Header2 2 2 7 2" xfId="2831" xr:uid="{00000000-0005-0000-0000-0000B4140000}"/>
    <cellStyle name="Header2 2 2 7 2 2" xfId="6410" xr:uid="{00000000-0005-0000-0000-0000B5140000}"/>
    <cellStyle name="Header2 2 2 7 2 2 2" xfId="16741" xr:uid="{00000000-0005-0000-0000-0000B6140000}"/>
    <cellStyle name="Header2 2 2 7 2 3" xfId="9736" xr:uid="{00000000-0005-0000-0000-0000B7140000}"/>
    <cellStyle name="Header2 2 2 7 2 3 2" xfId="19943" xr:uid="{00000000-0005-0000-0000-0000B8140000}"/>
    <cellStyle name="Header2 2 2 7 2 4" xfId="11923" xr:uid="{00000000-0005-0000-0000-0000B9140000}"/>
    <cellStyle name="Header2 2 2 7 3" xfId="4931" xr:uid="{00000000-0005-0000-0000-0000BA140000}"/>
    <cellStyle name="Header2 2 2 7 3 2" xfId="15266" xr:uid="{00000000-0005-0000-0000-0000BB140000}"/>
    <cellStyle name="Header2 2 2 7 4" xfId="8108" xr:uid="{00000000-0005-0000-0000-0000BC140000}"/>
    <cellStyle name="Header2 2 2 7 4 2" xfId="18350" xr:uid="{00000000-0005-0000-0000-0000BD140000}"/>
    <cellStyle name="Header2 2 2 7 5" xfId="4110" xr:uid="{00000000-0005-0000-0000-0000BE140000}"/>
    <cellStyle name="Header2 2 2 7 5 2" xfId="14481" xr:uid="{00000000-0005-0000-0000-0000BF140000}"/>
    <cellStyle name="Header2 2 2 8" xfId="2264" xr:uid="{00000000-0005-0000-0000-0000C0140000}"/>
    <cellStyle name="Header2 2 2 8 2" xfId="3721" xr:uid="{00000000-0005-0000-0000-0000C1140000}"/>
    <cellStyle name="Header2 2 2 8 2 2" xfId="7291" xr:uid="{00000000-0005-0000-0000-0000C2140000}"/>
    <cellStyle name="Header2 2 2 8 2 2 2" xfId="17620" xr:uid="{00000000-0005-0000-0000-0000C3140000}"/>
    <cellStyle name="Header2 2 2 8 2 3" xfId="10548" xr:uid="{00000000-0005-0000-0000-0000C4140000}"/>
    <cellStyle name="Header2 2 2 8 2 3 2" xfId="20754" xr:uid="{00000000-0005-0000-0000-0000C5140000}"/>
    <cellStyle name="Header2 2 2 8 2 4" xfId="11998" xr:uid="{00000000-0005-0000-0000-0000C6140000}"/>
    <cellStyle name="Header2 2 2 8 3" xfId="5852" xr:uid="{00000000-0005-0000-0000-0000C7140000}"/>
    <cellStyle name="Header2 2 2 8 3 2" xfId="16184" xr:uid="{00000000-0005-0000-0000-0000C8140000}"/>
    <cellStyle name="Header2 2 2 8 4" xfId="6245" xr:uid="{00000000-0005-0000-0000-0000C9140000}"/>
    <cellStyle name="Header2 2 2 8 4 2" xfId="16577" xr:uid="{00000000-0005-0000-0000-0000CA140000}"/>
    <cellStyle name="Header2 2 2 8 5" xfId="11630" xr:uid="{00000000-0005-0000-0000-0000CB140000}"/>
    <cellStyle name="Header2 2 2 8 5 2" xfId="21827" xr:uid="{00000000-0005-0000-0000-0000CC140000}"/>
    <cellStyle name="Header2 2 2 9" xfId="2356" xr:uid="{00000000-0005-0000-0000-0000CD140000}"/>
    <cellStyle name="Header2 2 2 9 2" xfId="3812" xr:uid="{00000000-0005-0000-0000-0000CE140000}"/>
    <cellStyle name="Header2 2 2 9 2 2" xfId="7382" xr:uid="{00000000-0005-0000-0000-0000CF140000}"/>
    <cellStyle name="Header2 2 2 9 2 2 2" xfId="17711" xr:uid="{00000000-0005-0000-0000-0000D0140000}"/>
    <cellStyle name="Header2 2 2 9 2 3" xfId="10639" xr:uid="{00000000-0005-0000-0000-0000D1140000}"/>
    <cellStyle name="Header2 2 2 9 2 3 2" xfId="20845" xr:uid="{00000000-0005-0000-0000-0000D2140000}"/>
    <cellStyle name="Header2 2 2 9 2 4" xfId="12008" xr:uid="{00000000-0005-0000-0000-0000D3140000}"/>
    <cellStyle name="Header2 2 2 9 3" xfId="5944" xr:uid="{00000000-0005-0000-0000-0000D4140000}"/>
    <cellStyle name="Header2 2 2 9 3 2" xfId="16276" xr:uid="{00000000-0005-0000-0000-0000D5140000}"/>
    <cellStyle name="Header2 2 2 9 4" xfId="4580" xr:uid="{00000000-0005-0000-0000-0000D6140000}"/>
    <cellStyle name="Header2 2 2 9 4 2" xfId="14922" xr:uid="{00000000-0005-0000-0000-0000D7140000}"/>
    <cellStyle name="Header2 2 2 9 5" xfId="11721" xr:uid="{00000000-0005-0000-0000-0000D8140000}"/>
    <cellStyle name="Header2 2 2 9 5 2" xfId="21917" xr:uid="{00000000-0005-0000-0000-0000D9140000}"/>
    <cellStyle name="Header2 2 3" xfId="1464" xr:uid="{00000000-0005-0000-0000-0000DA140000}"/>
    <cellStyle name="Header2 2 3 2" xfId="2949" xr:uid="{00000000-0005-0000-0000-0000DB140000}"/>
    <cellStyle name="Header2 2 3 2 2" xfId="6526" xr:uid="{00000000-0005-0000-0000-0000DC140000}"/>
    <cellStyle name="Header2 2 3 2 2 2" xfId="16857" xr:uid="{00000000-0005-0000-0000-0000DD140000}"/>
    <cellStyle name="Header2 2 3 2 3" xfId="9850" xr:uid="{00000000-0005-0000-0000-0000DE140000}"/>
    <cellStyle name="Header2 2 3 2 3 2" xfId="20057" xr:uid="{00000000-0005-0000-0000-0000DF140000}"/>
    <cellStyle name="Header2 2 3 2 4" xfId="11932" xr:uid="{00000000-0005-0000-0000-0000E0140000}"/>
    <cellStyle name="Header2 2 3 3" xfId="5061" xr:uid="{00000000-0005-0000-0000-0000E1140000}"/>
    <cellStyle name="Header2 2 3 3 2" xfId="15396" xr:uid="{00000000-0005-0000-0000-0000E2140000}"/>
    <cellStyle name="Header2 2 3 4" xfId="7604" xr:uid="{00000000-0005-0000-0000-0000E3140000}"/>
    <cellStyle name="Header2 2 3 4 2" xfId="17930" xr:uid="{00000000-0005-0000-0000-0000E4140000}"/>
    <cellStyle name="Header2 2 3 5" xfId="10931" xr:uid="{00000000-0005-0000-0000-0000E5140000}"/>
    <cellStyle name="Header2 2 3 5 2" xfId="21135" xr:uid="{00000000-0005-0000-0000-0000E6140000}"/>
    <cellStyle name="Header2 2 4" xfId="1846" xr:uid="{00000000-0005-0000-0000-0000E7140000}"/>
    <cellStyle name="Header2 2 4 2" xfId="3318" xr:uid="{00000000-0005-0000-0000-0000E8140000}"/>
    <cellStyle name="Header2 2 4 2 2" xfId="8856" xr:uid="{00000000-0005-0000-0000-0000E9140000}"/>
    <cellStyle name="Header2 2 5" xfId="1414" xr:uid="{00000000-0005-0000-0000-0000EA140000}"/>
    <cellStyle name="Header2 2 5 2" xfId="2901" xr:uid="{00000000-0005-0000-0000-0000EB140000}"/>
    <cellStyle name="Header2 2 5 2 2" xfId="6479" xr:uid="{00000000-0005-0000-0000-0000EC140000}"/>
    <cellStyle name="Header2 2 5 2 2 2" xfId="16810" xr:uid="{00000000-0005-0000-0000-0000ED140000}"/>
    <cellStyle name="Header2 2 5 2 3" xfId="9804" xr:uid="{00000000-0005-0000-0000-0000EE140000}"/>
    <cellStyle name="Header2 2 5 2 3 2" xfId="20011" xr:uid="{00000000-0005-0000-0000-0000EF140000}"/>
    <cellStyle name="Header2 2 5 2 4" xfId="11926" xr:uid="{00000000-0005-0000-0000-0000F0140000}"/>
    <cellStyle name="Header2 2 5 3" xfId="5012" xr:uid="{00000000-0005-0000-0000-0000F1140000}"/>
    <cellStyle name="Header2 2 5 3 2" xfId="15347" xr:uid="{00000000-0005-0000-0000-0000F2140000}"/>
    <cellStyle name="Header2 2 5 4" xfId="5389" xr:uid="{00000000-0005-0000-0000-0000F3140000}"/>
    <cellStyle name="Header2 2 5 4 2" xfId="15721" xr:uid="{00000000-0005-0000-0000-0000F4140000}"/>
    <cellStyle name="Header2 2 5 5" xfId="10886" xr:uid="{00000000-0005-0000-0000-0000F5140000}"/>
    <cellStyle name="Header2 2 5 5 2" xfId="21090" xr:uid="{00000000-0005-0000-0000-0000F6140000}"/>
    <cellStyle name="Header2 2 6" xfId="4411" xr:uid="{00000000-0005-0000-0000-0000F7140000}"/>
    <cellStyle name="Header2 2 6 2" xfId="14754" xr:uid="{00000000-0005-0000-0000-0000F8140000}"/>
    <cellStyle name="Header2 2 7" xfId="4361" xr:uid="{00000000-0005-0000-0000-0000F9140000}"/>
    <cellStyle name="Header2 2 7 2" xfId="14704" xr:uid="{00000000-0005-0000-0000-0000FA140000}"/>
    <cellStyle name="Header2 2 8" xfId="7841" xr:uid="{00000000-0005-0000-0000-0000FB140000}"/>
    <cellStyle name="Header2 2 8 2" xfId="18136" xr:uid="{00000000-0005-0000-0000-0000FC140000}"/>
    <cellStyle name="Header2 3" xfId="787" xr:uid="{00000000-0005-0000-0000-0000FD140000}"/>
    <cellStyle name="Header2 3 2" xfId="1170" xr:uid="{00000000-0005-0000-0000-0000FE140000}"/>
    <cellStyle name="Header2 3 2 10" xfId="2426" xr:uid="{00000000-0005-0000-0000-0000FF140000}"/>
    <cellStyle name="Header2 3 2 10 2" xfId="3881" xr:uid="{00000000-0005-0000-0000-000000150000}"/>
    <cellStyle name="Header2 3 2 10 2 2" xfId="7451" xr:uid="{00000000-0005-0000-0000-000001150000}"/>
    <cellStyle name="Header2 3 2 10 2 2 2" xfId="17780" xr:uid="{00000000-0005-0000-0000-000002150000}"/>
    <cellStyle name="Header2 3 2 10 2 3" xfId="10708" xr:uid="{00000000-0005-0000-0000-000003150000}"/>
    <cellStyle name="Header2 3 2 10 2 3 2" xfId="20914" xr:uid="{00000000-0005-0000-0000-000004150000}"/>
    <cellStyle name="Header2 3 2 10 2 4" xfId="12019" xr:uid="{00000000-0005-0000-0000-000005150000}"/>
    <cellStyle name="Header2 3 2 10 3" xfId="6014" xr:uid="{00000000-0005-0000-0000-000006150000}"/>
    <cellStyle name="Header2 3 2 10 3 2" xfId="16346" xr:uid="{00000000-0005-0000-0000-000007150000}"/>
    <cellStyle name="Header2 3 2 10 4" xfId="5397" xr:uid="{00000000-0005-0000-0000-000008150000}"/>
    <cellStyle name="Header2 3 2 10 4 2" xfId="15729" xr:uid="{00000000-0005-0000-0000-000009150000}"/>
    <cellStyle name="Header2 3 2 10 5" xfId="11790" xr:uid="{00000000-0005-0000-0000-00000A150000}"/>
    <cellStyle name="Header2 3 2 10 5 2" xfId="21985" xr:uid="{00000000-0005-0000-0000-00000B150000}"/>
    <cellStyle name="Header2 3 2 11" xfId="1321" xr:uid="{00000000-0005-0000-0000-00000C150000}"/>
    <cellStyle name="Header2 3 2 11 2" xfId="4919" xr:uid="{00000000-0005-0000-0000-00000D150000}"/>
    <cellStyle name="Header2 3 2 11 2 2" xfId="15254" xr:uid="{00000000-0005-0000-0000-00000E150000}"/>
    <cellStyle name="Header2 3 2 11 3" xfId="7630" xr:uid="{00000000-0005-0000-0000-00000F150000}"/>
    <cellStyle name="Header2 3 2 11 3 2" xfId="17956" xr:uid="{00000000-0005-0000-0000-000010150000}"/>
    <cellStyle name="Header2 3 2 11 4" xfId="8674" xr:uid="{00000000-0005-0000-0000-000011150000}"/>
    <cellStyle name="Header2 3 2 12" xfId="2685" xr:uid="{00000000-0005-0000-0000-000012150000}"/>
    <cellStyle name="Header2 3 2 12 2" xfId="6268" xr:uid="{00000000-0005-0000-0000-000013150000}"/>
    <cellStyle name="Header2 3 2 12 2 2" xfId="16600" xr:uid="{00000000-0005-0000-0000-000014150000}"/>
    <cellStyle name="Header2 3 2 12 3" xfId="9620" xr:uid="{00000000-0005-0000-0000-000015150000}"/>
    <cellStyle name="Header2 3 2 12 3 2" xfId="19827" xr:uid="{00000000-0005-0000-0000-000016150000}"/>
    <cellStyle name="Header2 3 2 12 4" xfId="11910" xr:uid="{00000000-0005-0000-0000-000017150000}"/>
    <cellStyle name="Header2 3 2 13" xfId="4769" xr:uid="{00000000-0005-0000-0000-000018150000}"/>
    <cellStyle name="Header2 3 2 13 2" xfId="15105" xr:uid="{00000000-0005-0000-0000-000019150000}"/>
    <cellStyle name="Header2 3 2 14" xfId="4185" xr:uid="{00000000-0005-0000-0000-00001A150000}"/>
    <cellStyle name="Header2 3 2 14 2" xfId="14547" xr:uid="{00000000-0005-0000-0000-00001B150000}"/>
    <cellStyle name="Header2 3 2 15" xfId="7996" xr:uid="{00000000-0005-0000-0000-00001C150000}"/>
    <cellStyle name="Header2 3 2 15 2" xfId="18257" xr:uid="{00000000-0005-0000-0000-00001D150000}"/>
    <cellStyle name="Header2 3 2 2" xfId="1717" xr:uid="{00000000-0005-0000-0000-00001E150000}"/>
    <cellStyle name="Header2 3 2 2 2" xfId="3194" xr:uid="{00000000-0005-0000-0000-00001F150000}"/>
    <cellStyle name="Header2 3 2 2 2 2" xfId="6767" xr:uid="{00000000-0005-0000-0000-000020150000}"/>
    <cellStyle name="Header2 3 2 2 2 2 2" xfId="17097" xr:uid="{00000000-0005-0000-0000-000021150000}"/>
    <cellStyle name="Header2 3 2 2 2 3" xfId="10047" xr:uid="{00000000-0005-0000-0000-000022150000}"/>
    <cellStyle name="Header2 3 2 2 2 3 2" xfId="20253" xr:uid="{00000000-0005-0000-0000-000023150000}"/>
    <cellStyle name="Header2 3 2 2 2 4" xfId="11962" xr:uid="{00000000-0005-0000-0000-000024150000}"/>
    <cellStyle name="Header2 3 2 2 3" xfId="5309" xr:uid="{00000000-0005-0000-0000-000025150000}"/>
    <cellStyle name="Header2 3 2 2 3 2" xfId="15642" xr:uid="{00000000-0005-0000-0000-000026150000}"/>
    <cellStyle name="Header2 3 2 2 4" xfId="4392" xr:uid="{00000000-0005-0000-0000-000027150000}"/>
    <cellStyle name="Header2 3 2 2 4 2" xfId="14735" xr:uid="{00000000-0005-0000-0000-000028150000}"/>
    <cellStyle name="Header2 3 2 2 5" xfId="11124" xr:uid="{00000000-0005-0000-0000-000029150000}"/>
    <cellStyle name="Header2 3 2 2 5 2" xfId="21327" xr:uid="{00000000-0005-0000-0000-00002A150000}"/>
    <cellStyle name="Header2 3 2 3" xfId="1886" xr:uid="{00000000-0005-0000-0000-00002B150000}"/>
    <cellStyle name="Header2 3 2 3 2" xfId="3350" xr:uid="{00000000-0005-0000-0000-00002C150000}"/>
    <cellStyle name="Header2 3 2 3 2 2" xfId="6920" xr:uid="{00000000-0005-0000-0000-00002D150000}"/>
    <cellStyle name="Header2 3 2 3 2 2 2" xfId="17249" xr:uid="{00000000-0005-0000-0000-00002E150000}"/>
    <cellStyle name="Header2 3 2 3 2 3" xfId="10177" xr:uid="{00000000-0005-0000-0000-00002F150000}"/>
    <cellStyle name="Header2 3 2 3 2 3 2" xfId="20383" xr:uid="{00000000-0005-0000-0000-000030150000}"/>
    <cellStyle name="Header2 3 2 3 2 4" xfId="11984" xr:uid="{00000000-0005-0000-0000-000031150000}"/>
    <cellStyle name="Header2 3 2 3 3" xfId="5474" xr:uid="{00000000-0005-0000-0000-000032150000}"/>
    <cellStyle name="Header2 3 2 3 3 2" xfId="15806" xr:uid="{00000000-0005-0000-0000-000033150000}"/>
    <cellStyle name="Header2 3 2 3 4" xfId="7893" xr:uid="{00000000-0005-0000-0000-000034150000}"/>
    <cellStyle name="Header2 3 2 3 4 2" xfId="18184" xr:uid="{00000000-0005-0000-0000-000035150000}"/>
    <cellStyle name="Header2 3 2 3 5" xfId="11255" xr:uid="{00000000-0005-0000-0000-000036150000}"/>
    <cellStyle name="Header2 3 2 3 5 2" xfId="21457" xr:uid="{00000000-0005-0000-0000-000037150000}"/>
    <cellStyle name="Header2 3 2 4" xfId="1613" xr:uid="{00000000-0005-0000-0000-000038150000}"/>
    <cellStyle name="Header2 3 2 4 2" xfId="3096" xr:uid="{00000000-0005-0000-0000-000039150000}"/>
    <cellStyle name="Header2 3 2 4 2 2" xfId="6673" xr:uid="{00000000-0005-0000-0000-00003A150000}"/>
    <cellStyle name="Header2 3 2 4 2 2 2" xfId="17004" xr:uid="{00000000-0005-0000-0000-00003B150000}"/>
    <cellStyle name="Header2 3 2 4 2 3" xfId="9977" xr:uid="{00000000-0005-0000-0000-00003C150000}"/>
    <cellStyle name="Header2 3 2 4 2 3 2" xfId="20184" xr:uid="{00000000-0005-0000-0000-00003D150000}"/>
    <cellStyle name="Header2 3 2 4 2 4" xfId="11951" xr:uid="{00000000-0005-0000-0000-00003E150000}"/>
    <cellStyle name="Header2 3 2 4 3" xfId="5210" xr:uid="{00000000-0005-0000-0000-00003F150000}"/>
    <cellStyle name="Header2 3 2 4 3 2" xfId="15545" xr:uid="{00000000-0005-0000-0000-000040150000}"/>
    <cellStyle name="Header2 3 2 4 4" xfId="7609" xr:uid="{00000000-0005-0000-0000-000041150000}"/>
    <cellStyle name="Header2 3 2 4 4 2" xfId="17935" xr:uid="{00000000-0005-0000-0000-000042150000}"/>
    <cellStyle name="Header2 3 2 4 5" xfId="11059" xr:uid="{00000000-0005-0000-0000-000043150000}"/>
    <cellStyle name="Header2 3 2 4 5 2" xfId="21262" xr:uid="{00000000-0005-0000-0000-000044150000}"/>
    <cellStyle name="Header2 3 2 5" xfId="1811" xr:uid="{00000000-0005-0000-0000-000045150000}"/>
    <cellStyle name="Header2 3 2 5 2" xfId="3288" xr:uid="{00000000-0005-0000-0000-000046150000}"/>
    <cellStyle name="Header2 3 2 5 2 2" xfId="6858" xr:uid="{00000000-0005-0000-0000-000047150000}"/>
    <cellStyle name="Header2 3 2 5 2 2 2" xfId="17187" xr:uid="{00000000-0005-0000-0000-000048150000}"/>
    <cellStyle name="Header2 3 2 5 2 3" xfId="10119" xr:uid="{00000000-0005-0000-0000-000049150000}"/>
    <cellStyle name="Header2 3 2 5 2 3 2" xfId="20325" xr:uid="{00000000-0005-0000-0000-00004A150000}"/>
    <cellStyle name="Header2 3 2 5 2 4" xfId="11972" xr:uid="{00000000-0005-0000-0000-00004B150000}"/>
    <cellStyle name="Header2 3 2 5 3" xfId="5400" xr:uid="{00000000-0005-0000-0000-00004C150000}"/>
    <cellStyle name="Header2 3 2 5 3 2" xfId="15732" xr:uid="{00000000-0005-0000-0000-00004D150000}"/>
    <cellStyle name="Header2 3 2 5 4" xfId="4422" xr:uid="{00000000-0005-0000-0000-00004E150000}"/>
    <cellStyle name="Header2 3 2 5 4 2" xfId="14765" xr:uid="{00000000-0005-0000-0000-00004F150000}"/>
    <cellStyle name="Header2 3 2 5 5" xfId="11196" xr:uid="{00000000-0005-0000-0000-000050150000}"/>
    <cellStyle name="Header2 3 2 5 5 2" xfId="21399" xr:uid="{00000000-0005-0000-0000-000051150000}"/>
    <cellStyle name="Header2 3 2 6" xfId="1821" xr:uid="{00000000-0005-0000-0000-000052150000}"/>
    <cellStyle name="Header2 3 2 6 2" xfId="3298" xr:uid="{00000000-0005-0000-0000-000053150000}"/>
    <cellStyle name="Header2 3 2 6 2 2" xfId="6868" xr:uid="{00000000-0005-0000-0000-000054150000}"/>
    <cellStyle name="Header2 3 2 6 2 2 2" xfId="17197" xr:uid="{00000000-0005-0000-0000-000055150000}"/>
    <cellStyle name="Header2 3 2 6 2 3" xfId="10129" xr:uid="{00000000-0005-0000-0000-000056150000}"/>
    <cellStyle name="Header2 3 2 6 2 3 2" xfId="20335" xr:uid="{00000000-0005-0000-0000-000057150000}"/>
    <cellStyle name="Header2 3 2 6 2 4" xfId="11980" xr:uid="{00000000-0005-0000-0000-000058150000}"/>
    <cellStyle name="Header2 3 2 6 3" xfId="5410" xr:uid="{00000000-0005-0000-0000-000059150000}"/>
    <cellStyle name="Header2 3 2 6 3 2" xfId="15742" xr:uid="{00000000-0005-0000-0000-00005A150000}"/>
    <cellStyle name="Header2 3 2 6 4" xfId="4424" xr:uid="{00000000-0005-0000-0000-00005B150000}"/>
    <cellStyle name="Header2 3 2 6 4 2" xfId="14767" xr:uid="{00000000-0005-0000-0000-00005C150000}"/>
    <cellStyle name="Header2 3 2 6 5" xfId="11206" xr:uid="{00000000-0005-0000-0000-00005D150000}"/>
    <cellStyle name="Header2 3 2 6 5 2" xfId="21409" xr:uid="{00000000-0005-0000-0000-00005E150000}"/>
    <cellStyle name="Header2 3 2 7" xfId="1332" xr:uid="{00000000-0005-0000-0000-00005F150000}"/>
    <cellStyle name="Header2 3 2 7 2" xfId="2830" xr:uid="{00000000-0005-0000-0000-000060150000}"/>
    <cellStyle name="Header2 3 2 7 2 2" xfId="6409" xr:uid="{00000000-0005-0000-0000-000061150000}"/>
    <cellStyle name="Header2 3 2 7 2 2 2" xfId="16740" xr:uid="{00000000-0005-0000-0000-000062150000}"/>
    <cellStyle name="Header2 3 2 7 2 3" xfId="9735" xr:uid="{00000000-0005-0000-0000-000063150000}"/>
    <cellStyle name="Header2 3 2 7 2 3 2" xfId="19942" xr:uid="{00000000-0005-0000-0000-000064150000}"/>
    <cellStyle name="Header2 3 2 7 2 4" xfId="11922" xr:uid="{00000000-0005-0000-0000-000065150000}"/>
    <cellStyle name="Header2 3 2 7 3" xfId="4930" xr:uid="{00000000-0005-0000-0000-000066150000}"/>
    <cellStyle name="Header2 3 2 7 3 2" xfId="15265" xr:uid="{00000000-0005-0000-0000-000067150000}"/>
    <cellStyle name="Header2 3 2 7 4" xfId="8096" xr:uid="{00000000-0005-0000-0000-000068150000}"/>
    <cellStyle name="Header2 3 2 7 4 2" xfId="18340" xr:uid="{00000000-0005-0000-0000-000069150000}"/>
    <cellStyle name="Header2 3 2 7 5" xfId="4227" xr:uid="{00000000-0005-0000-0000-00006A150000}"/>
    <cellStyle name="Header2 3 2 7 5 2" xfId="14589" xr:uid="{00000000-0005-0000-0000-00006B150000}"/>
    <cellStyle name="Header2 3 2 8" xfId="2265" xr:uid="{00000000-0005-0000-0000-00006C150000}"/>
    <cellStyle name="Header2 3 2 8 2" xfId="3722" xr:uid="{00000000-0005-0000-0000-00006D150000}"/>
    <cellStyle name="Header2 3 2 8 2 2" xfId="7292" xr:uid="{00000000-0005-0000-0000-00006E150000}"/>
    <cellStyle name="Header2 3 2 8 2 2 2" xfId="17621" xr:uid="{00000000-0005-0000-0000-00006F150000}"/>
    <cellStyle name="Header2 3 2 8 2 3" xfId="10549" xr:uid="{00000000-0005-0000-0000-000070150000}"/>
    <cellStyle name="Header2 3 2 8 2 3 2" xfId="20755" xr:uid="{00000000-0005-0000-0000-000071150000}"/>
    <cellStyle name="Header2 3 2 8 2 4" xfId="11999" xr:uid="{00000000-0005-0000-0000-000072150000}"/>
    <cellStyle name="Header2 3 2 8 3" xfId="5853" xr:uid="{00000000-0005-0000-0000-000073150000}"/>
    <cellStyle name="Header2 3 2 8 3 2" xfId="16185" xr:uid="{00000000-0005-0000-0000-000074150000}"/>
    <cellStyle name="Header2 3 2 8 4" xfId="4896" xr:uid="{00000000-0005-0000-0000-000075150000}"/>
    <cellStyle name="Header2 3 2 8 4 2" xfId="15231" xr:uid="{00000000-0005-0000-0000-000076150000}"/>
    <cellStyle name="Header2 3 2 8 5" xfId="11631" xr:uid="{00000000-0005-0000-0000-000077150000}"/>
    <cellStyle name="Header2 3 2 8 5 2" xfId="21828" xr:uid="{00000000-0005-0000-0000-000078150000}"/>
    <cellStyle name="Header2 3 2 9" xfId="2357" xr:uid="{00000000-0005-0000-0000-000079150000}"/>
    <cellStyle name="Header2 3 2 9 2" xfId="3813" xr:uid="{00000000-0005-0000-0000-00007A150000}"/>
    <cellStyle name="Header2 3 2 9 2 2" xfId="7383" xr:uid="{00000000-0005-0000-0000-00007B150000}"/>
    <cellStyle name="Header2 3 2 9 2 2 2" xfId="17712" xr:uid="{00000000-0005-0000-0000-00007C150000}"/>
    <cellStyle name="Header2 3 2 9 2 3" xfId="10640" xr:uid="{00000000-0005-0000-0000-00007D150000}"/>
    <cellStyle name="Header2 3 2 9 2 3 2" xfId="20846" xr:uid="{00000000-0005-0000-0000-00007E150000}"/>
    <cellStyle name="Header2 3 2 9 2 4" xfId="12009" xr:uid="{00000000-0005-0000-0000-00007F150000}"/>
    <cellStyle name="Header2 3 2 9 3" xfId="5945" xr:uid="{00000000-0005-0000-0000-000080150000}"/>
    <cellStyle name="Header2 3 2 9 3 2" xfId="16277" xr:uid="{00000000-0005-0000-0000-000081150000}"/>
    <cellStyle name="Header2 3 2 9 4" xfId="4811" xr:uid="{00000000-0005-0000-0000-000082150000}"/>
    <cellStyle name="Header2 3 2 9 4 2" xfId="15147" xr:uid="{00000000-0005-0000-0000-000083150000}"/>
    <cellStyle name="Header2 3 2 9 5" xfId="11722" xr:uid="{00000000-0005-0000-0000-000084150000}"/>
    <cellStyle name="Header2 3 2 9 5 2" xfId="21918" xr:uid="{00000000-0005-0000-0000-000085150000}"/>
    <cellStyle name="Header2 3 3" xfId="1465" xr:uid="{00000000-0005-0000-0000-000086150000}"/>
    <cellStyle name="Header2 3 3 2" xfId="2950" xr:uid="{00000000-0005-0000-0000-000087150000}"/>
    <cellStyle name="Header2 3 3 2 2" xfId="6527" xr:uid="{00000000-0005-0000-0000-000088150000}"/>
    <cellStyle name="Header2 3 3 2 2 2" xfId="16858" xr:uid="{00000000-0005-0000-0000-000089150000}"/>
    <cellStyle name="Header2 3 3 2 3" xfId="9851" xr:uid="{00000000-0005-0000-0000-00008A150000}"/>
    <cellStyle name="Header2 3 3 2 3 2" xfId="20058" xr:uid="{00000000-0005-0000-0000-00008B150000}"/>
    <cellStyle name="Header2 3 3 2 4" xfId="11933" xr:uid="{00000000-0005-0000-0000-00008C150000}"/>
    <cellStyle name="Header2 3 3 3" xfId="5062" xr:uid="{00000000-0005-0000-0000-00008D150000}"/>
    <cellStyle name="Header2 3 3 3 2" xfId="15397" xr:uid="{00000000-0005-0000-0000-00008E150000}"/>
    <cellStyle name="Header2 3 3 4" xfId="8533" xr:uid="{00000000-0005-0000-0000-00008F150000}"/>
    <cellStyle name="Header2 3 3 4 2" xfId="18759" xr:uid="{00000000-0005-0000-0000-000090150000}"/>
    <cellStyle name="Header2 3 3 5" xfId="10932" xr:uid="{00000000-0005-0000-0000-000091150000}"/>
    <cellStyle name="Header2 3 3 5 2" xfId="21136" xr:uid="{00000000-0005-0000-0000-000092150000}"/>
    <cellStyle name="Header2 3 4" xfId="1296" xr:uid="{00000000-0005-0000-0000-000093150000}"/>
    <cellStyle name="Header2 3 4 2" xfId="2796" xr:uid="{00000000-0005-0000-0000-000094150000}"/>
    <cellStyle name="Header2 3 4 2 2" xfId="8381" xr:uid="{00000000-0005-0000-0000-000095150000}"/>
    <cellStyle name="Header2 3 5" xfId="1415" xr:uid="{00000000-0005-0000-0000-000096150000}"/>
    <cellStyle name="Header2 3 5 2" xfId="2902" xr:uid="{00000000-0005-0000-0000-000097150000}"/>
    <cellStyle name="Header2 3 5 2 2" xfId="6480" xr:uid="{00000000-0005-0000-0000-000098150000}"/>
    <cellStyle name="Header2 3 5 2 2 2" xfId="16811" xr:uid="{00000000-0005-0000-0000-000099150000}"/>
    <cellStyle name="Header2 3 5 2 3" xfId="9805" xr:uid="{00000000-0005-0000-0000-00009A150000}"/>
    <cellStyle name="Header2 3 5 2 3 2" xfId="20012" xr:uid="{00000000-0005-0000-0000-00009B150000}"/>
    <cellStyle name="Header2 3 5 2 4" xfId="11927" xr:uid="{00000000-0005-0000-0000-00009C150000}"/>
    <cellStyle name="Header2 3 5 3" xfId="5013" xr:uid="{00000000-0005-0000-0000-00009D150000}"/>
    <cellStyle name="Header2 3 5 3 2" xfId="15348" xr:uid="{00000000-0005-0000-0000-00009E150000}"/>
    <cellStyle name="Header2 3 5 4" xfId="6847" xr:uid="{00000000-0005-0000-0000-00009F150000}"/>
    <cellStyle name="Header2 3 5 4 2" xfId="17176" xr:uid="{00000000-0005-0000-0000-0000A0150000}"/>
    <cellStyle name="Header2 3 5 5" xfId="10887" xr:uid="{00000000-0005-0000-0000-0000A1150000}"/>
    <cellStyle name="Header2 3 5 5 2" xfId="21091" xr:uid="{00000000-0005-0000-0000-0000A2150000}"/>
    <cellStyle name="Header2 3 6" xfId="4412" xr:uid="{00000000-0005-0000-0000-0000A3150000}"/>
    <cellStyle name="Header2 3 6 2" xfId="14755" xr:uid="{00000000-0005-0000-0000-0000A4150000}"/>
    <cellStyle name="Header2 3 7" xfId="4360" xr:uid="{00000000-0005-0000-0000-0000A5150000}"/>
    <cellStyle name="Header2 3 7 2" xfId="14703" xr:uid="{00000000-0005-0000-0000-0000A6150000}"/>
    <cellStyle name="Header2 3 8" xfId="4106" xr:uid="{00000000-0005-0000-0000-0000A7150000}"/>
    <cellStyle name="Header2 3 8 2" xfId="14477" xr:uid="{00000000-0005-0000-0000-0000A8150000}"/>
    <cellStyle name="Header2 4" xfId="788" xr:uid="{00000000-0005-0000-0000-0000A9150000}"/>
    <cellStyle name="Header2 4 2" xfId="1171" xr:uid="{00000000-0005-0000-0000-0000AA150000}"/>
    <cellStyle name="Header2 4 2 10" xfId="2427" xr:uid="{00000000-0005-0000-0000-0000AB150000}"/>
    <cellStyle name="Header2 4 2 10 2" xfId="3882" xr:uid="{00000000-0005-0000-0000-0000AC150000}"/>
    <cellStyle name="Header2 4 2 10 2 2" xfId="7452" xr:uid="{00000000-0005-0000-0000-0000AD150000}"/>
    <cellStyle name="Header2 4 2 10 2 2 2" xfId="17781" xr:uid="{00000000-0005-0000-0000-0000AE150000}"/>
    <cellStyle name="Header2 4 2 10 2 3" xfId="10709" xr:uid="{00000000-0005-0000-0000-0000AF150000}"/>
    <cellStyle name="Header2 4 2 10 2 3 2" xfId="20915" xr:uid="{00000000-0005-0000-0000-0000B0150000}"/>
    <cellStyle name="Header2 4 2 10 2 4" xfId="12020" xr:uid="{00000000-0005-0000-0000-0000B1150000}"/>
    <cellStyle name="Header2 4 2 10 3" xfId="6015" xr:uid="{00000000-0005-0000-0000-0000B2150000}"/>
    <cellStyle name="Header2 4 2 10 3 2" xfId="16347" xr:uid="{00000000-0005-0000-0000-0000B3150000}"/>
    <cellStyle name="Header2 4 2 10 4" xfId="6855" xr:uid="{00000000-0005-0000-0000-0000B4150000}"/>
    <cellStyle name="Header2 4 2 10 4 2" xfId="17184" xr:uid="{00000000-0005-0000-0000-0000B5150000}"/>
    <cellStyle name="Header2 4 2 10 5" xfId="11791" xr:uid="{00000000-0005-0000-0000-0000B6150000}"/>
    <cellStyle name="Header2 4 2 10 5 2" xfId="21986" xr:uid="{00000000-0005-0000-0000-0000B7150000}"/>
    <cellStyle name="Header2 4 2 11" xfId="2055" xr:uid="{00000000-0005-0000-0000-0000B8150000}"/>
    <cellStyle name="Header2 4 2 11 2" xfId="5643" xr:uid="{00000000-0005-0000-0000-0000B9150000}"/>
    <cellStyle name="Header2 4 2 11 2 2" xfId="15975" xr:uid="{00000000-0005-0000-0000-0000BA150000}"/>
    <cellStyle name="Header2 4 2 11 3" xfId="7881" xr:uid="{00000000-0005-0000-0000-0000BB150000}"/>
    <cellStyle name="Header2 4 2 11 3 2" xfId="18172" xr:uid="{00000000-0005-0000-0000-0000BC150000}"/>
    <cellStyle name="Header2 4 2 11 4" xfId="11422" xr:uid="{00000000-0005-0000-0000-0000BD150000}"/>
    <cellStyle name="Header2 4 2 12" xfId="2686" xr:uid="{00000000-0005-0000-0000-0000BE150000}"/>
    <cellStyle name="Header2 4 2 12 2" xfId="6269" xr:uid="{00000000-0005-0000-0000-0000BF150000}"/>
    <cellStyle name="Header2 4 2 12 2 2" xfId="16601" xr:uid="{00000000-0005-0000-0000-0000C0150000}"/>
    <cellStyle name="Header2 4 2 12 3" xfId="9621" xr:uid="{00000000-0005-0000-0000-0000C1150000}"/>
    <cellStyle name="Header2 4 2 12 3 2" xfId="19828" xr:uid="{00000000-0005-0000-0000-0000C2150000}"/>
    <cellStyle name="Header2 4 2 12 4" xfId="11911" xr:uid="{00000000-0005-0000-0000-0000C3150000}"/>
    <cellStyle name="Header2 4 2 13" xfId="4770" xr:uid="{00000000-0005-0000-0000-0000C4150000}"/>
    <cellStyle name="Header2 4 2 13 2" xfId="15106" xr:uid="{00000000-0005-0000-0000-0000C5150000}"/>
    <cellStyle name="Header2 4 2 14" xfId="4184" xr:uid="{00000000-0005-0000-0000-0000C6150000}"/>
    <cellStyle name="Header2 4 2 14 2" xfId="14546" xr:uid="{00000000-0005-0000-0000-0000C7150000}"/>
    <cellStyle name="Header2 4 2 15" xfId="7980" xr:uid="{00000000-0005-0000-0000-0000C8150000}"/>
    <cellStyle name="Header2 4 2 15 2" xfId="18249" xr:uid="{00000000-0005-0000-0000-0000C9150000}"/>
    <cellStyle name="Header2 4 2 2" xfId="1718" xr:uid="{00000000-0005-0000-0000-0000CA150000}"/>
    <cellStyle name="Header2 4 2 2 2" xfId="3195" xr:uid="{00000000-0005-0000-0000-0000CB150000}"/>
    <cellStyle name="Header2 4 2 2 2 2" xfId="6768" xr:uid="{00000000-0005-0000-0000-0000CC150000}"/>
    <cellStyle name="Header2 4 2 2 2 2 2" xfId="17098" xr:uid="{00000000-0005-0000-0000-0000CD150000}"/>
    <cellStyle name="Header2 4 2 2 2 3" xfId="10048" xr:uid="{00000000-0005-0000-0000-0000CE150000}"/>
    <cellStyle name="Header2 4 2 2 2 3 2" xfId="20254" xr:uid="{00000000-0005-0000-0000-0000CF150000}"/>
    <cellStyle name="Header2 4 2 2 2 4" xfId="11963" xr:uid="{00000000-0005-0000-0000-0000D0150000}"/>
    <cellStyle name="Header2 4 2 2 3" xfId="5310" xr:uid="{00000000-0005-0000-0000-0000D1150000}"/>
    <cellStyle name="Header2 4 2 2 3 2" xfId="15643" xr:uid="{00000000-0005-0000-0000-0000D2150000}"/>
    <cellStyle name="Header2 4 2 2 4" xfId="4017" xr:uid="{00000000-0005-0000-0000-0000D3150000}"/>
    <cellStyle name="Header2 4 2 2 4 2" xfId="14395" xr:uid="{00000000-0005-0000-0000-0000D4150000}"/>
    <cellStyle name="Header2 4 2 2 5" xfId="11125" xr:uid="{00000000-0005-0000-0000-0000D5150000}"/>
    <cellStyle name="Header2 4 2 2 5 2" xfId="21328" xr:uid="{00000000-0005-0000-0000-0000D6150000}"/>
    <cellStyle name="Header2 4 2 3" xfId="1887" xr:uid="{00000000-0005-0000-0000-0000D7150000}"/>
    <cellStyle name="Header2 4 2 3 2" xfId="3351" xr:uid="{00000000-0005-0000-0000-0000D8150000}"/>
    <cellStyle name="Header2 4 2 3 2 2" xfId="6921" xr:uid="{00000000-0005-0000-0000-0000D9150000}"/>
    <cellStyle name="Header2 4 2 3 2 2 2" xfId="17250" xr:uid="{00000000-0005-0000-0000-0000DA150000}"/>
    <cellStyle name="Header2 4 2 3 2 3" xfId="10178" xr:uid="{00000000-0005-0000-0000-0000DB150000}"/>
    <cellStyle name="Header2 4 2 3 2 3 2" xfId="20384" xr:uid="{00000000-0005-0000-0000-0000DC150000}"/>
    <cellStyle name="Header2 4 2 3 2 4" xfId="11985" xr:uid="{00000000-0005-0000-0000-0000DD150000}"/>
    <cellStyle name="Header2 4 2 3 3" xfId="5475" xr:uid="{00000000-0005-0000-0000-0000DE150000}"/>
    <cellStyle name="Header2 4 2 3 3 2" xfId="15807" xr:uid="{00000000-0005-0000-0000-0000DF150000}"/>
    <cellStyle name="Header2 4 2 3 4" xfId="7796" xr:uid="{00000000-0005-0000-0000-0000E0150000}"/>
    <cellStyle name="Header2 4 2 3 4 2" xfId="18100" xr:uid="{00000000-0005-0000-0000-0000E1150000}"/>
    <cellStyle name="Header2 4 2 3 5" xfId="11256" xr:uid="{00000000-0005-0000-0000-0000E2150000}"/>
    <cellStyle name="Header2 4 2 3 5 2" xfId="21458" xr:uid="{00000000-0005-0000-0000-0000E3150000}"/>
    <cellStyle name="Header2 4 2 4" xfId="1614" xr:uid="{00000000-0005-0000-0000-0000E4150000}"/>
    <cellStyle name="Header2 4 2 4 2" xfId="3097" xr:uid="{00000000-0005-0000-0000-0000E5150000}"/>
    <cellStyle name="Header2 4 2 4 2 2" xfId="6674" xr:uid="{00000000-0005-0000-0000-0000E6150000}"/>
    <cellStyle name="Header2 4 2 4 2 2 2" xfId="17005" xr:uid="{00000000-0005-0000-0000-0000E7150000}"/>
    <cellStyle name="Header2 4 2 4 2 3" xfId="9978" xr:uid="{00000000-0005-0000-0000-0000E8150000}"/>
    <cellStyle name="Header2 4 2 4 2 3 2" xfId="20185" xr:uid="{00000000-0005-0000-0000-0000E9150000}"/>
    <cellStyle name="Header2 4 2 4 2 4" xfId="11952" xr:uid="{00000000-0005-0000-0000-0000EA150000}"/>
    <cellStyle name="Header2 4 2 4 3" xfId="5211" xr:uid="{00000000-0005-0000-0000-0000EB150000}"/>
    <cellStyle name="Header2 4 2 4 3 2" xfId="15546" xr:uid="{00000000-0005-0000-0000-0000EC150000}"/>
    <cellStyle name="Header2 4 2 4 4" xfId="7869" xr:uid="{00000000-0005-0000-0000-0000ED150000}"/>
    <cellStyle name="Header2 4 2 4 4 2" xfId="18162" xr:uid="{00000000-0005-0000-0000-0000EE150000}"/>
    <cellStyle name="Header2 4 2 4 5" xfId="11060" xr:uid="{00000000-0005-0000-0000-0000EF150000}"/>
    <cellStyle name="Header2 4 2 4 5 2" xfId="21263" xr:uid="{00000000-0005-0000-0000-0000F0150000}"/>
    <cellStyle name="Header2 4 2 5" xfId="1812" xr:uid="{00000000-0005-0000-0000-0000F1150000}"/>
    <cellStyle name="Header2 4 2 5 2" xfId="3289" xr:uid="{00000000-0005-0000-0000-0000F2150000}"/>
    <cellStyle name="Header2 4 2 5 2 2" xfId="6859" xr:uid="{00000000-0005-0000-0000-0000F3150000}"/>
    <cellStyle name="Header2 4 2 5 2 2 2" xfId="17188" xr:uid="{00000000-0005-0000-0000-0000F4150000}"/>
    <cellStyle name="Header2 4 2 5 2 3" xfId="10120" xr:uid="{00000000-0005-0000-0000-0000F5150000}"/>
    <cellStyle name="Header2 4 2 5 2 3 2" xfId="20326" xr:uid="{00000000-0005-0000-0000-0000F6150000}"/>
    <cellStyle name="Header2 4 2 5 2 4" xfId="11973" xr:uid="{00000000-0005-0000-0000-0000F7150000}"/>
    <cellStyle name="Header2 4 2 5 3" xfId="5401" xr:uid="{00000000-0005-0000-0000-0000F8150000}"/>
    <cellStyle name="Header2 4 2 5 3 2" xfId="15733" xr:uid="{00000000-0005-0000-0000-0000F9150000}"/>
    <cellStyle name="Header2 4 2 5 4" xfId="4423" xr:uid="{00000000-0005-0000-0000-0000FA150000}"/>
    <cellStyle name="Header2 4 2 5 4 2" xfId="14766" xr:uid="{00000000-0005-0000-0000-0000FB150000}"/>
    <cellStyle name="Header2 4 2 5 5" xfId="11197" xr:uid="{00000000-0005-0000-0000-0000FC150000}"/>
    <cellStyle name="Header2 4 2 5 5 2" xfId="21400" xr:uid="{00000000-0005-0000-0000-0000FD150000}"/>
    <cellStyle name="Header2 4 2 6" xfId="1557" xr:uid="{00000000-0005-0000-0000-0000FE150000}"/>
    <cellStyle name="Header2 4 2 6 2" xfId="3041" xr:uid="{00000000-0005-0000-0000-0000FF150000}"/>
    <cellStyle name="Header2 4 2 6 2 2" xfId="6618" xr:uid="{00000000-0005-0000-0000-000000160000}"/>
    <cellStyle name="Header2 4 2 6 2 2 2" xfId="16949" xr:uid="{00000000-0005-0000-0000-000001160000}"/>
    <cellStyle name="Header2 4 2 6 2 3" xfId="9925" xr:uid="{00000000-0005-0000-0000-000002160000}"/>
    <cellStyle name="Header2 4 2 6 2 3 2" xfId="20132" xr:uid="{00000000-0005-0000-0000-000003160000}"/>
    <cellStyle name="Header2 4 2 6 2 4" xfId="11946" xr:uid="{00000000-0005-0000-0000-000004160000}"/>
    <cellStyle name="Header2 4 2 6 3" xfId="5154" xr:uid="{00000000-0005-0000-0000-000005160000}"/>
    <cellStyle name="Header2 4 2 6 3 2" xfId="15489" xr:uid="{00000000-0005-0000-0000-000006160000}"/>
    <cellStyle name="Header2 4 2 6 4" xfId="7806" xr:uid="{00000000-0005-0000-0000-000007160000}"/>
    <cellStyle name="Header2 4 2 6 4 2" xfId="18109" xr:uid="{00000000-0005-0000-0000-000008160000}"/>
    <cellStyle name="Header2 4 2 6 5" xfId="11007" xr:uid="{00000000-0005-0000-0000-000009160000}"/>
    <cellStyle name="Header2 4 2 6 5 2" xfId="21210" xr:uid="{00000000-0005-0000-0000-00000A160000}"/>
    <cellStyle name="Header2 4 2 7" xfId="1831" xr:uid="{00000000-0005-0000-0000-00000B160000}"/>
    <cellStyle name="Header2 4 2 7 2" xfId="3308" xr:uid="{00000000-0005-0000-0000-00000C160000}"/>
    <cellStyle name="Header2 4 2 7 2 2" xfId="6878" xr:uid="{00000000-0005-0000-0000-00000D160000}"/>
    <cellStyle name="Header2 4 2 7 2 2 2" xfId="17207" xr:uid="{00000000-0005-0000-0000-00000E160000}"/>
    <cellStyle name="Header2 4 2 7 2 3" xfId="10138" xr:uid="{00000000-0005-0000-0000-00000F160000}"/>
    <cellStyle name="Header2 4 2 7 2 3 2" xfId="20344" xr:uid="{00000000-0005-0000-0000-000010160000}"/>
    <cellStyle name="Header2 4 2 7 2 4" xfId="11981" xr:uid="{00000000-0005-0000-0000-000011160000}"/>
    <cellStyle name="Header2 4 2 7 3" xfId="5420" xr:uid="{00000000-0005-0000-0000-000012160000}"/>
    <cellStyle name="Header2 4 2 7 3 2" xfId="15752" xr:uid="{00000000-0005-0000-0000-000013160000}"/>
    <cellStyle name="Header2 4 2 7 4" xfId="6141" xr:uid="{00000000-0005-0000-0000-000014160000}"/>
    <cellStyle name="Header2 4 2 7 4 2" xfId="16473" xr:uid="{00000000-0005-0000-0000-000015160000}"/>
    <cellStyle name="Header2 4 2 7 5" xfId="11215" xr:uid="{00000000-0005-0000-0000-000016160000}"/>
    <cellStyle name="Header2 4 2 7 5 2" xfId="21418" xr:uid="{00000000-0005-0000-0000-000017160000}"/>
    <cellStyle name="Header2 4 2 8" xfId="2266" xr:uid="{00000000-0005-0000-0000-000018160000}"/>
    <cellStyle name="Header2 4 2 8 2" xfId="3723" xr:uid="{00000000-0005-0000-0000-000019160000}"/>
    <cellStyle name="Header2 4 2 8 2 2" xfId="7293" xr:uid="{00000000-0005-0000-0000-00001A160000}"/>
    <cellStyle name="Header2 4 2 8 2 2 2" xfId="17622" xr:uid="{00000000-0005-0000-0000-00001B160000}"/>
    <cellStyle name="Header2 4 2 8 2 3" xfId="10550" xr:uid="{00000000-0005-0000-0000-00001C160000}"/>
    <cellStyle name="Header2 4 2 8 2 3 2" xfId="20756" xr:uid="{00000000-0005-0000-0000-00001D160000}"/>
    <cellStyle name="Header2 4 2 8 2 4" xfId="12000" xr:uid="{00000000-0005-0000-0000-00001E160000}"/>
    <cellStyle name="Header2 4 2 8 3" xfId="5854" xr:uid="{00000000-0005-0000-0000-00001F160000}"/>
    <cellStyle name="Header2 4 2 8 3 2" xfId="16186" xr:uid="{00000000-0005-0000-0000-000020160000}"/>
    <cellStyle name="Header2 4 2 8 4" xfId="6377" xr:uid="{00000000-0005-0000-0000-000021160000}"/>
    <cellStyle name="Header2 4 2 8 4 2" xfId="16708" xr:uid="{00000000-0005-0000-0000-000022160000}"/>
    <cellStyle name="Header2 4 2 8 5" xfId="11632" xr:uid="{00000000-0005-0000-0000-000023160000}"/>
    <cellStyle name="Header2 4 2 8 5 2" xfId="21829" xr:uid="{00000000-0005-0000-0000-000024160000}"/>
    <cellStyle name="Header2 4 2 9" xfId="2358" xr:uid="{00000000-0005-0000-0000-000025160000}"/>
    <cellStyle name="Header2 4 2 9 2" xfId="3814" xr:uid="{00000000-0005-0000-0000-000026160000}"/>
    <cellStyle name="Header2 4 2 9 2 2" xfId="7384" xr:uid="{00000000-0005-0000-0000-000027160000}"/>
    <cellStyle name="Header2 4 2 9 2 2 2" xfId="17713" xr:uid="{00000000-0005-0000-0000-000028160000}"/>
    <cellStyle name="Header2 4 2 9 2 3" xfId="10641" xr:uid="{00000000-0005-0000-0000-000029160000}"/>
    <cellStyle name="Header2 4 2 9 2 3 2" xfId="20847" xr:uid="{00000000-0005-0000-0000-00002A160000}"/>
    <cellStyle name="Header2 4 2 9 2 4" xfId="12010" xr:uid="{00000000-0005-0000-0000-00002B160000}"/>
    <cellStyle name="Header2 4 2 9 3" xfId="5946" xr:uid="{00000000-0005-0000-0000-00002C160000}"/>
    <cellStyle name="Header2 4 2 9 3 2" xfId="16278" xr:uid="{00000000-0005-0000-0000-00002D160000}"/>
    <cellStyle name="Header2 4 2 9 4" xfId="5345" xr:uid="{00000000-0005-0000-0000-00002E160000}"/>
    <cellStyle name="Header2 4 2 9 4 2" xfId="15678" xr:uid="{00000000-0005-0000-0000-00002F160000}"/>
    <cellStyle name="Header2 4 2 9 5" xfId="11723" xr:uid="{00000000-0005-0000-0000-000030160000}"/>
    <cellStyle name="Header2 4 2 9 5 2" xfId="21919" xr:uid="{00000000-0005-0000-0000-000031160000}"/>
    <cellStyle name="Header2 4 3" xfId="1466" xr:uid="{00000000-0005-0000-0000-000032160000}"/>
    <cellStyle name="Header2 4 3 2" xfId="2951" xr:uid="{00000000-0005-0000-0000-000033160000}"/>
    <cellStyle name="Header2 4 3 2 2" xfId="6528" xr:uid="{00000000-0005-0000-0000-000034160000}"/>
    <cellStyle name="Header2 4 3 2 2 2" xfId="16859" xr:uid="{00000000-0005-0000-0000-000035160000}"/>
    <cellStyle name="Header2 4 3 2 3" xfId="9852" xr:uid="{00000000-0005-0000-0000-000036160000}"/>
    <cellStyle name="Header2 4 3 2 3 2" xfId="20059" xr:uid="{00000000-0005-0000-0000-000037160000}"/>
    <cellStyle name="Header2 4 3 2 4" xfId="11934" xr:uid="{00000000-0005-0000-0000-000038160000}"/>
    <cellStyle name="Header2 4 3 3" xfId="5063" xr:uid="{00000000-0005-0000-0000-000039160000}"/>
    <cellStyle name="Header2 4 3 3 2" xfId="15398" xr:uid="{00000000-0005-0000-0000-00003A160000}"/>
    <cellStyle name="Header2 4 3 4" xfId="7652" xr:uid="{00000000-0005-0000-0000-00003B160000}"/>
    <cellStyle name="Header2 4 3 4 2" xfId="17973" xr:uid="{00000000-0005-0000-0000-00003C160000}"/>
    <cellStyle name="Header2 4 3 5" xfId="10933" xr:uid="{00000000-0005-0000-0000-00003D160000}"/>
    <cellStyle name="Header2 4 3 5 2" xfId="21137" xr:uid="{00000000-0005-0000-0000-00003E160000}"/>
    <cellStyle name="Header2 4 4" xfId="1668" xr:uid="{00000000-0005-0000-0000-00003F160000}"/>
    <cellStyle name="Header2 4 4 2" xfId="3146" xr:uid="{00000000-0005-0000-0000-000040160000}"/>
    <cellStyle name="Header2 4 4 2 2" xfId="8705" xr:uid="{00000000-0005-0000-0000-000041160000}"/>
    <cellStyle name="Header2 4 5" xfId="1416" xr:uid="{00000000-0005-0000-0000-000042160000}"/>
    <cellStyle name="Header2 4 5 2" xfId="2903" xr:uid="{00000000-0005-0000-0000-000043160000}"/>
    <cellStyle name="Header2 4 5 2 2" xfId="6481" xr:uid="{00000000-0005-0000-0000-000044160000}"/>
    <cellStyle name="Header2 4 5 2 2 2" xfId="16812" xr:uid="{00000000-0005-0000-0000-000045160000}"/>
    <cellStyle name="Header2 4 5 2 3" xfId="9806" xr:uid="{00000000-0005-0000-0000-000046160000}"/>
    <cellStyle name="Header2 4 5 2 3 2" xfId="20013" xr:uid="{00000000-0005-0000-0000-000047160000}"/>
    <cellStyle name="Header2 4 5 2 4" xfId="11928" xr:uid="{00000000-0005-0000-0000-000048160000}"/>
    <cellStyle name="Header2 4 5 3" xfId="5014" xr:uid="{00000000-0005-0000-0000-000049160000}"/>
    <cellStyle name="Header2 4 5 3 2" xfId="15349" xr:uid="{00000000-0005-0000-0000-00004A160000}"/>
    <cellStyle name="Header2 4 5 4" xfId="6342" xr:uid="{00000000-0005-0000-0000-00004B160000}"/>
    <cellStyle name="Header2 4 5 4 2" xfId="16673" xr:uid="{00000000-0005-0000-0000-00004C160000}"/>
    <cellStyle name="Header2 4 5 5" xfId="10888" xr:uid="{00000000-0005-0000-0000-00004D160000}"/>
    <cellStyle name="Header2 4 5 5 2" xfId="21092" xr:uid="{00000000-0005-0000-0000-00004E160000}"/>
    <cellStyle name="Header2 4 6" xfId="4413" xr:uid="{00000000-0005-0000-0000-00004F160000}"/>
    <cellStyle name="Header2 4 6 2" xfId="14756" xr:uid="{00000000-0005-0000-0000-000050160000}"/>
    <cellStyle name="Header2 4 7" xfId="4359" xr:uid="{00000000-0005-0000-0000-000051160000}"/>
    <cellStyle name="Header2 4 7 2" xfId="14702" xr:uid="{00000000-0005-0000-0000-000052160000}"/>
    <cellStyle name="Header2 4 8" xfId="4224" xr:uid="{00000000-0005-0000-0000-000053160000}"/>
    <cellStyle name="Header2 4 8 2" xfId="14586" xr:uid="{00000000-0005-0000-0000-000054160000}"/>
    <cellStyle name="Header2 5" xfId="789" xr:uid="{00000000-0005-0000-0000-000055160000}"/>
    <cellStyle name="Header2 5 2" xfId="1172" xr:uid="{00000000-0005-0000-0000-000056160000}"/>
    <cellStyle name="Header2 5 2 10" xfId="2428" xr:uid="{00000000-0005-0000-0000-000057160000}"/>
    <cellStyle name="Header2 5 2 10 2" xfId="3883" xr:uid="{00000000-0005-0000-0000-000058160000}"/>
    <cellStyle name="Header2 5 2 10 2 2" xfId="7453" xr:uid="{00000000-0005-0000-0000-000059160000}"/>
    <cellStyle name="Header2 5 2 10 2 2 2" xfId="17782" xr:uid="{00000000-0005-0000-0000-00005A160000}"/>
    <cellStyle name="Header2 5 2 10 2 3" xfId="10710" xr:uid="{00000000-0005-0000-0000-00005B160000}"/>
    <cellStyle name="Header2 5 2 10 2 3 2" xfId="20916" xr:uid="{00000000-0005-0000-0000-00005C160000}"/>
    <cellStyle name="Header2 5 2 10 2 4" xfId="12021" xr:uid="{00000000-0005-0000-0000-00005D160000}"/>
    <cellStyle name="Header2 5 2 10 3" xfId="6016" xr:uid="{00000000-0005-0000-0000-00005E160000}"/>
    <cellStyle name="Header2 5 2 10 3 2" xfId="16348" xr:uid="{00000000-0005-0000-0000-00005F160000}"/>
    <cellStyle name="Header2 5 2 10 4" xfId="6350" xr:uid="{00000000-0005-0000-0000-000060160000}"/>
    <cellStyle name="Header2 5 2 10 4 2" xfId="16681" xr:uid="{00000000-0005-0000-0000-000061160000}"/>
    <cellStyle name="Header2 5 2 10 5" xfId="11792" xr:uid="{00000000-0005-0000-0000-000062160000}"/>
    <cellStyle name="Header2 5 2 10 5 2" xfId="21987" xr:uid="{00000000-0005-0000-0000-000063160000}"/>
    <cellStyle name="Header2 5 2 11" xfId="2233" xr:uid="{00000000-0005-0000-0000-000064160000}"/>
    <cellStyle name="Header2 5 2 11 2" xfId="5821" xr:uid="{00000000-0005-0000-0000-000065160000}"/>
    <cellStyle name="Header2 5 2 11 2 2" xfId="16153" xr:uid="{00000000-0005-0000-0000-000066160000}"/>
    <cellStyle name="Header2 5 2 11 3" xfId="4023" xr:uid="{00000000-0005-0000-0000-000067160000}"/>
    <cellStyle name="Header2 5 2 11 3 2" xfId="14401" xr:uid="{00000000-0005-0000-0000-000068160000}"/>
    <cellStyle name="Header2 5 2 11 4" xfId="11599" xr:uid="{00000000-0005-0000-0000-000069160000}"/>
    <cellStyle name="Header2 5 2 12" xfId="2687" xr:uid="{00000000-0005-0000-0000-00006A160000}"/>
    <cellStyle name="Header2 5 2 12 2" xfId="6270" xr:uid="{00000000-0005-0000-0000-00006B160000}"/>
    <cellStyle name="Header2 5 2 12 2 2" xfId="16602" xr:uid="{00000000-0005-0000-0000-00006C160000}"/>
    <cellStyle name="Header2 5 2 12 3" xfId="9622" xr:uid="{00000000-0005-0000-0000-00006D160000}"/>
    <cellStyle name="Header2 5 2 12 3 2" xfId="19829" xr:uid="{00000000-0005-0000-0000-00006E160000}"/>
    <cellStyle name="Header2 5 2 12 4" xfId="11912" xr:uid="{00000000-0005-0000-0000-00006F160000}"/>
    <cellStyle name="Header2 5 2 13" xfId="4771" xr:uid="{00000000-0005-0000-0000-000070160000}"/>
    <cellStyle name="Header2 5 2 13 2" xfId="15107" xr:uid="{00000000-0005-0000-0000-000071160000}"/>
    <cellStyle name="Header2 5 2 14" xfId="4183" xr:uid="{00000000-0005-0000-0000-000072160000}"/>
    <cellStyle name="Header2 5 2 14 2" xfId="14545" xr:uid="{00000000-0005-0000-0000-000073160000}"/>
    <cellStyle name="Header2 5 2 15" xfId="7963" xr:uid="{00000000-0005-0000-0000-000074160000}"/>
    <cellStyle name="Header2 5 2 15 2" xfId="18238" xr:uid="{00000000-0005-0000-0000-000075160000}"/>
    <cellStyle name="Header2 5 2 2" xfId="1719" xr:uid="{00000000-0005-0000-0000-000076160000}"/>
    <cellStyle name="Header2 5 2 2 2" xfId="3196" xr:uid="{00000000-0005-0000-0000-000077160000}"/>
    <cellStyle name="Header2 5 2 2 2 2" xfId="6769" xr:uid="{00000000-0005-0000-0000-000078160000}"/>
    <cellStyle name="Header2 5 2 2 2 2 2" xfId="17099" xr:uid="{00000000-0005-0000-0000-000079160000}"/>
    <cellStyle name="Header2 5 2 2 2 3" xfId="10049" xr:uid="{00000000-0005-0000-0000-00007A160000}"/>
    <cellStyle name="Header2 5 2 2 2 3 2" xfId="20255" xr:uid="{00000000-0005-0000-0000-00007B160000}"/>
    <cellStyle name="Header2 5 2 2 2 4" xfId="11964" xr:uid="{00000000-0005-0000-0000-00007C160000}"/>
    <cellStyle name="Header2 5 2 2 3" xfId="5311" xr:uid="{00000000-0005-0000-0000-00007D160000}"/>
    <cellStyle name="Header2 5 2 2 3 2" xfId="15644" xr:uid="{00000000-0005-0000-0000-00007E160000}"/>
    <cellStyle name="Header2 5 2 2 4" xfId="4393" xr:uid="{00000000-0005-0000-0000-00007F160000}"/>
    <cellStyle name="Header2 5 2 2 4 2" xfId="14736" xr:uid="{00000000-0005-0000-0000-000080160000}"/>
    <cellStyle name="Header2 5 2 2 5" xfId="11126" xr:uid="{00000000-0005-0000-0000-000081160000}"/>
    <cellStyle name="Header2 5 2 2 5 2" xfId="21329" xr:uid="{00000000-0005-0000-0000-000082160000}"/>
    <cellStyle name="Header2 5 2 3" xfId="1888" xr:uid="{00000000-0005-0000-0000-000083160000}"/>
    <cellStyle name="Header2 5 2 3 2" xfId="3352" xr:uid="{00000000-0005-0000-0000-000084160000}"/>
    <cellStyle name="Header2 5 2 3 2 2" xfId="6922" xr:uid="{00000000-0005-0000-0000-000085160000}"/>
    <cellStyle name="Header2 5 2 3 2 2 2" xfId="17251" xr:uid="{00000000-0005-0000-0000-000086160000}"/>
    <cellStyle name="Header2 5 2 3 2 3" xfId="10179" xr:uid="{00000000-0005-0000-0000-000087160000}"/>
    <cellStyle name="Header2 5 2 3 2 3 2" xfId="20385" xr:uid="{00000000-0005-0000-0000-000088160000}"/>
    <cellStyle name="Header2 5 2 3 2 4" xfId="11986" xr:uid="{00000000-0005-0000-0000-000089160000}"/>
    <cellStyle name="Header2 5 2 3 3" xfId="5476" xr:uid="{00000000-0005-0000-0000-00008A160000}"/>
    <cellStyle name="Header2 5 2 3 3 2" xfId="15808" xr:uid="{00000000-0005-0000-0000-00008B160000}"/>
    <cellStyle name="Header2 5 2 3 4" xfId="8003" xr:uid="{00000000-0005-0000-0000-00008C160000}"/>
    <cellStyle name="Header2 5 2 3 4 2" xfId="18263" xr:uid="{00000000-0005-0000-0000-00008D160000}"/>
    <cellStyle name="Header2 5 2 3 5" xfId="11257" xr:uid="{00000000-0005-0000-0000-00008E160000}"/>
    <cellStyle name="Header2 5 2 3 5 2" xfId="21459" xr:uid="{00000000-0005-0000-0000-00008F160000}"/>
    <cellStyle name="Header2 5 2 4" xfId="1615" xr:uid="{00000000-0005-0000-0000-000090160000}"/>
    <cellStyle name="Header2 5 2 4 2" xfId="3098" xr:uid="{00000000-0005-0000-0000-000091160000}"/>
    <cellStyle name="Header2 5 2 4 2 2" xfId="6675" xr:uid="{00000000-0005-0000-0000-000092160000}"/>
    <cellStyle name="Header2 5 2 4 2 2 2" xfId="17006" xr:uid="{00000000-0005-0000-0000-000093160000}"/>
    <cellStyle name="Header2 5 2 4 2 3" xfId="9979" xr:uid="{00000000-0005-0000-0000-000094160000}"/>
    <cellStyle name="Header2 5 2 4 2 3 2" xfId="20186" xr:uid="{00000000-0005-0000-0000-000095160000}"/>
    <cellStyle name="Header2 5 2 4 2 4" xfId="11953" xr:uid="{00000000-0005-0000-0000-000096160000}"/>
    <cellStyle name="Header2 5 2 4 3" xfId="5212" xr:uid="{00000000-0005-0000-0000-000097160000}"/>
    <cellStyle name="Header2 5 2 4 3 2" xfId="15547" xr:uid="{00000000-0005-0000-0000-000098160000}"/>
    <cellStyle name="Header2 5 2 4 4" xfId="8528" xr:uid="{00000000-0005-0000-0000-000099160000}"/>
    <cellStyle name="Header2 5 2 4 4 2" xfId="18754" xr:uid="{00000000-0005-0000-0000-00009A160000}"/>
    <cellStyle name="Header2 5 2 4 5" xfId="11061" xr:uid="{00000000-0005-0000-0000-00009B160000}"/>
    <cellStyle name="Header2 5 2 4 5 2" xfId="21264" xr:uid="{00000000-0005-0000-0000-00009C160000}"/>
    <cellStyle name="Header2 5 2 5" xfId="1813" xr:uid="{00000000-0005-0000-0000-00009D160000}"/>
    <cellStyle name="Header2 5 2 5 2" xfId="3290" xr:uid="{00000000-0005-0000-0000-00009E160000}"/>
    <cellStyle name="Header2 5 2 5 2 2" xfId="6860" xr:uid="{00000000-0005-0000-0000-00009F160000}"/>
    <cellStyle name="Header2 5 2 5 2 2 2" xfId="17189" xr:uid="{00000000-0005-0000-0000-0000A0160000}"/>
    <cellStyle name="Header2 5 2 5 2 3" xfId="10121" xr:uid="{00000000-0005-0000-0000-0000A1160000}"/>
    <cellStyle name="Header2 5 2 5 2 3 2" xfId="20327" xr:uid="{00000000-0005-0000-0000-0000A2160000}"/>
    <cellStyle name="Header2 5 2 5 2 4" xfId="11974" xr:uid="{00000000-0005-0000-0000-0000A3160000}"/>
    <cellStyle name="Header2 5 2 5 3" xfId="5402" xr:uid="{00000000-0005-0000-0000-0000A4160000}"/>
    <cellStyle name="Header2 5 2 5 3 2" xfId="15734" xr:uid="{00000000-0005-0000-0000-0000A5160000}"/>
    <cellStyle name="Header2 5 2 5 4" xfId="6380" xr:uid="{00000000-0005-0000-0000-0000A6160000}"/>
    <cellStyle name="Header2 5 2 5 4 2" xfId="16711" xr:uid="{00000000-0005-0000-0000-0000A7160000}"/>
    <cellStyle name="Header2 5 2 5 5" xfId="11198" xr:uid="{00000000-0005-0000-0000-0000A8160000}"/>
    <cellStyle name="Header2 5 2 5 5 2" xfId="21401" xr:uid="{00000000-0005-0000-0000-0000A9160000}"/>
    <cellStyle name="Header2 5 2 6" xfId="1818" xr:uid="{00000000-0005-0000-0000-0000AA160000}"/>
    <cellStyle name="Header2 5 2 6 2" xfId="3295" xr:uid="{00000000-0005-0000-0000-0000AB160000}"/>
    <cellStyle name="Header2 5 2 6 2 2" xfId="6865" xr:uid="{00000000-0005-0000-0000-0000AC160000}"/>
    <cellStyle name="Header2 5 2 6 2 2 2" xfId="17194" xr:uid="{00000000-0005-0000-0000-0000AD160000}"/>
    <cellStyle name="Header2 5 2 6 2 3" xfId="10126" xr:uid="{00000000-0005-0000-0000-0000AE160000}"/>
    <cellStyle name="Header2 5 2 6 2 3 2" xfId="20332" xr:uid="{00000000-0005-0000-0000-0000AF160000}"/>
    <cellStyle name="Header2 5 2 6 2 4" xfId="11979" xr:uid="{00000000-0005-0000-0000-0000B0160000}"/>
    <cellStyle name="Header2 5 2 6 3" xfId="5407" xr:uid="{00000000-0005-0000-0000-0000B1160000}"/>
    <cellStyle name="Header2 5 2 6 3 2" xfId="15739" xr:uid="{00000000-0005-0000-0000-0000B2160000}"/>
    <cellStyle name="Header2 5 2 6 4" xfId="8737" xr:uid="{00000000-0005-0000-0000-0000B3160000}"/>
    <cellStyle name="Header2 5 2 6 4 2" xfId="18954" xr:uid="{00000000-0005-0000-0000-0000B4160000}"/>
    <cellStyle name="Header2 5 2 6 5" xfId="11203" xr:uid="{00000000-0005-0000-0000-0000B5160000}"/>
    <cellStyle name="Header2 5 2 6 5 2" xfId="21406" xr:uid="{00000000-0005-0000-0000-0000B6160000}"/>
    <cellStyle name="Header2 5 2 7" xfId="1331" xr:uid="{00000000-0005-0000-0000-0000B7160000}"/>
    <cellStyle name="Header2 5 2 7 2" xfId="2829" xr:uid="{00000000-0005-0000-0000-0000B8160000}"/>
    <cellStyle name="Header2 5 2 7 2 2" xfId="6408" xr:uid="{00000000-0005-0000-0000-0000B9160000}"/>
    <cellStyle name="Header2 5 2 7 2 2 2" xfId="16739" xr:uid="{00000000-0005-0000-0000-0000BA160000}"/>
    <cellStyle name="Header2 5 2 7 2 3" xfId="9734" xr:uid="{00000000-0005-0000-0000-0000BB160000}"/>
    <cellStyle name="Header2 5 2 7 2 3 2" xfId="19941" xr:uid="{00000000-0005-0000-0000-0000BC160000}"/>
    <cellStyle name="Header2 5 2 7 2 4" xfId="11921" xr:uid="{00000000-0005-0000-0000-0000BD160000}"/>
    <cellStyle name="Header2 5 2 7 3" xfId="4929" xr:uid="{00000000-0005-0000-0000-0000BE160000}"/>
    <cellStyle name="Header2 5 2 7 3 2" xfId="15264" xr:uid="{00000000-0005-0000-0000-0000BF160000}"/>
    <cellStyle name="Header2 5 2 7 4" xfId="7814" xr:uid="{00000000-0005-0000-0000-0000C0160000}"/>
    <cellStyle name="Header2 5 2 7 4 2" xfId="18117" xr:uid="{00000000-0005-0000-0000-0000C1160000}"/>
    <cellStyle name="Header2 5 2 7 5" xfId="4233" xr:uid="{00000000-0005-0000-0000-0000C2160000}"/>
    <cellStyle name="Header2 5 2 7 5 2" xfId="14592" xr:uid="{00000000-0005-0000-0000-0000C3160000}"/>
    <cellStyle name="Header2 5 2 8" xfId="2267" xr:uid="{00000000-0005-0000-0000-0000C4160000}"/>
    <cellStyle name="Header2 5 2 8 2" xfId="3724" xr:uid="{00000000-0005-0000-0000-0000C5160000}"/>
    <cellStyle name="Header2 5 2 8 2 2" xfId="7294" xr:uid="{00000000-0005-0000-0000-0000C6160000}"/>
    <cellStyle name="Header2 5 2 8 2 2 2" xfId="17623" xr:uid="{00000000-0005-0000-0000-0000C7160000}"/>
    <cellStyle name="Header2 5 2 8 2 3" xfId="10551" xr:uid="{00000000-0005-0000-0000-0000C8160000}"/>
    <cellStyle name="Header2 5 2 8 2 3 2" xfId="20757" xr:uid="{00000000-0005-0000-0000-0000C9160000}"/>
    <cellStyle name="Header2 5 2 8 2 4" xfId="12001" xr:uid="{00000000-0005-0000-0000-0000CA160000}"/>
    <cellStyle name="Header2 5 2 8 3" xfId="5855" xr:uid="{00000000-0005-0000-0000-0000CB160000}"/>
    <cellStyle name="Header2 5 2 8 3 2" xfId="16187" xr:uid="{00000000-0005-0000-0000-0000CC160000}"/>
    <cellStyle name="Header2 5 2 8 4" xfId="6139" xr:uid="{00000000-0005-0000-0000-0000CD160000}"/>
    <cellStyle name="Header2 5 2 8 4 2" xfId="16471" xr:uid="{00000000-0005-0000-0000-0000CE160000}"/>
    <cellStyle name="Header2 5 2 8 5" xfId="11633" xr:uid="{00000000-0005-0000-0000-0000CF160000}"/>
    <cellStyle name="Header2 5 2 8 5 2" xfId="21830" xr:uid="{00000000-0005-0000-0000-0000D0160000}"/>
    <cellStyle name="Header2 5 2 9" xfId="2359" xr:uid="{00000000-0005-0000-0000-0000D1160000}"/>
    <cellStyle name="Header2 5 2 9 2" xfId="3815" xr:uid="{00000000-0005-0000-0000-0000D2160000}"/>
    <cellStyle name="Header2 5 2 9 2 2" xfId="7385" xr:uid="{00000000-0005-0000-0000-0000D3160000}"/>
    <cellStyle name="Header2 5 2 9 2 2 2" xfId="17714" xr:uid="{00000000-0005-0000-0000-0000D4160000}"/>
    <cellStyle name="Header2 5 2 9 2 3" xfId="10642" xr:uid="{00000000-0005-0000-0000-0000D5160000}"/>
    <cellStyle name="Header2 5 2 9 2 3 2" xfId="20848" xr:uid="{00000000-0005-0000-0000-0000D6160000}"/>
    <cellStyle name="Header2 5 2 9 2 4" xfId="12011" xr:uid="{00000000-0005-0000-0000-0000D7160000}"/>
    <cellStyle name="Header2 5 2 9 3" xfId="5947" xr:uid="{00000000-0005-0000-0000-0000D8160000}"/>
    <cellStyle name="Header2 5 2 9 3 2" xfId="16279" xr:uid="{00000000-0005-0000-0000-0000D9160000}"/>
    <cellStyle name="Header2 5 2 9 4" xfId="6803" xr:uid="{00000000-0005-0000-0000-0000DA160000}"/>
    <cellStyle name="Header2 5 2 9 4 2" xfId="17133" xr:uid="{00000000-0005-0000-0000-0000DB160000}"/>
    <cellStyle name="Header2 5 2 9 5" xfId="11724" xr:uid="{00000000-0005-0000-0000-0000DC160000}"/>
    <cellStyle name="Header2 5 2 9 5 2" xfId="21920" xr:uid="{00000000-0005-0000-0000-0000DD160000}"/>
    <cellStyle name="Header2 5 3" xfId="1467" xr:uid="{00000000-0005-0000-0000-0000DE160000}"/>
    <cellStyle name="Header2 5 3 2" xfId="2952" xr:uid="{00000000-0005-0000-0000-0000DF160000}"/>
    <cellStyle name="Header2 5 3 2 2" xfId="6529" xr:uid="{00000000-0005-0000-0000-0000E0160000}"/>
    <cellStyle name="Header2 5 3 2 2 2" xfId="16860" xr:uid="{00000000-0005-0000-0000-0000E1160000}"/>
    <cellStyle name="Header2 5 3 2 3" xfId="9853" xr:uid="{00000000-0005-0000-0000-0000E2160000}"/>
    <cellStyle name="Header2 5 3 2 3 2" xfId="20060" xr:uid="{00000000-0005-0000-0000-0000E3160000}"/>
    <cellStyle name="Header2 5 3 2 4" xfId="11935" xr:uid="{00000000-0005-0000-0000-0000E4160000}"/>
    <cellStyle name="Header2 5 3 3" xfId="5064" xr:uid="{00000000-0005-0000-0000-0000E5160000}"/>
    <cellStyle name="Header2 5 3 3 2" xfId="15399" xr:uid="{00000000-0005-0000-0000-0000E6160000}"/>
    <cellStyle name="Header2 5 3 4" xfId="9350" xr:uid="{00000000-0005-0000-0000-0000E7160000}"/>
    <cellStyle name="Header2 5 3 4 2" xfId="19558" xr:uid="{00000000-0005-0000-0000-0000E8160000}"/>
    <cellStyle name="Header2 5 3 5" xfId="10934" xr:uid="{00000000-0005-0000-0000-0000E9160000}"/>
    <cellStyle name="Header2 5 3 5 2" xfId="21138" xr:uid="{00000000-0005-0000-0000-0000EA160000}"/>
    <cellStyle name="Header2 5 4" xfId="1407" xr:uid="{00000000-0005-0000-0000-0000EB160000}"/>
    <cellStyle name="Header2 5 4 2" xfId="2897" xr:uid="{00000000-0005-0000-0000-0000EC160000}"/>
    <cellStyle name="Header2 5 4 2 2" xfId="8477" xr:uid="{00000000-0005-0000-0000-0000ED160000}"/>
    <cellStyle name="Header2 5 5" xfId="1562" xr:uid="{00000000-0005-0000-0000-0000EE160000}"/>
    <cellStyle name="Header2 5 5 2" xfId="3045" xr:uid="{00000000-0005-0000-0000-0000EF160000}"/>
    <cellStyle name="Header2 5 5 2 2" xfId="6622" xr:uid="{00000000-0005-0000-0000-0000F0160000}"/>
    <cellStyle name="Header2 5 5 2 2 2" xfId="16953" xr:uid="{00000000-0005-0000-0000-0000F1160000}"/>
    <cellStyle name="Header2 5 5 2 3" xfId="9929" xr:uid="{00000000-0005-0000-0000-0000F2160000}"/>
    <cellStyle name="Header2 5 5 2 3 2" xfId="20136" xr:uid="{00000000-0005-0000-0000-0000F3160000}"/>
    <cellStyle name="Header2 5 5 2 4" xfId="11948" xr:uid="{00000000-0005-0000-0000-0000F4160000}"/>
    <cellStyle name="Header2 5 5 3" xfId="5159" xr:uid="{00000000-0005-0000-0000-0000F5160000}"/>
    <cellStyle name="Header2 5 5 3 2" xfId="15494" xr:uid="{00000000-0005-0000-0000-0000F6160000}"/>
    <cellStyle name="Header2 5 5 4" xfId="8483" xr:uid="{00000000-0005-0000-0000-0000F7160000}"/>
    <cellStyle name="Header2 5 5 4 2" xfId="18709" xr:uid="{00000000-0005-0000-0000-0000F8160000}"/>
    <cellStyle name="Header2 5 5 5" xfId="11011" xr:uid="{00000000-0005-0000-0000-0000F9160000}"/>
    <cellStyle name="Header2 5 5 5 2" xfId="21214" xr:uid="{00000000-0005-0000-0000-0000FA160000}"/>
    <cellStyle name="Header2 5 6" xfId="4414" xr:uid="{00000000-0005-0000-0000-0000FB160000}"/>
    <cellStyle name="Header2 5 6 2" xfId="14757" xr:uid="{00000000-0005-0000-0000-0000FC160000}"/>
    <cellStyle name="Header2 5 7" xfId="4358" xr:uid="{00000000-0005-0000-0000-0000FD160000}"/>
    <cellStyle name="Header2 5 7 2" xfId="14701" xr:uid="{00000000-0005-0000-0000-0000FE160000}"/>
    <cellStyle name="Header2 5 8" xfId="8254" xr:uid="{00000000-0005-0000-0000-0000FF160000}"/>
    <cellStyle name="Header2 5 8 2" xfId="18486" xr:uid="{00000000-0005-0000-0000-000000170000}"/>
    <cellStyle name="Header2 6" xfId="790" xr:uid="{00000000-0005-0000-0000-000001170000}"/>
    <cellStyle name="Header2 6 2" xfId="1173" xr:uid="{00000000-0005-0000-0000-000002170000}"/>
    <cellStyle name="Header2 6 2 10" xfId="2429" xr:uid="{00000000-0005-0000-0000-000003170000}"/>
    <cellStyle name="Header2 6 2 10 2" xfId="3884" xr:uid="{00000000-0005-0000-0000-000004170000}"/>
    <cellStyle name="Header2 6 2 10 2 2" xfId="7454" xr:uid="{00000000-0005-0000-0000-000005170000}"/>
    <cellStyle name="Header2 6 2 10 2 2 2" xfId="17783" xr:uid="{00000000-0005-0000-0000-000006170000}"/>
    <cellStyle name="Header2 6 2 10 2 3" xfId="10711" xr:uid="{00000000-0005-0000-0000-000007170000}"/>
    <cellStyle name="Header2 6 2 10 2 3 2" xfId="20917" xr:uid="{00000000-0005-0000-0000-000008170000}"/>
    <cellStyle name="Header2 6 2 10 2 4" xfId="12022" xr:uid="{00000000-0005-0000-0000-000009170000}"/>
    <cellStyle name="Header2 6 2 10 3" xfId="6017" xr:uid="{00000000-0005-0000-0000-00000A170000}"/>
    <cellStyle name="Header2 6 2 10 3 2" xfId="16349" xr:uid="{00000000-0005-0000-0000-00000B170000}"/>
    <cellStyle name="Header2 6 2 10 4" xfId="5265" xr:uid="{00000000-0005-0000-0000-00000C170000}"/>
    <cellStyle name="Header2 6 2 10 4 2" xfId="15599" xr:uid="{00000000-0005-0000-0000-00000D170000}"/>
    <cellStyle name="Header2 6 2 10 5" xfId="11793" xr:uid="{00000000-0005-0000-0000-00000E170000}"/>
    <cellStyle name="Header2 6 2 10 5 2" xfId="21988" xr:uid="{00000000-0005-0000-0000-00000F170000}"/>
    <cellStyle name="Header2 6 2 11" xfId="2025" xr:uid="{00000000-0005-0000-0000-000010170000}"/>
    <cellStyle name="Header2 6 2 11 2" xfId="5613" xr:uid="{00000000-0005-0000-0000-000011170000}"/>
    <cellStyle name="Header2 6 2 11 2 2" xfId="15945" xr:uid="{00000000-0005-0000-0000-000012170000}"/>
    <cellStyle name="Header2 6 2 11 3" xfId="7759" xr:uid="{00000000-0005-0000-0000-000013170000}"/>
    <cellStyle name="Header2 6 2 11 3 2" xfId="18067" xr:uid="{00000000-0005-0000-0000-000014170000}"/>
    <cellStyle name="Header2 6 2 11 4" xfId="11393" xr:uid="{00000000-0005-0000-0000-000015170000}"/>
    <cellStyle name="Header2 6 2 12" xfId="2688" xr:uid="{00000000-0005-0000-0000-000016170000}"/>
    <cellStyle name="Header2 6 2 12 2" xfId="6271" xr:uid="{00000000-0005-0000-0000-000017170000}"/>
    <cellStyle name="Header2 6 2 12 2 2" xfId="16603" xr:uid="{00000000-0005-0000-0000-000018170000}"/>
    <cellStyle name="Header2 6 2 12 3" xfId="9623" xr:uid="{00000000-0005-0000-0000-000019170000}"/>
    <cellStyle name="Header2 6 2 12 3 2" xfId="19830" xr:uid="{00000000-0005-0000-0000-00001A170000}"/>
    <cellStyle name="Header2 6 2 12 4" xfId="11913" xr:uid="{00000000-0005-0000-0000-00001B170000}"/>
    <cellStyle name="Header2 6 2 13" xfId="4772" xr:uid="{00000000-0005-0000-0000-00001C170000}"/>
    <cellStyle name="Header2 6 2 13 2" xfId="15108" xr:uid="{00000000-0005-0000-0000-00001D170000}"/>
    <cellStyle name="Header2 6 2 14" xfId="4182" xr:uid="{00000000-0005-0000-0000-00001E170000}"/>
    <cellStyle name="Header2 6 2 14 2" xfId="14544" xr:uid="{00000000-0005-0000-0000-00001F170000}"/>
    <cellStyle name="Header2 6 2 15" xfId="7942" xr:uid="{00000000-0005-0000-0000-000020170000}"/>
    <cellStyle name="Header2 6 2 15 2" xfId="18223" xr:uid="{00000000-0005-0000-0000-000021170000}"/>
    <cellStyle name="Header2 6 2 2" xfId="1720" xr:uid="{00000000-0005-0000-0000-000022170000}"/>
    <cellStyle name="Header2 6 2 2 2" xfId="3197" xr:uid="{00000000-0005-0000-0000-000023170000}"/>
    <cellStyle name="Header2 6 2 2 2 2" xfId="6770" xr:uid="{00000000-0005-0000-0000-000024170000}"/>
    <cellStyle name="Header2 6 2 2 2 2 2" xfId="17100" xr:uid="{00000000-0005-0000-0000-000025170000}"/>
    <cellStyle name="Header2 6 2 2 2 3" xfId="10050" xr:uid="{00000000-0005-0000-0000-000026170000}"/>
    <cellStyle name="Header2 6 2 2 2 3 2" xfId="20256" xr:uid="{00000000-0005-0000-0000-000027170000}"/>
    <cellStyle name="Header2 6 2 2 2 4" xfId="11965" xr:uid="{00000000-0005-0000-0000-000028170000}"/>
    <cellStyle name="Header2 6 2 2 3" xfId="5312" xr:uid="{00000000-0005-0000-0000-000029170000}"/>
    <cellStyle name="Header2 6 2 2 3 2" xfId="15645" xr:uid="{00000000-0005-0000-0000-00002A170000}"/>
    <cellStyle name="Header2 6 2 2 4" xfId="4394" xr:uid="{00000000-0005-0000-0000-00002B170000}"/>
    <cellStyle name="Header2 6 2 2 4 2" xfId="14737" xr:uid="{00000000-0005-0000-0000-00002C170000}"/>
    <cellStyle name="Header2 6 2 2 5" xfId="11127" xr:uid="{00000000-0005-0000-0000-00002D170000}"/>
    <cellStyle name="Header2 6 2 2 5 2" xfId="21330" xr:uid="{00000000-0005-0000-0000-00002E170000}"/>
    <cellStyle name="Header2 6 2 3" xfId="1889" xr:uid="{00000000-0005-0000-0000-00002F170000}"/>
    <cellStyle name="Header2 6 2 3 2" xfId="3353" xr:uid="{00000000-0005-0000-0000-000030170000}"/>
    <cellStyle name="Header2 6 2 3 2 2" xfId="6923" xr:uid="{00000000-0005-0000-0000-000031170000}"/>
    <cellStyle name="Header2 6 2 3 2 2 2" xfId="17252" xr:uid="{00000000-0005-0000-0000-000032170000}"/>
    <cellStyle name="Header2 6 2 3 2 3" xfId="10180" xr:uid="{00000000-0005-0000-0000-000033170000}"/>
    <cellStyle name="Header2 6 2 3 2 3 2" xfId="20386" xr:uid="{00000000-0005-0000-0000-000034170000}"/>
    <cellStyle name="Header2 6 2 3 2 4" xfId="11987" xr:uid="{00000000-0005-0000-0000-000035170000}"/>
    <cellStyle name="Header2 6 2 3 3" xfId="5477" xr:uid="{00000000-0005-0000-0000-000036170000}"/>
    <cellStyle name="Header2 6 2 3 3 2" xfId="15809" xr:uid="{00000000-0005-0000-0000-000037170000}"/>
    <cellStyle name="Header2 6 2 3 4" xfId="7755" xr:uid="{00000000-0005-0000-0000-000038170000}"/>
    <cellStyle name="Header2 6 2 3 4 2" xfId="18063" xr:uid="{00000000-0005-0000-0000-000039170000}"/>
    <cellStyle name="Header2 6 2 3 5" xfId="11258" xr:uid="{00000000-0005-0000-0000-00003A170000}"/>
    <cellStyle name="Header2 6 2 3 5 2" xfId="21460" xr:uid="{00000000-0005-0000-0000-00003B170000}"/>
    <cellStyle name="Header2 6 2 4" xfId="1616" xr:uid="{00000000-0005-0000-0000-00003C170000}"/>
    <cellStyle name="Header2 6 2 4 2" xfId="3099" xr:uid="{00000000-0005-0000-0000-00003D170000}"/>
    <cellStyle name="Header2 6 2 4 2 2" xfId="6676" xr:uid="{00000000-0005-0000-0000-00003E170000}"/>
    <cellStyle name="Header2 6 2 4 2 2 2" xfId="17007" xr:uid="{00000000-0005-0000-0000-00003F170000}"/>
    <cellStyle name="Header2 6 2 4 2 3" xfId="9980" xr:uid="{00000000-0005-0000-0000-000040170000}"/>
    <cellStyle name="Header2 6 2 4 2 3 2" xfId="20187" xr:uid="{00000000-0005-0000-0000-000041170000}"/>
    <cellStyle name="Header2 6 2 4 2 4" xfId="11954" xr:uid="{00000000-0005-0000-0000-000042170000}"/>
    <cellStyle name="Header2 6 2 4 3" xfId="5213" xr:uid="{00000000-0005-0000-0000-000043170000}"/>
    <cellStyle name="Header2 6 2 4 3 2" xfId="15548" xr:uid="{00000000-0005-0000-0000-000044170000}"/>
    <cellStyle name="Header2 6 2 4 4" xfId="7647" xr:uid="{00000000-0005-0000-0000-000045170000}"/>
    <cellStyle name="Header2 6 2 4 4 2" xfId="17968" xr:uid="{00000000-0005-0000-0000-000046170000}"/>
    <cellStyle name="Header2 6 2 4 5" xfId="11062" xr:uid="{00000000-0005-0000-0000-000047170000}"/>
    <cellStyle name="Header2 6 2 4 5 2" xfId="21265" xr:uid="{00000000-0005-0000-0000-000048170000}"/>
    <cellStyle name="Header2 6 2 5" xfId="1814" xr:uid="{00000000-0005-0000-0000-000049170000}"/>
    <cellStyle name="Header2 6 2 5 2" xfId="3291" xr:uid="{00000000-0005-0000-0000-00004A170000}"/>
    <cellStyle name="Header2 6 2 5 2 2" xfId="6861" xr:uid="{00000000-0005-0000-0000-00004B170000}"/>
    <cellStyle name="Header2 6 2 5 2 2 2" xfId="17190" xr:uid="{00000000-0005-0000-0000-00004C170000}"/>
    <cellStyle name="Header2 6 2 5 2 3" xfId="10122" xr:uid="{00000000-0005-0000-0000-00004D170000}"/>
    <cellStyle name="Header2 6 2 5 2 3 2" xfId="20328" xr:uid="{00000000-0005-0000-0000-00004E170000}"/>
    <cellStyle name="Header2 6 2 5 2 4" xfId="11975" xr:uid="{00000000-0005-0000-0000-00004F170000}"/>
    <cellStyle name="Header2 6 2 5 3" xfId="5403" xr:uid="{00000000-0005-0000-0000-000050170000}"/>
    <cellStyle name="Header2 6 2 5 3 2" xfId="15735" xr:uid="{00000000-0005-0000-0000-000051170000}"/>
    <cellStyle name="Header2 6 2 5 4" xfId="8186" xr:uid="{00000000-0005-0000-0000-000052170000}"/>
    <cellStyle name="Header2 6 2 5 4 2" xfId="18419" xr:uid="{00000000-0005-0000-0000-000053170000}"/>
    <cellStyle name="Header2 6 2 5 5" xfId="11199" xr:uid="{00000000-0005-0000-0000-000054170000}"/>
    <cellStyle name="Header2 6 2 5 5 2" xfId="21402" xr:uid="{00000000-0005-0000-0000-000055170000}"/>
    <cellStyle name="Header2 6 2 6" xfId="1560" xr:uid="{00000000-0005-0000-0000-000056170000}"/>
    <cellStyle name="Header2 6 2 6 2" xfId="3044" xr:uid="{00000000-0005-0000-0000-000057170000}"/>
    <cellStyle name="Header2 6 2 6 2 2" xfId="6621" xr:uid="{00000000-0005-0000-0000-000058170000}"/>
    <cellStyle name="Header2 6 2 6 2 2 2" xfId="16952" xr:uid="{00000000-0005-0000-0000-000059170000}"/>
    <cellStyle name="Header2 6 2 6 2 3" xfId="9928" xr:uid="{00000000-0005-0000-0000-00005A170000}"/>
    <cellStyle name="Header2 6 2 6 2 3 2" xfId="20135" xr:uid="{00000000-0005-0000-0000-00005B170000}"/>
    <cellStyle name="Header2 6 2 6 2 4" xfId="11947" xr:uid="{00000000-0005-0000-0000-00005C170000}"/>
    <cellStyle name="Header2 6 2 6 3" xfId="5157" xr:uid="{00000000-0005-0000-0000-00005D170000}"/>
    <cellStyle name="Header2 6 2 6 3 2" xfId="15492" xr:uid="{00000000-0005-0000-0000-00005E170000}"/>
    <cellStyle name="Header2 6 2 6 4" xfId="9414" xr:uid="{00000000-0005-0000-0000-00005F170000}"/>
    <cellStyle name="Header2 6 2 6 4 2" xfId="19621" xr:uid="{00000000-0005-0000-0000-000060170000}"/>
    <cellStyle name="Header2 6 2 6 5" xfId="11010" xr:uid="{00000000-0005-0000-0000-000061170000}"/>
    <cellStyle name="Header2 6 2 6 5 2" xfId="21213" xr:uid="{00000000-0005-0000-0000-000062170000}"/>
    <cellStyle name="Header2 6 2 7" xfId="1330" xr:uid="{00000000-0005-0000-0000-000063170000}"/>
    <cellStyle name="Header2 6 2 7 2" xfId="2828" xr:uid="{00000000-0005-0000-0000-000064170000}"/>
    <cellStyle name="Header2 6 2 7 2 2" xfId="6407" xr:uid="{00000000-0005-0000-0000-000065170000}"/>
    <cellStyle name="Header2 6 2 7 2 2 2" xfId="16738" xr:uid="{00000000-0005-0000-0000-000066170000}"/>
    <cellStyle name="Header2 6 2 7 2 3" xfId="9733" xr:uid="{00000000-0005-0000-0000-000067170000}"/>
    <cellStyle name="Header2 6 2 7 2 3 2" xfId="19940" xr:uid="{00000000-0005-0000-0000-000068170000}"/>
    <cellStyle name="Header2 6 2 7 2 4" xfId="11920" xr:uid="{00000000-0005-0000-0000-000069170000}"/>
    <cellStyle name="Header2 6 2 7 3" xfId="4928" xr:uid="{00000000-0005-0000-0000-00006A170000}"/>
    <cellStyle name="Header2 6 2 7 3 2" xfId="15263" xr:uid="{00000000-0005-0000-0000-00006B170000}"/>
    <cellStyle name="Header2 6 2 7 4" xfId="7911" xr:uid="{00000000-0005-0000-0000-00006C170000}"/>
    <cellStyle name="Header2 6 2 7 4 2" xfId="18201" xr:uid="{00000000-0005-0000-0000-00006D170000}"/>
    <cellStyle name="Header2 6 2 7 5" xfId="8248" xr:uid="{00000000-0005-0000-0000-00006E170000}"/>
    <cellStyle name="Header2 6 2 7 5 2" xfId="18481" xr:uid="{00000000-0005-0000-0000-00006F170000}"/>
    <cellStyle name="Header2 6 2 8" xfId="2268" xr:uid="{00000000-0005-0000-0000-000070170000}"/>
    <cellStyle name="Header2 6 2 8 2" xfId="3725" xr:uid="{00000000-0005-0000-0000-000071170000}"/>
    <cellStyle name="Header2 6 2 8 2 2" xfId="7295" xr:uid="{00000000-0005-0000-0000-000072170000}"/>
    <cellStyle name="Header2 6 2 8 2 2 2" xfId="17624" xr:uid="{00000000-0005-0000-0000-000073170000}"/>
    <cellStyle name="Header2 6 2 8 2 3" xfId="10552" xr:uid="{00000000-0005-0000-0000-000074170000}"/>
    <cellStyle name="Header2 6 2 8 2 3 2" xfId="20758" xr:uid="{00000000-0005-0000-0000-000075170000}"/>
    <cellStyle name="Header2 6 2 8 2 4" xfId="12002" xr:uid="{00000000-0005-0000-0000-000076170000}"/>
    <cellStyle name="Header2 6 2 8 3" xfId="5856" xr:uid="{00000000-0005-0000-0000-000077170000}"/>
    <cellStyle name="Header2 6 2 8 3 2" xfId="16188" xr:uid="{00000000-0005-0000-0000-000078170000}"/>
    <cellStyle name="Header2 6 2 8 4" xfId="4050" xr:uid="{00000000-0005-0000-0000-000079170000}"/>
    <cellStyle name="Header2 6 2 8 4 2" xfId="14427" xr:uid="{00000000-0005-0000-0000-00007A170000}"/>
    <cellStyle name="Header2 6 2 8 5" xfId="11634" xr:uid="{00000000-0005-0000-0000-00007B170000}"/>
    <cellStyle name="Header2 6 2 8 5 2" xfId="21831" xr:uid="{00000000-0005-0000-0000-00007C170000}"/>
    <cellStyle name="Header2 6 2 9" xfId="2360" xr:uid="{00000000-0005-0000-0000-00007D170000}"/>
    <cellStyle name="Header2 6 2 9 2" xfId="3816" xr:uid="{00000000-0005-0000-0000-00007E170000}"/>
    <cellStyle name="Header2 6 2 9 2 2" xfId="7386" xr:uid="{00000000-0005-0000-0000-00007F170000}"/>
    <cellStyle name="Header2 6 2 9 2 2 2" xfId="17715" xr:uid="{00000000-0005-0000-0000-000080170000}"/>
    <cellStyle name="Header2 6 2 9 2 3" xfId="10643" xr:uid="{00000000-0005-0000-0000-000081170000}"/>
    <cellStyle name="Header2 6 2 9 2 3 2" xfId="20849" xr:uid="{00000000-0005-0000-0000-000082170000}"/>
    <cellStyle name="Header2 6 2 9 2 4" xfId="12012" xr:uid="{00000000-0005-0000-0000-000083170000}"/>
    <cellStyle name="Header2 6 2 9 3" xfId="5948" xr:uid="{00000000-0005-0000-0000-000084170000}"/>
    <cellStyle name="Header2 6 2 9 3 2" xfId="16280" xr:uid="{00000000-0005-0000-0000-000085170000}"/>
    <cellStyle name="Header2 6 2 9 4" xfId="6301" xr:uid="{00000000-0005-0000-0000-000086170000}"/>
    <cellStyle name="Header2 6 2 9 4 2" xfId="16633" xr:uid="{00000000-0005-0000-0000-000087170000}"/>
    <cellStyle name="Header2 6 2 9 5" xfId="11725" xr:uid="{00000000-0005-0000-0000-000088170000}"/>
    <cellStyle name="Header2 6 2 9 5 2" xfId="21921" xr:uid="{00000000-0005-0000-0000-000089170000}"/>
    <cellStyle name="Header2 6 3" xfId="1468" xr:uid="{00000000-0005-0000-0000-00008A170000}"/>
    <cellStyle name="Header2 6 3 2" xfId="2953" xr:uid="{00000000-0005-0000-0000-00008B170000}"/>
    <cellStyle name="Header2 6 3 2 2" xfId="6530" xr:uid="{00000000-0005-0000-0000-00008C170000}"/>
    <cellStyle name="Header2 6 3 2 2 2" xfId="16861" xr:uid="{00000000-0005-0000-0000-00008D170000}"/>
    <cellStyle name="Header2 6 3 2 3" xfId="9854" xr:uid="{00000000-0005-0000-0000-00008E170000}"/>
    <cellStyle name="Header2 6 3 2 3 2" xfId="20061" xr:uid="{00000000-0005-0000-0000-00008F170000}"/>
    <cellStyle name="Header2 6 3 2 4" xfId="11936" xr:uid="{00000000-0005-0000-0000-000090170000}"/>
    <cellStyle name="Header2 6 3 3" xfId="5065" xr:uid="{00000000-0005-0000-0000-000091170000}"/>
    <cellStyle name="Header2 6 3 3 2" xfId="15400" xr:uid="{00000000-0005-0000-0000-000092170000}"/>
    <cellStyle name="Header2 6 3 4" xfId="8080" xr:uid="{00000000-0005-0000-0000-000093170000}"/>
    <cellStyle name="Header2 6 3 4 2" xfId="18328" xr:uid="{00000000-0005-0000-0000-000094170000}"/>
    <cellStyle name="Header2 6 3 5" xfId="10935" xr:uid="{00000000-0005-0000-0000-000095170000}"/>
    <cellStyle name="Header2 6 3 5 2" xfId="21139" xr:uid="{00000000-0005-0000-0000-000096170000}"/>
    <cellStyle name="Header2 6 4" xfId="1880" xr:uid="{00000000-0005-0000-0000-000097170000}"/>
    <cellStyle name="Header2 6 4 2" xfId="3347" xr:uid="{00000000-0005-0000-0000-000098170000}"/>
    <cellStyle name="Header2 6 4 2 2" xfId="8885" xr:uid="{00000000-0005-0000-0000-000099170000}"/>
    <cellStyle name="Header2 6 5" xfId="1417" xr:uid="{00000000-0005-0000-0000-00009A170000}"/>
    <cellStyle name="Header2 6 5 2" xfId="2904" xr:uid="{00000000-0005-0000-0000-00009B170000}"/>
    <cellStyle name="Header2 6 5 2 2" xfId="6482" xr:uid="{00000000-0005-0000-0000-00009C170000}"/>
    <cellStyle name="Header2 6 5 2 2 2" xfId="16813" xr:uid="{00000000-0005-0000-0000-00009D170000}"/>
    <cellStyle name="Header2 6 5 2 3" xfId="9807" xr:uid="{00000000-0005-0000-0000-00009E170000}"/>
    <cellStyle name="Header2 6 5 2 3 2" xfId="20014" xr:uid="{00000000-0005-0000-0000-00009F170000}"/>
    <cellStyle name="Header2 6 5 2 4" xfId="11929" xr:uid="{00000000-0005-0000-0000-0000A0170000}"/>
    <cellStyle name="Header2 6 5 3" xfId="5015" xr:uid="{00000000-0005-0000-0000-0000A1170000}"/>
    <cellStyle name="Header2 6 5 3 2" xfId="15350" xr:uid="{00000000-0005-0000-0000-0000A2170000}"/>
    <cellStyle name="Header2 6 5 4" xfId="5255" xr:uid="{00000000-0005-0000-0000-0000A3170000}"/>
    <cellStyle name="Header2 6 5 4 2" xfId="15589" xr:uid="{00000000-0005-0000-0000-0000A4170000}"/>
    <cellStyle name="Header2 6 5 5" xfId="10889" xr:uid="{00000000-0005-0000-0000-0000A5170000}"/>
    <cellStyle name="Header2 6 5 5 2" xfId="21093" xr:uid="{00000000-0005-0000-0000-0000A6170000}"/>
    <cellStyle name="Header2 6 6" xfId="4415" xr:uid="{00000000-0005-0000-0000-0000A7170000}"/>
    <cellStyle name="Header2 6 6 2" xfId="14758" xr:uid="{00000000-0005-0000-0000-0000A8170000}"/>
    <cellStyle name="Header2 6 7" xfId="4357" xr:uid="{00000000-0005-0000-0000-0000A9170000}"/>
    <cellStyle name="Header2 6 7 2" xfId="14700" xr:uid="{00000000-0005-0000-0000-0000AA170000}"/>
    <cellStyle name="Header2 6 8" xfId="8707" xr:uid="{00000000-0005-0000-0000-0000AB170000}"/>
    <cellStyle name="Header2 6 8 2" xfId="18924" xr:uid="{00000000-0005-0000-0000-0000AC170000}"/>
    <cellStyle name="Header2 7" xfId="791" xr:uid="{00000000-0005-0000-0000-0000AD170000}"/>
    <cellStyle name="Header2 7 2" xfId="1174" xr:uid="{00000000-0005-0000-0000-0000AE170000}"/>
    <cellStyle name="Header2 7 2 10" xfId="2430" xr:uid="{00000000-0005-0000-0000-0000AF170000}"/>
    <cellStyle name="Header2 7 2 10 2" xfId="3885" xr:uid="{00000000-0005-0000-0000-0000B0170000}"/>
    <cellStyle name="Header2 7 2 10 2 2" xfId="7455" xr:uid="{00000000-0005-0000-0000-0000B1170000}"/>
    <cellStyle name="Header2 7 2 10 2 2 2" xfId="17784" xr:uid="{00000000-0005-0000-0000-0000B2170000}"/>
    <cellStyle name="Header2 7 2 10 2 3" xfId="10712" xr:uid="{00000000-0005-0000-0000-0000B3170000}"/>
    <cellStyle name="Header2 7 2 10 2 3 2" xfId="20918" xr:uid="{00000000-0005-0000-0000-0000B4170000}"/>
    <cellStyle name="Header2 7 2 10 2 4" xfId="12023" xr:uid="{00000000-0005-0000-0000-0000B5170000}"/>
    <cellStyle name="Header2 7 2 10 3" xfId="6018" xr:uid="{00000000-0005-0000-0000-0000B6170000}"/>
    <cellStyle name="Header2 7 2 10 3 2" xfId="16350" xr:uid="{00000000-0005-0000-0000-0000B7170000}"/>
    <cellStyle name="Header2 7 2 10 4" xfId="6725" xr:uid="{00000000-0005-0000-0000-0000B8170000}"/>
    <cellStyle name="Header2 7 2 10 4 2" xfId="17055" xr:uid="{00000000-0005-0000-0000-0000B9170000}"/>
    <cellStyle name="Header2 7 2 10 5" xfId="11794" xr:uid="{00000000-0005-0000-0000-0000BA170000}"/>
    <cellStyle name="Header2 7 2 10 5 2" xfId="21989" xr:uid="{00000000-0005-0000-0000-0000BB170000}"/>
    <cellStyle name="Header2 7 2 11" xfId="2234" xr:uid="{00000000-0005-0000-0000-0000BC170000}"/>
    <cellStyle name="Header2 7 2 11 2" xfId="5822" xr:uid="{00000000-0005-0000-0000-0000BD170000}"/>
    <cellStyle name="Header2 7 2 11 2 2" xfId="16154" xr:uid="{00000000-0005-0000-0000-0000BE170000}"/>
    <cellStyle name="Header2 7 2 11 3" xfId="4528" xr:uid="{00000000-0005-0000-0000-0000BF170000}"/>
    <cellStyle name="Header2 7 2 11 3 2" xfId="14870" xr:uid="{00000000-0005-0000-0000-0000C0170000}"/>
    <cellStyle name="Header2 7 2 11 4" xfId="11600" xr:uid="{00000000-0005-0000-0000-0000C1170000}"/>
    <cellStyle name="Header2 7 2 12" xfId="2689" xr:uid="{00000000-0005-0000-0000-0000C2170000}"/>
    <cellStyle name="Header2 7 2 12 2" xfId="6272" xr:uid="{00000000-0005-0000-0000-0000C3170000}"/>
    <cellStyle name="Header2 7 2 12 2 2" xfId="16604" xr:uid="{00000000-0005-0000-0000-0000C4170000}"/>
    <cellStyle name="Header2 7 2 12 3" xfId="9624" xr:uid="{00000000-0005-0000-0000-0000C5170000}"/>
    <cellStyle name="Header2 7 2 12 3 2" xfId="19831" xr:uid="{00000000-0005-0000-0000-0000C6170000}"/>
    <cellStyle name="Header2 7 2 12 4" xfId="11914" xr:uid="{00000000-0005-0000-0000-0000C7170000}"/>
    <cellStyle name="Header2 7 2 13" xfId="4773" xr:uid="{00000000-0005-0000-0000-0000C8170000}"/>
    <cellStyle name="Header2 7 2 13 2" xfId="15109" xr:uid="{00000000-0005-0000-0000-0000C9170000}"/>
    <cellStyle name="Header2 7 2 14" xfId="4181" xr:uid="{00000000-0005-0000-0000-0000CA170000}"/>
    <cellStyle name="Header2 7 2 14 2" xfId="14543" xr:uid="{00000000-0005-0000-0000-0000CB170000}"/>
    <cellStyle name="Header2 7 2 15" xfId="7917" xr:uid="{00000000-0005-0000-0000-0000CC170000}"/>
    <cellStyle name="Header2 7 2 15 2" xfId="18205" xr:uid="{00000000-0005-0000-0000-0000CD170000}"/>
    <cellStyle name="Header2 7 2 2" xfId="1721" xr:uid="{00000000-0005-0000-0000-0000CE170000}"/>
    <cellStyle name="Header2 7 2 2 2" xfId="3198" xr:uid="{00000000-0005-0000-0000-0000CF170000}"/>
    <cellStyle name="Header2 7 2 2 2 2" xfId="6771" xr:uid="{00000000-0005-0000-0000-0000D0170000}"/>
    <cellStyle name="Header2 7 2 2 2 2 2" xfId="17101" xr:uid="{00000000-0005-0000-0000-0000D1170000}"/>
    <cellStyle name="Header2 7 2 2 2 3" xfId="10051" xr:uid="{00000000-0005-0000-0000-0000D2170000}"/>
    <cellStyle name="Header2 7 2 2 2 3 2" xfId="20257" xr:uid="{00000000-0005-0000-0000-0000D3170000}"/>
    <cellStyle name="Header2 7 2 2 2 4" xfId="11966" xr:uid="{00000000-0005-0000-0000-0000D4170000}"/>
    <cellStyle name="Header2 7 2 2 3" xfId="5313" xr:uid="{00000000-0005-0000-0000-0000D5170000}"/>
    <cellStyle name="Header2 7 2 2 3 2" xfId="15646" xr:uid="{00000000-0005-0000-0000-0000D6170000}"/>
    <cellStyle name="Header2 7 2 2 4" xfId="4395" xr:uid="{00000000-0005-0000-0000-0000D7170000}"/>
    <cellStyle name="Header2 7 2 2 4 2" xfId="14738" xr:uid="{00000000-0005-0000-0000-0000D8170000}"/>
    <cellStyle name="Header2 7 2 2 5" xfId="11128" xr:uid="{00000000-0005-0000-0000-0000D9170000}"/>
    <cellStyle name="Header2 7 2 2 5 2" xfId="21331" xr:uid="{00000000-0005-0000-0000-0000DA170000}"/>
    <cellStyle name="Header2 7 2 3" xfId="1890" xr:uid="{00000000-0005-0000-0000-0000DB170000}"/>
    <cellStyle name="Header2 7 2 3 2" xfId="3354" xr:uid="{00000000-0005-0000-0000-0000DC170000}"/>
    <cellStyle name="Header2 7 2 3 2 2" xfId="6924" xr:uid="{00000000-0005-0000-0000-0000DD170000}"/>
    <cellStyle name="Header2 7 2 3 2 2 2" xfId="17253" xr:uid="{00000000-0005-0000-0000-0000DE170000}"/>
    <cellStyle name="Header2 7 2 3 2 3" xfId="10181" xr:uid="{00000000-0005-0000-0000-0000DF170000}"/>
    <cellStyle name="Header2 7 2 3 2 3 2" xfId="20387" xr:uid="{00000000-0005-0000-0000-0000E0170000}"/>
    <cellStyle name="Header2 7 2 3 2 4" xfId="11988" xr:uid="{00000000-0005-0000-0000-0000E1170000}"/>
    <cellStyle name="Header2 7 2 3 3" xfId="5478" xr:uid="{00000000-0005-0000-0000-0000E2170000}"/>
    <cellStyle name="Header2 7 2 3 3 2" xfId="15810" xr:uid="{00000000-0005-0000-0000-0000E3170000}"/>
    <cellStyle name="Header2 7 2 3 4" xfId="7643" xr:uid="{00000000-0005-0000-0000-0000E4170000}"/>
    <cellStyle name="Header2 7 2 3 4 2" xfId="17966" xr:uid="{00000000-0005-0000-0000-0000E5170000}"/>
    <cellStyle name="Header2 7 2 3 5" xfId="11259" xr:uid="{00000000-0005-0000-0000-0000E6170000}"/>
    <cellStyle name="Header2 7 2 3 5 2" xfId="21461" xr:uid="{00000000-0005-0000-0000-0000E7170000}"/>
    <cellStyle name="Header2 7 2 4" xfId="1617" xr:uid="{00000000-0005-0000-0000-0000E8170000}"/>
    <cellStyle name="Header2 7 2 4 2" xfId="3100" xr:uid="{00000000-0005-0000-0000-0000E9170000}"/>
    <cellStyle name="Header2 7 2 4 2 2" xfId="6677" xr:uid="{00000000-0005-0000-0000-0000EA170000}"/>
    <cellStyle name="Header2 7 2 4 2 2 2" xfId="17008" xr:uid="{00000000-0005-0000-0000-0000EB170000}"/>
    <cellStyle name="Header2 7 2 4 2 3" xfId="9981" xr:uid="{00000000-0005-0000-0000-0000EC170000}"/>
    <cellStyle name="Header2 7 2 4 2 3 2" xfId="20188" xr:uid="{00000000-0005-0000-0000-0000ED170000}"/>
    <cellStyle name="Header2 7 2 4 2 4" xfId="11955" xr:uid="{00000000-0005-0000-0000-0000EE170000}"/>
    <cellStyle name="Header2 7 2 4 3" xfId="5214" xr:uid="{00000000-0005-0000-0000-0000EF170000}"/>
    <cellStyle name="Header2 7 2 4 3 2" xfId="15549" xr:uid="{00000000-0005-0000-0000-0000F0170000}"/>
    <cellStyle name="Header2 7 2 4 4" xfId="9345" xr:uid="{00000000-0005-0000-0000-0000F1170000}"/>
    <cellStyle name="Header2 7 2 4 4 2" xfId="19553" xr:uid="{00000000-0005-0000-0000-0000F2170000}"/>
    <cellStyle name="Header2 7 2 4 5" xfId="11063" xr:uid="{00000000-0005-0000-0000-0000F3170000}"/>
    <cellStyle name="Header2 7 2 4 5 2" xfId="21266" xr:uid="{00000000-0005-0000-0000-0000F4170000}"/>
    <cellStyle name="Header2 7 2 5" xfId="1815" xr:uid="{00000000-0005-0000-0000-0000F5170000}"/>
    <cellStyle name="Header2 7 2 5 2" xfId="3292" xr:uid="{00000000-0005-0000-0000-0000F6170000}"/>
    <cellStyle name="Header2 7 2 5 2 2" xfId="6862" xr:uid="{00000000-0005-0000-0000-0000F7170000}"/>
    <cellStyle name="Header2 7 2 5 2 2 2" xfId="17191" xr:uid="{00000000-0005-0000-0000-0000F8170000}"/>
    <cellStyle name="Header2 7 2 5 2 3" xfId="10123" xr:uid="{00000000-0005-0000-0000-0000F9170000}"/>
    <cellStyle name="Header2 7 2 5 2 3 2" xfId="20329" xr:uid="{00000000-0005-0000-0000-0000FA170000}"/>
    <cellStyle name="Header2 7 2 5 2 4" xfId="11976" xr:uid="{00000000-0005-0000-0000-0000FB170000}"/>
    <cellStyle name="Header2 7 2 5 3" xfId="5404" xr:uid="{00000000-0005-0000-0000-0000FC170000}"/>
    <cellStyle name="Header2 7 2 5 3 2" xfId="15736" xr:uid="{00000000-0005-0000-0000-0000FD170000}"/>
    <cellStyle name="Header2 7 2 5 4" xfId="8513" xr:uid="{00000000-0005-0000-0000-0000FE170000}"/>
    <cellStyle name="Header2 7 2 5 4 2" xfId="18739" xr:uid="{00000000-0005-0000-0000-0000FF170000}"/>
    <cellStyle name="Header2 7 2 5 5" xfId="11200" xr:uid="{00000000-0005-0000-0000-000000180000}"/>
    <cellStyle name="Header2 7 2 5 5 2" xfId="21403" xr:uid="{00000000-0005-0000-0000-000001180000}"/>
    <cellStyle name="Header2 7 2 6" xfId="2029" xr:uid="{00000000-0005-0000-0000-000002180000}"/>
    <cellStyle name="Header2 7 2 6 2" xfId="3490" xr:uid="{00000000-0005-0000-0000-000003180000}"/>
    <cellStyle name="Header2 7 2 6 2 2" xfId="7060" xr:uid="{00000000-0005-0000-0000-000004180000}"/>
    <cellStyle name="Header2 7 2 6 2 2 2" xfId="17389" xr:uid="{00000000-0005-0000-0000-000005180000}"/>
    <cellStyle name="Header2 7 2 6 2 3" xfId="10317" xr:uid="{00000000-0005-0000-0000-000006180000}"/>
    <cellStyle name="Header2 7 2 6 2 3 2" xfId="20523" xr:uid="{00000000-0005-0000-0000-000007180000}"/>
    <cellStyle name="Header2 7 2 6 2 4" xfId="11995" xr:uid="{00000000-0005-0000-0000-000008180000}"/>
    <cellStyle name="Header2 7 2 6 3" xfId="5617" xr:uid="{00000000-0005-0000-0000-000009180000}"/>
    <cellStyle name="Header2 7 2 6 3 2" xfId="15949" xr:uid="{00000000-0005-0000-0000-00000A180000}"/>
    <cellStyle name="Header2 7 2 6 4" xfId="7883" xr:uid="{00000000-0005-0000-0000-00000B180000}"/>
    <cellStyle name="Header2 7 2 6 4 2" xfId="18174" xr:uid="{00000000-0005-0000-0000-00000C180000}"/>
    <cellStyle name="Header2 7 2 6 5" xfId="11396" xr:uid="{00000000-0005-0000-0000-00000D180000}"/>
    <cellStyle name="Header2 7 2 6 5 2" xfId="21597" xr:uid="{00000000-0005-0000-0000-00000E180000}"/>
    <cellStyle name="Header2 7 2 7" xfId="1918" xr:uid="{00000000-0005-0000-0000-00000F180000}"/>
    <cellStyle name="Header2 7 2 7 2" xfId="3382" xr:uid="{00000000-0005-0000-0000-000010180000}"/>
    <cellStyle name="Header2 7 2 7 2 2" xfId="6952" xr:uid="{00000000-0005-0000-0000-000011180000}"/>
    <cellStyle name="Header2 7 2 7 2 2 2" xfId="17281" xr:uid="{00000000-0005-0000-0000-000012180000}"/>
    <cellStyle name="Header2 7 2 7 2 3" xfId="10209" xr:uid="{00000000-0005-0000-0000-000013180000}"/>
    <cellStyle name="Header2 7 2 7 2 3 2" xfId="20415" xr:uid="{00000000-0005-0000-0000-000014180000}"/>
    <cellStyle name="Header2 7 2 7 2 4" xfId="11993" xr:uid="{00000000-0005-0000-0000-000015180000}"/>
    <cellStyle name="Header2 7 2 7 3" xfId="5506" xr:uid="{00000000-0005-0000-0000-000016180000}"/>
    <cellStyle name="Header2 7 2 7 3 2" xfId="15838" xr:uid="{00000000-0005-0000-0000-000017180000}"/>
    <cellStyle name="Header2 7 2 7 4" xfId="7626" xr:uid="{00000000-0005-0000-0000-000018180000}"/>
    <cellStyle name="Header2 7 2 7 4 2" xfId="17952" xr:uid="{00000000-0005-0000-0000-000019180000}"/>
    <cellStyle name="Header2 7 2 7 5" xfId="11287" xr:uid="{00000000-0005-0000-0000-00001A180000}"/>
    <cellStyle name="Header2 7 2 7 5 2" xfId="21489" xr:uid="{00000000-0005-0000-0000-00001B180000}"/>
    <cellStyle name="Header2 7 2 8" xfId="2269" xr:uid="{00000000-0005-0000-0000-00001C180000}"/>
    <cellStyle name="Header2 7 2 8 2" xfId="3726" xr:uid="{00000000-0005-0000-0000-00001D180000}"/>
    <cellStyle name="Header2 7 2 8 2 2" xfId="7296" xr:uid="{00000000-0005-0000-0000-00001E180000}"/>
    <cellStyle name="Header2 7 2 8 2 2 2" xfId="17625" xr:uid="{00000000-0005-0000-0000-00001F180000}"/>
    <cellStyle name="Header2 7 2 8 2 3" xfId="10553" xr:uid="{00000000-0005-0000-0000-000020180000}"/>
    <cellStyle name="Header2 7 2 8 2 3 2" xfId="20759" xr:uid="{00000000-0005-0000-0000-000021180000}"/>
    <cellStyle name="Header2 7 2 8 2 4" xfId="12003" xr:uid="{00000000-0005-0000-0000-000022180000}"/>
    <cellStyle name="Header2 7 2 8 3" xfId="5857" xr:uid="{00000000-0005-0000-0000-000023180000}"/>
    <cellStyle name="Header2 7 2 8 3 2" xfId="16189" xr:uid="{00000000-0005-0000-0000-000024180000}"/>
    <cellStyle name="Header2 7 2 8 4" xfId="4711" xr:uid="{00000000-0005-0000-0000-000025180000}"/>
    <cellStyle name="Header2 7 2 8 4 2" xfId="15049" xr:uid="{00000000-0005-0000-0000-000026180000}"/>
    <cellStyle name="Header2 7 2 8 5" xfId="11635" xr:uid="{00000000-0005-0000-0000-000027180000}"/>
    <cellStyle name="Header2 7 2 8 5 2" xfId="21832" xr:uid="{00000000-0005-0000-0000-000028180000}"/>
    <cellStyle name="Header2 7 2 9" xfId="2361" xr:uid="{00000000-0005-0000-0000-000029180000}"/>
    <cellStyle name="Header2 7 2 9 2" xfId="3817" xr:uid="{00000000-0005-0000-0000-00002A180000}"/>
    <cellStyle name="Header2 7 2 9 2 2" xfId="7387" xr:uid="{00000000-0005-0000-0000-00002B180000}"/>
    <cellStyle name="Header2 7 2 9 2 2 2" xfId="17716" xr:uid="{00000000-0005-0000-0000-00002C180000}"/>
    <cellStyle name="Header2 7 2 9 2 3" xfId="10644" xr:uid="{00000000-0005-0000-0000-00002D180000}"/>
    <cellStyle name="Header2 7 2 9 2 3 2" xfId="20850" xr:uid="{00000000-0005-0000-0000-00002E180000}"/>
    <cellStyle name="Header2 7 2 9 2 4" xfId="12013" xr:uid="{00000000-0005-0000-0000-00002F180000}"/>
    <cellStyle name="Header2 7 2 9 3" xfId="5949" xr:uid="{00000000-0005-0000-0000-000030180000}"/>
    <cellStyle name="Header2 7 2 9 3 2" xfId="16281" xr:uid="{00000000-0005-0000-0000-000031180000}"/>
    <cellStyle name="Header2 7 2 9 4" xfId="5167" xr:uid="{00000000-0005-0000-0000-000032180000}"/>
    <cellStyle name="Header2 7 2 9 4 2" xfId="15502" xr:uid="{00000000-0005-0000-0000-000033180000}"/>
    <cellStyle name="Header2 7 2 9 5" xfId="11726" xr:uid="{00000000-0005-0000-0000-000034180000}"/>
    <cellStyle name="Header2 7 2 9 5 2" xfId="21922" xr:uid="{00000000-0005-0000-0000-000035180000}"/>
    <cellStyle name="Header2 7 3" xfId="1469" xr:uid="{00000000-0005-0000-0000-000036180000}"/>
    <cellStyle name="Header2 7 3 2" xfId="2954" xr:uid="{00000000-0005-0000-0000-000037180000}"/>
    <cellStyle name="Header2 7 3 2 2" xfId="6531" xr:uid="{00000000-0005-0000-0000-000038180000}"/>
    <cellStyle name="Header2 7 3 2 2 2" xfId="16862" xr:uid="{00000000-0005-0000-0000-000039180000}"/>
    <cellStyle name="Header2 7 3 2 3" xfId="9855" xr:uid="{00000000-0005-0000-0000-00003A180000}"/>
    <cellStyle name="Header2 7 3 2 3 2" xfId="20062" xr:uid="{00000000-0005-0000-0000-00003B180000}"/>
    <cellStyle name="Header2 7 3 2 4" xfId="11937" xr:uid="{00000000-0005-0000-0000-00003C180000}"/>
    <cellStyle name="Header2 7 3 3" xfId="5066" xr:uid="{00000000-0005-0000-0000-00003D180000}"/>
    <cellStyle name="Header2 7 3 3 2" xfId="15401" xr:uid="{00000000-0005-0000-0000-00003E180000}"/>
    <cellStyle name="Header2 7 3 4" xfId="9260" xr:uid="{00000000-0005-0000-0000-00003F180000}"/>
    <cellStyle name="Header2 7 3 4 2" xfId="19468" xr:uid="{00000000-0005-0000-0000-000040180000}"/>
    <cellStyle name="Header2 7 3 5" xfId="10936" xr:uid="{00000000-0005-0000-0000-000041180000}"/>
    <cellStyle name="Header2 7 3 5 2" xfId="21140" xr:uid="{00000000-0005-0000-0000-000042180000}"/>
    <cellStyle name="Header2 7 4" xfId="1854" xr:uid="{00000000-0005-0000-0000-000043180000}"/>
    <cellStyle name="Header2 7 4 2" xfId="3326" xr:uid="{00000000-0005-0000-0000-000044180000}"/>
    <cellStyle name="Header2 7 4 2 2" xfId="8864" xr:uid="{00000000-0005-0000-0000-000045180000}"/>
    <cellStyle name="Header2 7 5" xfId="1642" xr:uid="{00000000-0005-0000-0000-000046180000}"/>
    <cellStyle name="Header2 7 5 2" xfId="3121" xr:uid="{00000000-0005-0000-0000-000047180000}"/>
    <cellStyle name="Header2 7 5 2 2" xfId="6697" xr:uid="{00000000-0005-0000-0000-000048180000}"/>
    <cellStyle name="Header2 7 5 2 2 2" xfId="17028" xr:uid="{00000000-0005-0000-0000-000049180000}"/>
    <cellStyle name="Header2 7 5 2 3" xfId="9997" xr:uid="{00000000-0005-0000-0000-00004A180000}"/>
    <cellStyle name="Header2 7 5 2 3 2" xfId="20204" xr:uid="{00000000-0005-0000-0000-00004B180000}"/>
    <cellStyle name="Header2 7 5 2 4" xfId="11959" xr:uid="{00000000-0005-0000-0000-00004C180000}"/>
    <cellStyle name="Header2 7 5 3" xfId="5236" xr:uid="{00000000-0005-0000-0000-00004D180000}"/>
    <cellStyle name="Header2 7 5 3 2" xfId="15571" xr:uid="{00000000-0005-0000-0000-00004E180000}"/>
    <cellStyle name="Header2 7 5 4" xfId="9344" xr:uid="{00000000-0005-0000-0000-00004F180000}"/>
    <cellStyle name="Header2 7 5 4 2" xfId="19552" xr:uid="{00000000-0005-0000-0000-000050180000}"/>
    <cellStyle name="Header2 7 5 5" xfId="11075" xr:uid="{00000000-0005-0000-0000-000051180000}"/>
    <cellStyle name="Header2 7 5 5 2" xfId="21278" xr:uid="{00000000-0005-0000-0000-000052180000}"/>
    <cellStyle name="Header2 7 6" xfId="4416" xr:uid="{00000000-0005-0000-0000-000053180000}"/>
    <cellStyle name="Header2 7 6 2" xfId="14759" xr:uid="{00000000-0005-0000-0000-000054180000}"/>
    <cellStyle name="Header2 7 7" xfId="4016" xr:uid="{00000000-0005-0000-0000-000055180000}"/>
    <cellStyle name="Header2 7 7 2" xfId="14394" xr:uid="{00000000-0005-0000-0000-000056180000}"/>
    <cellStyle name="Header2 7 8" xfId="7772" xr:uid="{00000000-0005-0000-0000-000057180000}"/>
    <cellStyle name="Header2 7 8 2" xfId="18077" xr:uid="{00000000-0005-0000-0000-000058180000}"/>
    <cellStyle name="Header2 8" xfId="792" xr:uid="{00000000-0005-0000-0000-000059180000}"/>
    <cellStyle name="Header2 8 2" xfId="1175" xr:uid="{00000000-0005-0000-0000-00005A180000}"/>
    <cellStyle name="Header2 8 2 10" xfId="2431" xr:uid="{00000000-0005-0000-0000-00005B180000}"/>
    <cellStyle name="Header2 8 2 10 2" xfId="3886" xr:uid="{00000000-0005-0000-0000-00005C180000}"/>
    <cellStyle name="Header2 8 2 10 2 2" xfId="7456" xr:uid="{00000000-0005-0000-0000-00005D180000}"/>
    <cellStyle name="Header2 8 2 10 2 2 2" xfId="17785" xr:uid="{00000000-0005-0000-0000-00005E180000}"/>
    <cellStyle name="Header2 8 2 10 2 3" xfId="10713" xr:uid="{00000000-0005-0000-0000-00005F180000}"/>
    <cellStyle name="Header2 8 2 10 2 3 2" xfId="20919" xr:uid="{00000000-0005-0000-0000-000060180000}"/>
    <cellStyle name="Header2 8 2 10 2 4" xfId="12024" xr:uid="{00000000-0005-0000-0000-000061180000}"/>
    <cellStyle name="Header2 8 2 10 3" xfId="6019" xr:uid="{00000000-0005-0000-0000-000062180000}"/>
    <cellStyle name="Header2 8 2 10 3 2" xfId="16351" xr:uid="{00000000-0005-0000-0000-000063180000}"/>
    <cellStyle name="Header2 8 2 10 4" xfId="6237" xr:uid="{00000000-0005-0000-0000-000064180000}"/>
    <cellStyle name="Header2 8 2 10 4 2" xfId="16569" xr:uid="{00000000-0005-0000-0000-000065180000}"/>
    <cellStyle name="Header2 8 2 10 5" xfId="11795" xr:uid="{00000000-0005-0000-0000-000066180000}"/>
    <cellStyle name="Header2 8 2 10 5 2" xfId="21990" xr:uid="{00000000-0005-0000-0000-000067180000}"/>
    <cellStyle name="Header2 8 2 11" xfId="1345" xr:uid="{00000000-0005-0000-0000-000068180000}"/>
    <cellStyle name="Header2 8 2 11 2" xfId="4943" xr:uid="{00000000-0005-0000-0000-000069180000}"/>
    <cellStyle name="Header2 8 2 11 2 2" xfId="15278" xr:uid="{00000000-0005-0000-0000-00006A180000}"/>
    <cellStyle name="Header2 8 2 11 3" xfId="4077" xr:uid="{00000000-0005-0000-0000-00006B180000}"/>
    <cellStyle name="Header2 8 2 11 3 2" xfId="14451" xr:uid="{00000000-0005-0000-0000-00006C180000}"/>
    <cellStyle name="Header2 8 2 11 4" xfId="10829" xr:uid="{00000000-0005-0000-0000-00006D180000}"/>
    <cellStyle name="Header2 8 2 12" xfId="2690" xr:uid="{00000000-0005-0000-0000-00006E180000}"/>
    <cellStyle name="Header2 8 2 12 2" xfId="6273" xr:uid="{00000000-0005-0000-0000-00006F180000}"/>
    <cellStyle name="Header2 8 2 12 2 2" xfId="16605" xr:uid="{00000000-0005-0000-0000-000070180000}"/>
    <cellStyle name="Header2 8 2 12 3" xfId="9625" xr:uid="{00000000-0005-0000-0000-000071180000}"/>
    <cellStyle name="Header2 8 2 12 3 2" xfId="19832" xr:uid="{00000000-0005-0000-0000-000072180000}"/>
    <cellStyle name="Header2 8 2 12 4" xfId="11915" xr:uid="{00000000-0005-0000-0000-000073180000}"/>
    <cellStyle name="Header2 8 2 13" xfId="4774" xr:uid="{00000000-0005-0000-0000-000074180000}"/>
    <cellStyle name="Header2 8 2 13 2" xfId="15110" xr:uid="{00000000-0005-0000-0000-000075180000}"/>
    <cellStyle name="Header2 8 2 14" xfId="4180" xr:uid="{00000000-0005-0000-0000-000076180000}"/>
    <cellStyle name="Header2 8 2 14 2" xfId="14542" xr:uid="{00000000-0005-0000-0000-000077180000}"/>
    <cellStyle name="Header2 8 2 15" xfId="7822" xr:uid="{00000000-0005-0000-0000-000078180000}"/>
    <cellStyle name="Header2 8 2 15 2" xfId="18123" xr:uid="{00000000-0005-0000-0000-000079180000}"/>
    <cellStyle name="Header2 8 2 2" xfId="1722" xr:uid="{00000000-0005-0000-0000-00007A180000}"/>
    <cellStyle name="Header2 8 2 2 2" xfId="3199" xr:uid="{00000000-0005-0000-0000-00007B180000}"/>
    <cellStyle name="Header2 8 2 2 2 2" xfId="6772" xr:uid="{00000000-0005-0000-0000-00007C180000}"/>
    <cellStyle name="Header2 8 2 2 2 2 2" xfId="17102" xr:uid="{00000000-0005-0000-0000-00007D180000}"/>
    <cellStyle name="Header2 8 2 2 2 3" xfId="10052" xr:uid="{00000000-0005-0000-0000-00007E180000}"/>
    <cellStyle name="Header2 8 2 2 2 3 2" xfId="20258" xr:uid="{00000000-0005-0000-0000-00007F180000}"/>
    <cellStyle name="Header2 8 2 2 2 4" xfId="11967" xr:uid="{00000000-0005-0000-0000-000080180000}"/>
    <cellStyle name="Header2 8 2 2 3" xfId="5314" xr:uid="{00000000-0005-0000-0000-000081180000}"/>
    <cellStyle name="Header2 8 2 2 3 2" xfId="15647" xr:uid="{00000000-0005-0000-0000-000082180000}"/>
    <cellStyle name="Header2 8 2 2 4" xfId="4396" xr:uid="{00000000-0005-0000-0000-000083180000}"/>
    <cellStyle name="Header2 8 2 2 4 2" xfId="14739" xr:uid="{00000000-0005-0000-0000-000084180000}"/>
    <cellStyle name="Header2 8 2 2 5" xfId="11129" xr:uid="{00000000-0005-0000-0000-000085180000}"/>
    <cellStyle name="Header2 8 2 2 5 2" xfId="21332" xr:uid="{00000000-0005-0000-0000-000086180000}"/>
    <cellStyle name="Header2 8 2 3" xfId="1891" xr:uid="{00000000-0005-0000-0000-000087180000}"/>
    <cellStyle name="Header2 8 2 3 2" xfId="3355" xr:uid="{00000000-0005-0000-0000-000088180000}"/>
    <cellStyle name="Header2 8 2 3 2 2" xfId="6925" xr:uid="{00000000-0005-0000-0000-000089180000}"/>
    <cellStyle name="Header2 8 2 3 2 2 2" xfId="17254" xr:uid="{00000000-0005-0000-0000-00008A180000}"/>
    <cellStyle name="Header2 8 2 3 2 3" xfId="10182" xr:uid="{00000000-0005-0000-0000-00008B180000}"/>
    <cellStyle name="Header2 8 2 3 2 3 2" xfId="20388" xr:uid="{00000000-0005-0000-0000-00008C180000}"/>
    <cellStyle name="Header2 8 2 3 2 4" xfId="11989" xr:uid="{00000000-0005-0000-0000-00008D180000}"/>
    <cellStyle name="Header2 8 2 3 3" xfId="5479" xr:uid="{00000000-0005-0000-0000-00008E180000}"/>
    <cellStyle name="Header2 8 2 3 3 2" xfId="15811" xr:uid="{00000000-0005-0000-0000-00008F180000}"/>
    <cellStyle name="Header2 8 2 3 4" xfId="7972" xr:uid="{00000000-0005-0000-0000-000090180000}"/>
    <cellStyle name="Header2 8 2 3 4 2" xfId="18243" xr:uid="{00000000-0005-0000-0000-000091180000}"/>
    <cellStyle name="Header2 8 2 3 5" xfId="11260" xr:uid="{00000000-0005-0000-0000-000092180000}"/>
    <cellStyle name="Header2 8 2 3 5 2" xfId="21462" xr:uid="{00000000-0005-0000-0000-000093180000}"/>
    <cellStyle name="Header2 8 2 4" xfId="1618" xr:uid="{00000000-0005-0000-0000-000094180000}"/>
    <cellStyle name="Header2 8 2 4 2" xfId="3101" xr:uid="{00000000-0005-0000-0000-000095180000}"/>
    <cellStyle name="Header2 8 2 4 2 2" xfId="6678" xr:uid="{00000000-0005-0000-0000-000096180000}"/>
    <cellStyle name="Header2 8 2 4 2 2 2" xfId="17009" xr:uid="{00000000-0005-0000-0000-000097180000}"/>
    <cellStyle name="Header2 8 2 4 2 3" xfId="9982" xr:uid="{00000000-0005-0000-0000-000098180000}"/>
    <cellStyle name="Header2 8 2 4 2 3 2" xfId="20189" xr:uid="{00000000-0005-0000-0000-000099180000}"/>
    <cellStyle name="Header2 8 2 4 2 4" xfId="11956" xr:uid="{00000000-0005-0000-0000-00009A180000}"/>
    <cellStyle name="Header2 8 2 4 3" xfId="5215" xr:uid="{00000000-0005-0000-0000-00009B180000}"/>
    <cellStyle name="Header2 8 2 4 3 2" xfId="15550" xr:uid="{00000000-0005-0000-0000-00009C180000}"/>
    <cellStyle name="Header2 8 2 4 4" xfId="8076" xr:uid="{00000000-0005-0000-0000-00009D180000}"/>
    <cellStyle name="Header2 8 2 4 4 2" xfId="18324" xr:uid="{00000000-0005-0000-0000-00009E180000}"/>
    <cellStyle name="Header2 8 2 4 5" xfId="11064" xr:uid="{00000000-0005-0000-0000-00009F180000}"/>
    <cellStyle name="Header2 8 2 4 5 2" xfId="21267" xr:uid="{00000000-0005-0000-0000-0000A0180000}"/>
    <cellStyle name="Header2 8 2 5" xfId="1816" xr:uid="{00000000-0005-0000-0000-0000A1180000}"/>
    <cellStyle name="Header2 8 2 5 2" xfId="3293" xr:uid="{00000000-0005-0000-0000-0000A2180000}"/>
    <cellStyle name="Header2 8 2 5 2 2" xfId="6863" xr:uid="{00000000-0005-0000-0000-0000A3180000}"/>
    <cellStyle name="Header2 8 2 5 2 2 2" xfId="17192" xr:uid="{00000000-0005-0000-0000-0000A4180000}"/>
    <cellStyle name="Header2 8 2 5 2 3" xfId="10124" xr:uid="{00000000-0005-0000-0000-0000A5180000}"/>
    <cellStyle name="Header2 8 2 5 2 3 2" xfId="20330" xr:uid="{00000000-0005-0000-0000-0000A6180000}"/>
    <cellStyle name="Header2 8 2 5 2 4" xfId="11977" xr:uid="{00000000-0005-0000-0000-0000A7180000}"/>
    <cellStyle name="Header2 8 2 5 3" xfId="5405" xr:uid="{00000000-0005-0000-0000-0000A8180000}"/>
    <cellStyle name="Header2 8 2 5 3 2" xfId="15737" xr:uid="{00000000-0005-0000-0000-0000A9180000}"/>
    <cellStyle name="Header2 8 2 5 4" xfId="7635" xr:uid="{00000000-0005-0000-0000-0000AA180000}"/>
    <cellStyle name="Header2 8 2 5 4 2" xfId="17959" xr:uid="{00000000-0005-0000-0000-0000AB180000}"/>
    <cellStyle name="Header2 8 2 5 5" xfId="11201" xr:uid="{00000000-0005-0000-0000-0000AC180000}"/>
    <cellStyle name="Header2 8 2 5 5 2" xfId="21404" xr:uid="{00000000-0005-0000-0000-0000AD180000}"/>
    <cellStyle name="Header2 8 2 6" xfId="1498" xr:uid="{00000000-0005-0000-0000-0000AE180000}"/>
    <cellStyle name="Header2 8 2 6 2" xfId="2983" xr:uid="{00000000-0005-0000-0000-0000AF180000}"/>
    <cellStyle name="Header2 8 2 6 2 2" xfId="6560" xr:uid="{00000000-0005-0000-0000-0000B0180000}"/>
    <cellStyle name="Header2 8 2 6 2 2 2" xfId="16891" xr:uid="{00000000-0005-0000-0000-0000B1180000}"/>
    <cellStyle name="Header2 8 2 6 2 3" xfId="9884" xr:uid="{00000000-0005-0000-0000-0000B2180000}"/>
    <cellStyle name="Header2 8 2 6 2 3 2" xfId="20091" xr:uid="{00000000-0005-0000-0000-0000B3180000}"/>
    <cellStyle name="Header2 8 2 6 2 4" xfId="11942" xr:uid="{00000000-0005-0000-0000-0000B4180000}"/>
    <cellStyle name="Header2 8 2 6 3" xfId="5095" xr:uid="{00000000-0005-0000-0000-0000B5180000}"/>
    <cellStyle name="Header2 8 2 6 3 2" xfId="15430" xr:uid="{00000000-0005-0000-0000-0000B6180000}"/>
    <cellStyle name="Header2 8 2 6 4" xfId="9026" xr:uid="{00000000-0005-0000-0000-0000B7180000}"/>
    <cellStyle name="Header2 8 2 6 4 2" xfId="19235" xr:uid="{00000000-0005-0000-0000-0000B8180000}"/>
    <cellStyle name="Header2 8 2 6 5" xfId="10965" xr:uid="{00000000-0005-0000-0000-0000B9180000}"/>
    <cellStyle name="Header2 8 2 6 5 2" xfId="21169" xr:uid="{00000000-0005-0000-0000-0000BA180000}"/>
    <cellStyle name="Header2 8 2 7" xfId="1917" xr:uid="{00000000-0005-0000-0000-0000BB180000}"/>
    <cellStyle name="Header2 8 2 7 2" xfId="3381" xr:uid="{00000000-0005-0000-0000-0000BC180000}"/>
    <cellStyle name="Header2 8 2 7 2 2" xfId="6951" xr:uid="{00000000-0005-0000-0000-0000BD180000}"/>
    <cellStyle name="Header2 8 2 7 2 2 2" xfId="17280" xr:uid="{00000000-0005-0000-0000-0000BE180000}"/>
    <cellStyle name="Header2 8 2 7 2 3" xfId="10208" xr:uid="{00000000-0005-0000-0000-0000BF180000}"/>
    <cellStyle name="Header2 8 2 7 2 3 2" xfId="20414" xr:uid="{00000000-0005-0000-0000-0000C0180000}"/>
    <cellStyle name="Header2 8 2 7 2 4" xfId="11992" xr:uid="{00000000-0005-0000-0000-0000C1180000}"/>
    <cellStyle name="Header2 8 2 7 3" xfId="5505" xr:uid="{00000000-0005-0000-0000-0000C2180000}"/>
    <cellStyle name="Header2 8 2 7 3 2" xfId="15837" xr:uid="{00000000-0005-0000-0000-0000C3180000}"/>
    <cellStyle name="Header2 8 2 7 4" xfId="4071" xr:uid="{00000000-0005-0000-0000-0000C4180000}"/>
    <cellStyle name="Header2 8 2 7 4 2" xfId="14446" xr:uid="{00000000-0005-0000-0000-0000C5180000}"/>
    <cellStyle name="Header2 8 2 7 5" xfId="11286" xr:uid="{00000000-0005-0000-0000-0000C6180000}"/>
    <cellStyle name="Header2 8 2 7 5 2" xfId="21488" xr:uid="{00000000-0005-0000-0000-0000C7180000}"/>
    <cellStyle name="Header2 8 2 8" xfId="2270" xr:uid="{00000000-0005-0000-0000-0000C8180000}"/>
    <cellStyle name="Header2 8 2 8 2" xfId="3727" xr:uid="{00000000-0005-0000-0000-0000C9180000}"/>
    <cellStyle name="Header2 8 2 8 2 2" xfId="7297" xr:uid="{00000000-0005-0000-0000-0000CA180000}"/>
    <cellStyle name="Header2 8 2 8 2 2 2" xfId="17626" xr:uid="{00000000-0005-0000-0000-0000CB180000}"/>
    <cellStyle name="Header2 8 2 8 2 3" xfId="10554" xr:uid="{00000000-0005-0000-0000-0000CC180000}"/>
    <cellStyle name="Header2 8 2 8 2 3 2" xfId="20760" xr:uid="{00000000-0005-0000-0000-0000CD180000}"/>
    <cellStyle name="Header2 8 2 8 2 4" xfId="12004" xr:uid="{00000000-0005-0000-0000-0000CE180000}"/>
    <cellStyle name="Header2 8 2 8 3" xfId="5858" xr:uid="{00000000-0005-0000-0000-0000CF180000}"/>
    <cellStyle name="Header2 8 2 8 3 2" xfId="16190" xr:uid="{00000000-0005-0000-0000-0000D0180000}"/>
    <cellStyle name="Header2 8 2 8 4" xfId="4862" xr:uid="{00000000-0005-0000-0000-0000D1180000}"/>
    <cellStyle name="Header2 8 2 8 4 2" xfId="15197" xr:uid="{00000000-0005-0000-0000-0000D2180000}"/>
    <cellStyle name="Header2 8 2 8 5" xfId="11636" xr:uid="{00000000-0005-0000-0000-0000D3180000}"/>
    <cellStyle name="Header2 8 2 8 5 2" xfId="21833" xr:uid="{00000000-0005-0000-0000-0000D4180000}"/>
    <cellStyle name="Header2 8 2 9" xfId="2362" xr:uid="{00000000-0005-0000-0000-0000D5180000}"/>
    <cellStyle name="Header2 8 2 9 2" xfId="3818" xr:uid="{00000000-0005-0000-0000-0000D6180000}"/>
    <cellStyle name="Header2 8 2 9 2 2" xfId="7388" xr:uid="{00000000-0005-0000-0000-0000D7180000}"/>
    <cellStyle name="Header2 8 2 9 2 2 2" xfId="17717" xr:uid="{00000000-0005-0000-0000-0000D8180000}"/>
    <cellStyle name="Header2 8 2 9 2 3" xfId="10645" xr:uid="{00000000-0005-0000-0000-0000D9180000}"/>
    <cellStyle name="Header2 8 2 9 2 3 2" xfId="20851" xr:uid="{00000000-0005-0000-0000-0000DA180000}"/>
    <cellStyle name="Header2 8 2 9 2 4" xfId="12014" xr:uid="{00000000-0005-0000-0000-0000DB180000}"/>
    <cellStyle name="Header2 8 2 9 3" xfId="5950" xr:uid="{00000000-0005-0000-0000-0000DC180000}"/>
    <cellStyle name="Header2 8 2 9 3 2" xfId="16282" xr:uid="{00000000-0005-0000-0000-0000DD180000}"/>
    <cellStyle name="Header2 8 2 9 4" xfId="6630" xr:uid="{00000000-0005-0000-0000-0000DE180000}"/>
    <cellStyle name="Header2 8 2 9 4 2" xfId="16961" xr:uid="{00000000-0005-0000-0000-0000DF180000}"/>
    <cellStyle name="Header2 8 2 9 5" xfId="11727" xr:uid="{00000000-0005-0000-0000-0000E0180000}"/>
    <cellStyle name="Header2 8 2 9 5 2" xfId="21923" xr:uid="{00000000-0005-0000-0000-0000E1180000}"/>
    <cellStyle name="Header2 8 3" xfId="1470" xr:uid="{00000000-0005-0000-0000-0000E2180000}"/>
    <cellStyle name="Header2 8 3 2" xfId="2955" xr:uid="{00000000-0005-0000-0000-0000E3180000}"/>
    <cellStyle name="Header2 8 3 2 2" xfId="6532" xr:uid="{00000000-0005-0000-0000-0000E4180000}"/>
    <cellStyle name="Header2 8 3 2 2 2" xfId="16863" xr:uid="{00000000-0005-0000-0000-0000E5180000}"/>
    <cellStyle name="Header2 8 3 2 3" xfId="9856" xr:uid="{00000000-0005-0000-0000-0000E6180000}"/>
    <cellStyle name="Header2 8 3 2 3 2" xfId="20063" xr:uid="{00000000-0005-0000-0000-0000E7180000}"/>
    <cellStyle name="Header2 8 3 2 4" xfId="11938" xr:uid="{00000000-0005-0000-0000-0000E8180000}"/>
    <cellStyle name="Header2 8 3 3" xfId="5067" xr:uid="{00000000-0005-0000-0000-0000E9180000}"/>
    <cellStyle name="Header2 8 3 3 2" xfId="15402" xr:uid="{00000000-0005-0000-0000-0000EA180000}"/>
    <cellStyle name="Header2 8 3 4" xfId="8037" xr:uid="{00000000-0005-0000-0000-0000EB180000}"/>
    <cellStyle name="Header2 8 3 4 2" xfId="18292" xr:uid="{00000000-0005-0000-0000-0000EC180000}"/>
    <cellStyle name="Header2 8 3 5" xfId="10937" xr:uid="{00000000-0005-0000-0000-0000ED180000}"/>
    <cellStyle name="Header2 8 3 5 2" xfId="21141" xr:uid="{00000000-0005-0000-0000-0000EE180000}"/>
    <cellStyle name="Header2 8 4" xfId="1406" xr:uid="{00000000-0005-0000-0000-0000EF180000}"/>
    <cellStyle name="Header2 8 4 2" xfId="2896" xr:uid="{00000000-0005-0000-0000-0000F0180000}"/>
    <cellStyle name="Header2 8 4 2 2" xfId="8476" xr:uid="{00000000-0005-0000-0000-0000F1180000}"/>
    <cellStyle name="Header2 8 5" xfId="1552" xr:uid="{00000000-0005-0000-0000-0000F2180000}"/>
    <cellStyle name="Header2 8 5 2" xfId="3036" xr:uid="{00000000-0005-0000-0000-0000F3180000}"/>
    <cellStyle name="Header2 8 5 2 2" xfId="6613" xr:uid="{00000000-0005-0000-0000-0000F4180000}"/>
    <cellStyle name="Header2 8 5 2 2 2" xfId="16944" xr:uid="{00000000-0005-0000-0000-0000F5180000}"/>
    <cellStyle name="Header2 8 5 2 3" xfId="9920" xr:uid="{00000000-0005-0000-0000-0000F6180000}"/>
    <cellStyle name="Header2 8 5 2 3 2" xfId="20127" xr:uid="{00000000-0005-0000-0000-0000F7180000}"/>
    <cellStyle name="Header2 8 5 2 4" xfId="11945" xr:uid="{00000000-0005-0000-0000-0000F8180000}"/>
    <cellStyle name="Header2 8 5 3" xfId="5149" xr:uid="{00000000-0005-0000-0000-0000F9180000}"/>
    <cellStyle name="Header2 8 5 3 2" xfId="15484" xr:uid="{00000000-0005-0000-0000-0000FA180000}"/>
    <cellStyle name="Header2 8 5 4" xfId="8662" xr:uid="{00000000-0005-0000-0000-0000FB180000}"/>
    <cellStyle name="Header2 8 5 4 2" xfId="18884" xr:uid="{00000000-0005-0000-0000-0000FC180000}"/>
    <cellStyle name="Header2 8 5 5" xfId="11002" xr:uid="{00000000-0005-0000-0000-0000FD180000}"/>
    <cellStyle name="Header2 8 5 5 2" xfId="21205" xr:uid="{00000000-0005-0000-0000-0000FE180000}"/>
    <cellStyle name="Header2 8 6" xfId="4417" xr:uid="{00000000-0005-0000-0000-0000FF180000}"/>
    <cellStyle name="Header2 8 6 2" xfId="14760" xr:uid="{00000000-0005-0000-0000-000000190000}"/>
    <cellStyle name="Header2 8 7" xfId="4356" xr:uid="{00000000-0005-0000-0000-000001190000}"/>
    <cellStyle name="Header2 8 7 2" xfId="14699" xr:uid="{00000000-0005-0000-0000-000002190000}"/>
    <cellStyle name="Header2 8 8" xfId="8359" xr:uid="{00000000-0005-0000-0000-000003190000}"/>
    <cellStyle name="Header2 8 8 2" xfId="18588" xr:uid="{00000000-0005-0000-0000-000004190000}"/>
    <cellStyle name="Header2 9" xfId="793" xr:uid="{00000000-0005-0000-0000-000005190000}"/>
    <cellStyle name="Header2 9 2" xfId="1176" xr:uid="{00000000-0005-0000-0000-000006190000}"/>
    <cellStyle name="Header2 9 2 10" xfId="2432" xr:uid="{00000000-0005-0000-0000-000007190000}"/>
    <cellStyle name="Header2 9 2 10 2" xfId="3887" xr:uid="{00000000-0005-0000-0000-000008190000}"/>
    <cellStyle name="Header2 9 2 10 2 2" xfId="7457" xr:uid="{00000000-0005-0000-0000-000009190000}"/>
    <cellStyle name="Header2 9 2 10 2 2 2" xfId="17786" xr:uid="{00000000-0005-0000-0000-00000A190000}"/>
    <cellStyle name="Header2 9 2 10 2 3" xfId="10714" xr:uid="{00000000-0005-0000-0000-00000B190000}"/>
    <cellStyle name="Header2 9 2 10 2 3 2" xfId="20920" xr:uid="{00000000-0005-0000-0000-00000C190000}"/>
    <cellStyle name="Header2 9 2 10 2 4" xfId="12025" xr:uid="{00000000-0005-0000-0000-00000D190000}"/>
    <cellStyle name="Header2 9 2 10 3" xfId="6020" xr:uid="{00000000-0005-0000-0000-00000E190000}"/>
    <cellStyle name="Header2 9 2 10 3 2" xfId="16352" xr:uid="{00000000-0005-0000-0000-00000F190000}"/>
    <cellStyle name="Header2 9 2 10 4" xfId="7569" xr:uid="{00000000-0005-0000-0000-000010190000}"/>
    <cellStyle name="Header2 9 2 10 4 2" xfId="17898" xr:uid="{00000000-0005-0000-0000-000011190000}"/>
    <cellStyle name="Header2 9 2 10 5" xfId="11796" xr:uid="{00000000-0005-0000-0000-000012190000}"/>
    <cellStyle name="Header2 9 2 10 5 2" xfId="21991" xr:uid="{00000000-0005-0000-0000-000013190000}"/>
    <cellStyle name="Header2 9 2 11" xfId="1506" xr:uid="{00000000-0005-0000-0000-000014190000}"/>
    <cellStyle name="Header2 9 2 11 2" xfId="5103" xr:uid="{00000000-0005-0000-0000-000015190000}"/>
    <cellStyle name="Header2 9 2 11 2 2" xfId="15438" xr:uid="{00000000-0005-0000-0000-000016190000}"/>
    <cellStyle name="Header2 9 2 11 3" xfId="8749" xr:uid="{00000000-0005-0000-0000-000017190000}"/>
    <cellStyle name="Header2 9 2 11 3 2" xfId="18966" xr:uid="{00000000-0005-0000-0000-000018190000}"/>
    <cellStyle name="Header2 9 2 11 4" xfId="10973" xr:uid="{00000000-0005-0000-0000-000019190000}"/>
    <cellStyle name="Header2 9 2 12" xfId="2691" xr:uid="{00000000-0005-0000-0000-00001A190000}"/>
    <cellStyle name="Header2 9 2 12 2" xfId="6274" xr:uid="{00000000-0005-0000-0000-00001B190000}"/>
    <cellStyle name="Header2 9 2 12 2 2" xfId="16606" xr:uid="{00000000-0005-0000-0000-00001C190000}"/>
    <cellStyle name="Header2 9 2 12 3" xfId="9626" xr:uid="{00000000-0005-0000-0000-00001D190000}"/>
    <cellStyle name="Header2 9 2 12 3 2" xfId="19833" xr:uid="{00000000-0005-0000-0000-00001E190000}"/>
    <cellStyle name="Header2 9 2 12 4" xfId="11916" xr:uid="{00000000-0005-0000-0000-00001F190000}"/>
    <cellStyle name="Header2 9 2 13" xfId="4775" xr:uid="{00000000-0005-0000-0000-000020190000}"/>
    <cellStyle name="Header2 9 2 13 2" xfId="15111" xr:uid="{00000000-0005-0000-0000-000021190000}"/>
    <cellStyle name="Header2 9 2 14" xfId="4179" xr:uid="{00000000-0005-0000-0000-000022190000}"/>
    <cellStyle name="Header2 9 2 14 2" xfId="14541" xr:uid="{00000000-0005-0000-0000-000023190000}"/>
    <cellStyle name="Header2 9 2 15" xfId="8143" xr:uid="{00000000-0005-0000-0000-000024190000}"/>
    <cellStyle name="Header2 9 2 15 2" xfId="18378" xr:uid="{00000000-0005-0000-0000-000025190000}"/>
    <cellStyle name="Header2 9 2 2" xfId="1723" xr:uid="{00000000-0005-0000-0000-000026190000}"/>
    <cellStyle name="Header2 9 2 2 2" xfId="3200" xr:uid="{00000000-0005-0000-0000-000027190000}"/>
    <cellStyle name="Header2 9 2 2 2 2" xfId="6773" xr:uid="{00000000-0005-0000-0000-000028190000}"/>
    <cellStyle name="Header2 9 2 2 2 2 2" xfId="17103" xr:uid="{00000000-0005-0000-0000-000029190000}"/>
    <cellStyle name="Header2 9 2 2 2 3" xfId="10053" xr:uid="{00000000-0005-0000-0000-00002A190000}"/>
    <cellStyle name="Header2 9 2 2 2 3 2" xfId="20259" xr:uid="{00000000-0005-0000-0000-00002B190000}"/>
    <cellStyle name="Header2 9 2 2 2 4" xfId="11968" xr:uid="{00000000-0005-0000-0000-00002C190000}"/>
    <cellStyle name="Header2 9 2 2 3" xfId="5315" xr:uid="{00000000-0005-0000-0000-00002D190000}"/>
    <cellStyle name="Header2 9 2 2 3 2" xfId="15648" xr:uid="{00000000-0005-0000-0000-00002E190000}"/>
    <cellStyle name="Header2 9 2 2 4" xfId="4397" xr:uid="{00000000-0005-0000-0000-00002F190000}"/>
    <cellStyle name="Header2 9 2 2 4 2" xfId="14740" xr:uid="{00000000-0005-0000-0000-000030190000}"/>
    <cellStyle name="Header2 9 2 2 5" xfId="11130" xr:uid="{00000000-0005-0000-0000-000031190000}"/>
    <cellStyle name="Header2 9 2 2 5 2" xfId="21333" xr:uid="{00000000-0005-0000-0000-000032190000}"/>
    <cellStyle name="Header2 9 2 3" xfId="1892" xr:uid="{00000000-0005-0000-0000-000033190000}"/>
    <cellStyle name="Header2 9 2 3 2" xfId="3356" xr:uid="{00000000-0005-0000-0000-000034190000}"/>
    <cellStyle name="Header2 9 2 3 2 2" xfId="6926" xr:uid="{00000000-0005-0000-0000-000035190000}"/>
    <cellStyle name="Header2 9 2 3 2 2 2" xfId="17255" xr:uid="{00000000-0005-0000-0000-000036190000}"/>
    <cellStyle name="Header2 9 2 3 2 3" xfId="10183" xr:uid="{00000000-0005-0000-0000-000037190000}"/>
    <cellStyle name="Header2 9 2 3 2 3 2" xfId="20389" xr:uid="{00000000-0005-0000-0000-000038190000}"/>
    <cellStyle name="Header2 9 2 3 2 4" xfId="11990" xr:uid="{00000000-0005-0000-0000-000039190000}"/>
    <cellStyle name="Header2 9 2 3 3" xfId="5480" xr:uid="{00000000-0005-0000-0000-00003A190000}"/>
    <cellStyle name="Header2 9 2 3 3 2" xfId="15812" xr:uid="{00000000-0005-0000-0000-00003B190000}"/>
    <cellStyle name="Header2 9 2 3 4" xfId="7628" xr:uid="{00000000-0005-0000-0000-00003C190000}"/>
    <cellStyle name="Header2 9 2 3 4 2" xfId="17954" xr:uid="{00000000-0005-0000-0000-00003D190000}"/>
    <cellStyle name="Header2 9 2 3 5" xfId="11261" xr:uid="{00000000-0005-0000-0000-00003E190000}"/>
    <cellStyle name="Header2 9 2 3 5 2" xfId="21463" xr:uid="{00000000-0005-0000-0000-00003F190000}"/>
    <cellStyle name="Header2 9 2 4" xfId="1619" xr:uid="{00000000-0005-0000-0000-000040190000}"/>
    <cellStyle name="Header2 9 2 4 2" xfId="3102" xr:uid="{00000000-0005-0000-0000-000041190000}"/>
    <cellStyle name="Header2 9 2 4 2 2" xfId="6679" xr:uid="{00000000-0005-0000-0000-000042190000}"/>
    <cellStyle name="Header2 9 2 4 2 2 2" xfId="17010" xr:uid="{00000000-0005-0000-0000-000043190000}"/>
    <cellStyle name="Header2 9 2 4 2 3" xfId="9983" xr:uid="{00000000-0005-0000-0000-000044190000}"/>
    <cellStyle name="Header2 9 2 4 2 3 2" xfId="20190" xr:uid="{00000000-0005-0000-0000-000045190000}"/>
    <cellStyle name="Header2 9 2 4 2 4" xfId="11957" xr:uid="{00000000-0005-0000-0000-000046190000}"/>
    <cellStyle name="Header2 9 2 4 3" xfId="5216" xr:uid="{00000000-0005-0000-0000-000047190000}"/>
    <cellStyle name="Header2 9 2 4 3 2" xfId="15551" xr:uid="{00000000-0005-0000-0000-000048190000}"/>
    <cellStyle name="Header2 9 2 4 4" xfId="9256" xr:uid="{00000000-0005-0000-0000-000049190000}"/>
    <cellStyle name="Header2 9 2 4 4 2" xfId="19464" xr:uid="{00000000-0005-0000-0000-00004A190000}"/>
    <cellStyle name="Header2 9 2 4 5" xfId="11065" xr:uid="{00000000-0005-0000-0000-00004B190000}"/>
    <cellStyle name="Header2 9 2 4 5 2" xfId="21268" xr:uid="{00000000-0005-0000-0000-00004C190000}"/>
    <cellStyle name="Header2 9 2 5" xfId="1955" xr:uid="{00000000-0005-0000-0000-00004D190000}"/>
    <cellStyle name="Header2 9 2 5 2" xfId="3419" xr:uid="{00000000-0005-0000-0000-00004E190000}"/>
    <cellStyle name="Header2 9 2 5 2 2" xfId="6989" xr:uid="{00000000-0005-0000-0000-00004F190000}"/>
    <cellStyle name="Header2 9 2 5 2 2 2" xfId="17318" xr:uid="{00000000-0005-0000-0000-000050190000}"/>
    <cellStyle name="Header2 9 2 5 2 3" xfId="10246" xr:uid="{00000000-0005-0000-0000-000051190000}"/>
    <cellStyle name="Header2 9 2 5 2 3 2" xfId="20452" xr:uid="{00000000-0005-0000-0000-000052190000}"/>
    <cellStyle name="Header2 9 2 5 2 4" xfId="11994" xr:uid="{00000000-0005-0000-0000-000053190000}"/>
    <cellStyle name="Header2 9 2 5 3" xfId="5543" xr:uid="{00000000-0005-0000-0000-000054190000}"/>
    <cellStyle name="Header2 9 2 5 3 2" xfId="15875" xr:uid="{00000000-0005-0000-0000-000055190000}"/>
    <cellStyle name="Header2 9 2 5 4" xfId="7973" xr:uid="{00000000-0005-0000-0000-000056190000}"/>
    <cellStyle name="Header2 9 2 5 4 2" xfId="18244" xr:uid="{00000000-0005-0000-0000-000057190000}"/>
    <cellStyle name="Header2 9 2 5 5" xfId="11324" xr:uid="{00000000-0005-0000-0000-000058190000}"/>
    <cellStyle name="Header2 9 2 5 5 2" xfId="21526" xr:uid="{00000000-0005-0000-0000-000059190000}"/>
    <cellStyle name="Header2 9 2 6" xfId="1499" xr:uid="{00000000-0005-0000-0000-00005A190000}"/>
    <cellStyle name="Header2 9 2 6 2" xfId="2984" xr:uid="{00000000-0005-0000-0000-00005B190000}"/>
    <cellStyle name="Header2 9 2 6 2 2" xfId="6561" xr:uid="{00000000-0005-0000-0000-00005C190000}"/>
    <cellStyle name="Header2 9 2 6 2 2 2" xfId="16892" xr:uid="{00000000-0005-0000-0000-00005D190000}"/>
    <cellStyle name="Header2 9 2 6 2 3" xfId="9885" xr:uid="{00000000-0005-0000-0000-00005E190000}"/>
    <cellStyle name="Header2 9 2 6 2 3 2" xfId="20092" xr:uid="{00000000-0005-0000-0000-00005F190000}"/>
    <cellStyle name="Header2 9 2 6 2 4" xfId="11943" xr:uid="{00000000-0005-0000-0000-000060190000}"/>
    <cellStyle name="Header2 9 2 6 3" xfId="5096" xr:uid="{00000000-0005-0000-0000-000061190000}"/>
    <cellStyle name="Header2 9 2 6 3 2" xfId="15431" xr:uid="{00000000-0005-0000-0000-000062190000}"/>
    <cellStyle name="Header2 9 2 6 4" xfId="7952" xr:uid="{00000000-0005-0000-0000-000063190000}"/>
    <cellStyle name="Header2 9 2 6 4 2" xfId="18229" xr:uid="{00000000-0005-0000-0000-000064190000}"/>
    <cellStyle name="Header2 9 2 6 5" xfId="10966" xr:uid="{00000000-0005-0000-0000-000065190000}"/>
    <cellStyle name="Header2 9 2 6 5 2" xfId="21170" xr:uid="{00000000-0005-0000-0000-000066190000}"/>
    <cellStyle name="Header2 9 2 7" xfId="2093" xr:uid="{00000000-0005-0000-0000-000067190000}"/>
    <cellStyle name="Header2 9 2 7 2" xfId="3553" xr:uid="{00000000-0005-0000-0000-000068190000}"/>
    <cellStyle name="Header2 9 2 7 2 2" xfId="7123" xr:uid="{00000000-0005-0000-0000-000069190000}"/>
    <cellStyle name="Header2 9 2 7 2 2 2" xfId="17452" xr:uid="{00000000-0005-0000-0000-00006A190000}"/>
    <cellStyle name="Header2 9 2 7 2 3" xfId="10380" xr:uid="{00000000-0005-0000-0000-00006B190000}"/>
    <cellStyle name="Header2 9 2 7 2 3 2" xfId="20586" xr:uid="{00000000-0005-0000-0000-00006C190000}"/>
    <cellStyle name="Header2 9 2 7 2 4" xfId="11996" xr:uid="{00000000-0005-0000-0000-00006D190000}"/>
    <cellStyle name="Header2 9 2 7 3" xfId="5681" xr:uid="{00000000-0005-0000-0000-00006E190000}"/>
    <cellStyle name="Header2 9 2 7 3 2" xfId="16013" xr:uid="{00000000-0005-0000-0000-00006F190000}"/>
    <cellStyle name="Header2 9 2 7 4" xfId="7773" xr:uid="{00000000-0005-0000-0000-000070190000}"/>
    <cellStyle name="Header2 9 2 7 4 2" xfId="18078" xr:uid="{00000000-0005-0000-0000-000071190000}"/>
    <cellStyle name="Header2 9 2 7 5" xfId="11460" xr:uid="{00000000-0005-0000-0000-000072190000}"/>
    <cellStyle name="Header2 9 2 7 5 2" xfId="21660" xr:uid="{00000000-0005-0000-0000-000073190000}"/>
    <cellStyle name="Header2 9 2 8" xfId="2271" xr:uid="{00000000-0005-0000-0000-000074190000}"/>
    <cellStyle name="Header2 9 2 8 2" xfId="3728" xr:uid="{00000000-0005-0000-0000-000075190000}"/>
    <cellStyle name="Header2 9 2 8 2 2" xfId="7298" xr:uid="{00000000-0005-0000-0000-000076190000}"/>
    <cellStyle name="Header2 9 2 8 2 2 2" xfId="17627" xr:uid="{00000000-0005-0000-0000-000077190000}"/>
    <cellStyle name="Header2 9 2 8 2 3" xfId="10555" xr:uid="{00000000-0005-0000-0000-000078190000}"/>
    <cellStyle name="Header2 9 2 8 2 3 2" xfId="20761" xr:uid="{00000000-0005-0000-0000-000079190000}"/>
    <cellStyle name="Header2 9 2 8 2 4" xfId="12005" xr:uid="{00000000-0005-0000-0000-00007A190000}"/>
    <cellStyle name="Header2 9 2 8 3" xfId="5859" xr:uid="{00000000-0005-0000-0000-00007B190000}"/>
    <cellStyle name="Header2 9 2 8 3 2" xfId="16191" xr:uid="{00000000-0005-0000-0000-00007C190000}"/>
    <cellStyle name="Header2 9 2 8 4" xfId="5392" xr:uid="{00000000-0005-0000-0000-00007D190000}"/>
    <cellStyle name="Header2 9 2 8 4 2" xfId="15724" xr:uid="{00000000-0005-0000-0000-00007E190000}"/>
    <cellStyle name="Header2 9 2 8 5" xfId="11637" xr:uid="{00000000-0005-0000-0000-00007F190000}"/>
    <cellStyle name="Header2 9 2 8 5 2" xfId="21834" xr:uid="{00000000-0005-0000-0000-000080190000}"/>
    <cellStyle name="Header2 9 2 9" xfId="2363" xr:uid="{00000000-0005-0000-0000-000081190000}"/>
    <cellStyle name="Header2 9 2 9 2" xfId="3819" xr:uid="{00000000-0005-0000-0000-000082190000}"/>
    <cellStyle name="Header2 9 2 9 2 2" xfId="7389" xr:uid="{00000000-0005-0000-0000-000083190000}"/>
    <cellStyle name="Header2 9 2 9 2 2 2" xfId="17718" xr:uid="{00000000-0005-0000-0000-000084190000}"/>
    <cellStyle name="Header2 9 2 9 2 3" xfId="10646" xr:uid="{00000000-0005-0000-0000-000085190000}"/>
    <cellStyle name="Header2 9 2 9 2 3 2" xfId="20852" xr:uid="{00000000-0005-0000-0000-000086190000}"/>
    <cellStyle name="Header2 9 2 9 2 4" xfId="12015" xr:uid="{00000000-0005-0000-0000-000087190000}"/>
    <cellStyle name="Header2 9 2 9 3" xfId="5951" xr:uid="{00000000-0005-0000-0000-000088190000}"/>
    <cellStyle name="Header2 9 2 9 3 2" xfId="16283" xr:uid="{00000000-0005-0000-0000-000089190000}"/>
    <cellStyle name="Header2 9 2 9 4" xfId="6187" xr:uid="{00000000-0005-0000-0000-00008A190000}"/>
    <cellStyle name="Header2 9 2 9 4 2" xfId="16519" xr:uid="{00000000-0005-0000-0000-00008B190000}"/>
    <cellStyle name="Header2 9 2 9 5" xfId="11728" xr:uid="{00000000-0005-0000-0000-00008C190000}"/>
    <cellStyle name="Header2 9 2 9 5 2" xfId="21924" xr:uid="{00000000-0005-0000-0000-00008D190000}"/>
    <cellStyle name="Header2 9 3" xfId="1471" xr:uid="{00000000-0005-0000-0000-00008E190000}"/>
    <cellStyle name="Header2 9 3 2" xfId="2956" xr:uid="{00000000-0005-0000-0000-00008F190000}"/>
    <cellStyle name="Header2 9 3 2 2" xfId="6533" xr:uid="{00000000-0005-0000-0000-000090190000}"/>
    <cellStyle name="Header2 9 3 2 2 2" xfId="16864" xr:uid="{00000000-0005-0000-0000-000091190000}"/>
    <cellStyle name="Header2 9 3 2 3" xfId="9857" xr:uid="{00000000-0005-0000-0000-000092190000}"/>
    <cellStyle name="Header2 9 3 2 3 2" xfId="20064" xr:uid="{00000000-0005-0000-0000-000093190000}"/>
    <cellStyle name="Header2 9 3 2 4" xfId="11939" xr:uid="{00000000-0005-0000-0000-000094190000}"/>
    <cellStyle name="Header2 9 3 3" xfId="5068" xr:uid="{00000000-0005-0000-0000-000095190000}"/>
    <cellStyle name="Header2 9 3 3 2" xfId="15403" xr:uid="{00000000-0005-0000-0000-000096190000}"/>
    <cellStyle name="Header2 9 3 4" xfId="8917" xr:uid="{00000000-0005-0000-0000-000097190000}"/>
    <cellStyle name="Header2 9 3 4 2" xfId="19126" xr:uid="{00000000-0005-0000-0000-000098190000}"/>
    <cellStyle name="Header2 9 3 5" xfId="10938" xr:uid="{00000000-0005-0000-0000-000099190000}"/>
    <cellStyle name="Header2 9 3 5 2" xfId="21142" xr:uid="{00000000-0005-0000-0000-00009A190000}"/>
    <cellStyle name="Header2 9 4" xfId="1621" xr:uid="{00000000-0005-0000-0000-00009B190000}"/>
    <cellStyle name="Header2 9 4 2" xfId="3104" xr:uid="{00000000-0005-0000-0000-00009C190000}"/>
    <cellStyle name="Header2 9 4 2 2" xfId="8667" xr:uid="{00000000-0005-0000-0000-00009D190000}"/>
    <cellStyle name="Header2 9 5" xfId="1278" xr:uid="{00000000-0005-0000-0000-00009E190000}"/>
    <cellStyle name="Header2 9 5 2" xfId="2778" xr:uid="{00000000-0005-0000-0000-00009F190000}"/>
    <cellStyle name="Header2 9 5 2 2" xfId="6357" xr:uid="{00000000-0005-0000-0000-0000A0190000}"/>
    <cellStyle name="Header2 9 5 2 2 2" xfId="16688" xr:uid="{00000000-0005-0000-0000-0000A1190000}"/>
    <cellStyle name="Header2 9 5 2 3" xfId="9690" xr:uid="{00000000-0005-0000-0000-0000A2190000}"/>
    <cellStyle name="Header2 9 5 2 3 2" xfId="19897" xr:uid="{00000000-0005-0000-0000-0000A3190000}"/>
    <cellStyle name="Header2 9 5 2 4" xfId="11918" xr:uid="{00000000-0005-0000-0000-0000A4190000}"/>
    <cellStyle name="Header2 9 5 3" xfId="4876" xr:uid="{00000000-0005-0000-0000-0000A5190000}"/>
    <cellStyle name="Header2 9 5 3 2" xfId="15211" xr:uid="{00000000-0005-0000-0000-0000A6190000}"/>
    <cellStyle name="Header2 9 5 4" xfId="7913" xr:uid="{00000000-0005-0000-0000-0000A7190000}"/>
    <cellStyle name="Header2 9 5 4 2" xfId="18203" xr:uid="{00000000-0005-0000-0000-0000A8190000}"/>
    <cellStyle name="Header2 9 5 5" xfId="8703" xr:uid="{00000000-0005-0000-0000-0000A9190000}"/>
    <cellStyle name="Header2 9 5 5 2" xfId="18921" xr:uid="{00000000-0005-0000-0000-0000AA190000}"/>
    <cellStyle name="Header2 9 6" xfId="4418" xr:uid="{00000000-0005-0000-0000-0000AB190000}"/>
    <cellStyle name="Header2 9 6 2" xfId="14761" xr:uid="{00000000-0005-0000-0000-0000AC190000}"/>
    <cellStyle name="Header2 9 7" xfId="4355" xr:uid="{00000000-0005-0000-0000-0000AD190000}"/>
    <cellStyle name="Header2 9 7 2" xfId="14698" xr:uid="{00000000-0005-0000-0000-0000AE190000}"/>
    <cellStyle name="Header2 9 8" xfId="8825" xr:uid="{00000000-0005-0000-0000-0000AF190000}"/>
    <cellStyle name="Header2 9 8 2" xfId="19038" xr:uid="{00000000-0005-0000-0000-0000B0190000}"/>
    <cellStyle name="headerStyle" xfId="78" xr:uid="{00000000-0005-0000-0000-0000B1190000}"/>
    <cellStyle name="headerStyle 2" xfId="80" xr:uid="{00000000-0005-0000-0000-0000B2190000}"/>
    <cellStyle name="headerStyle 2 2" xfId="94" xr:uid="{00000000-0005-0000-0000-0000B3190000}"/>
    <cellStyle name="headerStyle 2 2 2" xfId="12058" xr:uid="{00000000-0005-0000-0000-0000B4190000}"/>
    <cellStyle name="headerStyle 2 3" xfId="81" xr:uid="{00000000-0005-0000-0000-0000B5190000}"/>
    <cellStyle name="Heading 1" xfId="11" builtinId="16" customBuiltin="1"/>
    <cellStyle name="Heading 1 10" xfId="794" xr:uid="{00000000-0005-0000-0000-0000B7190000}"/>
    <cellStyle name="Heading 1 11" xfId="795" xr:uid="{00000000-0005-0000-0000-0000B8190000}"/>
    <cellStyle name="Heading 1 12" xfId="796" xr:uid="{00000000-0005-0000-0000-0000B9190000}"/>
    <cellStyle name="Heading 1 13" xfId="797" xr:uid="{00000000-0005-0000-0000-0000BA190000}"/>
    <cellStyle name="Heading 1 14" xfId="798" xr:uid="{00000000-0005-0000-0000-0000BB190000}"/>
    <cellStyle name="Heading 1 15" xfId="799" xr:uid="{00000000-0005-0000-0000-0000BC190000}"/>
    <cellStyle name="Heading 1 16" xfId="800" xr:uid="{00000000-0005-0000-0000-0000BD190000}"/>
    <cellStyle name="Heading 1 17" xfId="801" xr:uid="{00000000-0005-0000-0000-0000BE190000}"/>
    <cellStyle name="Heading 1 18" xfId="802" xr:uid="{00000000-0005-0000-0000-0000BF190000}"/>
    <cellStyle name="Heading 1 19" xfId="803" xr:uid="{00000000-0005-0000-0000-0000C0190000}"/>
    <cellStyle name="Heading 1 2" xfId="47" xr:uid="{00000000-0005-0000-0000-0000C1190000}"/>
    <cellStyle name="Heading 1 2 2" xfId="177" xr:uid="{00000000-0005-0000-0000-0000C2190000}"/>
    <cellStyle name="Heading 1 20" xfId="12084" xr:uid="{00000000-0005-0000-0000-0000C3190000}"/>
    <cellStyle name="Heading 1 3" xfId="133" xr:uid="{00000000-0005-0000-0000-0000C4190000}"/>
    <cellStyle name="Heading 1 3 2" xfId="804" xr:uid="{00000000-0005-0000-0000-0000C5190000}"/>
    <cellStyle name="Heading 1 4" xfId="805" xr:uid="{00000000-0005-0000-0000-0000C6190000}"/>
    <cellStyle name="Heading 1 5" xfId="806" xr:uid="{00000000-0005-0000-0000-0000C7190000}"/>
    <cellStyle name="Heading 1 6" xfId="807" xr:uid="{00000000-0005-0000-0000-0000C8190000}"/>
    <cellStyle name="Heading 1 7" xfId="808" xr:uid="{00000000-0005-0000-0000-0000C9190000}"/>
    <cellStyle name="Heading 1 8" xfId="809" xr:uid="{00000000-0005-0000-0000-0000CA190000}"/>
    <cellStyle name="Heading 1 9" xfId="810" xr:uid="{00000000-0005-0000-0000-0000CB190000}"/>
    <cellStyle name="Heading 2" xfId="12" builtinId="17" customBuiltin="1"/>
    <cellStyle name="Heading 2 10" xfId="811" xr:uid="{00000000-0005-0000-0000-0000CD190000}"/>
    <cellStyle name="Heading 2 11" xfId="812" xr:uid="{00000000-0005-0000-0000-0000CE190000}"/>
    <cellStyle name="Heading 2 12" xfId="813" xr:uid="{00000000-0005-0000-0000-0000CF190000}"/>
    <cellStyle name="Heading 2 13" xfId="814" xr:uid="{00000000-0005-0000-0000-0000D0190000}"/>
    <cellStyle name="Heading 2 14" xfId="815" xr:uid="{00000000-0005-0000-0000-0000D1190000}"/>
    <cellStyle name="Heading 2 15" xfId="816" xr:uid="{00000000-0005-0000-0000-0000D2190000}"/>
    <cellStyle name="Heading 2 16" xfId="817" xr:uid="{00000000-0005-0000-0000-0000D3190000}"/>
    <cellStyle name="Heading 2 17" xfId="818" xr:uid="{00000000-0005-0000-0000-0000D4190000}"/>
    <cellStyle name="Heading 2 18" xfId="819" xr:uid="{00000000-0005-0000-0000-0000D5190000}"/>
    <cellStyle name="Heading 2 19" xfId="820" xr:uid="{00000000-0005-0000-0000-0000D6190000}"/>
    <cellStyle name="Heading 2 2" xfId="48" xr:uid="{00000000-0005-0000-0000-0000D7190000}"/>
    <cellStyle name="Heading 2 2 2" xfId="178" xr:uid="{00000000-0005-0000-0000-0000D8190000}"/>
    <cellStyle name="Heading 2 20" xfId="12085" xr:uid="{00000000-0005-0000-0000-0000D9190000}"/>
    <cellStyle name="Heading 2 3" xfId="134" xr:uid="{00000000-0005-0000-0000-0000DA190000}"/>
    <cellStyle name="Heading 2 3 2" xfId="821" xr:uid="{00000000-0005-0000-0000-0000DB190000}"/>
    <cellStyle name="Heading 2 4" xfId="822" xr:uid="{00000000-0005-0000-0000-0000DC190000}"/>
    <cellStyle name="Heading 2 5" xfId="823" xr:uid="{00000000-0005-0000-0000-0000DD190000}"/>
    <cellStyle name="Heading 2 6" xfId="824" xr:uid="{00000000-0005-0000-0000-0000DE190000}"/>
    <cellStyle name="Heading 2 7" xfId="825" xr:uid="{00000000-0005-0000-0000-0000DF190000}"/>
    <cellStyle name="Heading 2 8" xfId="826" xr:uid="{00000000-0005-0000-0000-0000E0190000}"/>
    <cellStyle name="Heading 2 9" xfId="827" xr:uid="{00000000-0005-0000-0000-0000E1190000}"/>
    <cellStyle name="Heading 3" xfId="96" builtinId="18" customBuiltin="1"/>
    <cellStyle name="Heading 3 10" xfId="828" xr:uid="{00000000-0005-0000-0000-0000E3190000}"/>
    <cellStyle name="Heading 3 10 2" xfId="1881" xr:uid="{00000000-0005-0000-0000-0000E4190000}"/>
    <cellStyle name="Heading 3 10 2 2" xfId="7897" xr:uid="{00000000-0005-0000-0000-0000E5190000}"/>
    <cellStyle name="Heading 3 10 2 2 2" xfId="18188" xr:uid="{00000000-0005-0000-0000-0000E6190000}"/>
    <cellStyle name="Heading 3 10 2 3" xfId="8031" xr:uid="{00000000-0005-0000-0000-0000E7190000}"/>
    <cellStyle name="Heading 3 10 3" xfId="4347" xr:uid="{00000000-0005-0000-0000-0000E8190000}"/>
    <cellStyle name="Heading 3 10 3 2" xfId="14691" xr:uid="{00000000-0005-0000-0000-0000E9190000}"/>
    <cellStyle name="Heading 3 10 4" xfId="8695" xr:uid="{00000000-0005-0000-0000-0000EA190000}"/>
    <cellStyle name="Heading 3 11" xfId="829" xr:uid="{00000000-0005-0000-0000-0000EB190000}"/>
    <cellStyle name="Heading 3 11 2" xfId="2027" xr:uid="{00000000-0005-0000-0000-0000EC190000}"/>
    <cellStyle name="Heading 3 11 2 2" xfId="7951" xr:uid="{00000000-0005-0000-0000-0000ED190000}"/>
    <cellStyle name="Heading 3 11 2 2 2" xfId="18228" xr:uid="{00000000-0005-0000-0000-0000EE190000}"/>
    <cellStyle name="Heading 3 11 2 3" xfId="946" xr:uid="{00000000-0005-0000-0000-0000EF190000}"/>
    <cellStyle name="Heading 3 11 3" xfId="4037" xr:uid="{00000000-0005-0000-0000-0000F0190000}"/>
    <cellStyle name="Heading 3 11 3 2" xfId="14415" xr:uid="{00000000-0005-0000-0000-0000F1190000}"/>
    <cellStyle name="Heading 3 11 4" xfId="7761" xr:uid="{00000000-0005-0000-0000-0000F2190000}"/>
    <cellStyle name="Heading 3 12" xfId="830" xr:uid="{00000000-0005-0000-0000-0000F3190000}"/>
    <cellStyle name="Heading 3 12 2" xfId="1857" xr:uid="{00000000-0005-0000-0000-0000F4190000}"/>
    <cellStyle name="Heading 3 12 2 2" xfId="7876" xr:uid="{00000000-0005-0000-0000-0000F5190000}"/>
    <cellStyle name="Heading 3 12 2 2 2" xfId="18167" xr:uid="{00000000-0005-0000-0000-0000F6190000}"/>
    <cellStyle name="Heading 3 12 2 3" xfId="4431" xr:uid="{00000000-0005-0000-0000-0000F7190000}"/>
    <cellStyle name="Heading 3 12 3" xfId="4759" xr:uid="{00000000-0005-0000-0000-0000F8190000}"/>
    <cellStyle name="Heading 3 12 3 2" xfId="15097" xr:uid="{00000000-0005-0000-0000-0000F9190000}"/>
    <cellStyle name="Heading 3 12 4" xfId="8353" xr:uid="{00000000-0005-0000-0000-0000FA190000}"/>
    <cellStyle name="Heading 3 13" xfId="831" xr:uid="{00000000-0005-0000-0000-0000FB190000}"/>
    <cellStyle name="Heading 3 13 2" xfId="1561" xr:uid="{00000000-0005-0000-0000-0000FC190000}"/>
    <cellStyle name="Heading 3 13 2 2" xfId="7713" xr:uid="{00000000-0005-0000-0000-0000FD190000}"/>
    <cellStyle name="Heading 3 13 2 2 2" xfId="18025" xr:uid="{00000000-0005-0000-0000-0000FE190000}"/>
    <cellStyle name="Heading 3 13 2 3" xfId="8101" xr:uid="{00000000-0005-0000-0000-0000FF190000}"/>
    <cellStyle name="Heading 3 13 3" xfId="4760" xr:uid="{00000000-0005-0000-0000-0000001A0000}"/>
    <cellStyle name="Heading 3 13 3 2" xfId="15098" xr:uid="{00000000-0005-0000-0000-0000011A0000}"/>
    <cellStyle name="Heading 3 13 4" xfId="8818" xr:uid="{00000000-0005-0000-0000-0000021A0000}"/>
    <cellStyle name="Heading 3 14" xfId="832" xr:uid="{00000000-0005-0000-0000-0000031A0000}"/>
    <cellStyle name="Heading 3 14 2" xfId="1405" xr:uid="{00000000-0005-0000-0000-0000041A0000}"/>
    <cellStyle name="Heading 3 14 2 2" xfId="7603" xr:uid="{00000000-0005-0000-0000-0000051A0000}"/>
    <cellStyle name="Heading 3 14 2 2 2" xfId="17929" xr:uid="{00000000-0005-0000-0000-0000061A0000}"/>
    <cellStyle name="Heading 3 14 2 3" xfId="5302" xr:uid="{00000000-0005-0000-0000-0000071A0000}"/>
    <cellStyle name="Heading 3 14 3" xfId="4346" xr:uid="{00000000-0005-0000-0000-0000081A0000}"/>
    <cellStyle name="Heading 3 14 3 2" xfId="14690" xr:uid="{00000000-0005-0000-0000-0000091A0000}"/>
    <cellStyle name="Heading 3 14 4" xfId="7834" xr:uid="{00000000-0005-0000-0000-00000A1A0000}"/>
    <cellStyle name="Heading 3 15" xfId="833" xr:uid="{00000000-0005-0000-0000-00000B1A0000}"/>
    <cellStyle name="Heading 3 15 2" xfId="1404" xr:uid="{00000000-0005-0000-0000-00000C1A0000}"/>
    <cellStyle name="Heading 3 15 2 2" xfId="7602" xr:uid="{00000000-0005-0000-0000-00000D1A0000}"/>
    <cellStyle name="Heading 3 15 2 2 2" xfId="17928" xr:uid="{00000000-0005-0000-0000-00000E1A0000}"/>
    <cellStyle name="Heading 3 15 2 3" xfId="4762" xr:uid="{00000000-0005-0000-0000-00000F1A0000}"/>
    <cellStyle name="Heading 3 15 3" xfId="4345" xr:uid="{00000000-0005-0000-0000-0000101A0000}"/>
    <cellStyle name="Heading 3 15 3 2" xfId="14689" xr:uid="{00000000-0005-0000-0000-0000111A0000}"/>
    <cellStyle name="Heading 3 15 4" xfId="4111" xr:uid="{00000000-0005-0000-0000-0000121A0000}"/>
    <cellStyle name="Heading 3 16" xfId="834" xr:uid="{00000000-0005-0000-0000-0000131A0000}"/>
    <cellStyle name="Heading 3 16 2" xfId="1883" xr:uid="{00000000-0005-0000-0000-0000141A0000}"/>
    <cellStyle name="Heading 3 16 2 2" xfId="7899" xr:uid="{00000000-0005-0000-0000-0000151A0000}"/>
    <cellStyle name="Heading 3 16 2 2 2" xfId="18190" xr:uid="{00000000-0005-0000-0000-0000161A0000}"/>
    <cellStyle name="Heading 3 16 2 3" xfId="7670" xr:uid="{00000000-0005-0000-0000-0000171A0000}"/>
    <cellStyle name="Heading 3 16 3" xfId="4344" xr:uid="{00000000-0005-0000-0000-0000181A0000}"/>
    <cellStyle name="Heading 3 16 3 2" xfId="14688" xr:uid="{00000000-0005-0000-0000-0000191A0000}"/>
    <cellStyle name="Heading 3 16 4" xfId="4230" xr:uid="{00000000-0005-0000-0000-00001A1A0000}"/>
    <cellStyle name="Heading 3 17" xfId="835" xr:uid="{00000000-0005-0000-0000-00001B1A0000}"/>
    <cellStyle name="Heading 3 17 2" xfId="1882" xr:uid="{00000000-0005-0000-0000-00001C1A0000}"/>
    <cellStyle name="Heading 3 17 2 2" xfId="7898" xr:uid="{00000000-0005-0000-0000-00001D1A0000}"/>
    <cellStyle name="Heading 3 17 2 2 2" xfId="18189" xr:uid="{00000000-0005-0000-0000-00001E1A0000}"/>
    <cellStyle name="Heading 3 17 2 3" xfId="7870" xr:uid="{00000000-0005-0000-0000-00001F1A0000}"/>
    <cellStyle name="Heading 3 17 3" xfId="4343" xr:uid="{00000000-0005-0000-0000-0000201A0000}"/>
    <cellStyle name="Heading 3 17 3 2" xfId="14687" xr:uid="{00000000-0005-0000-0000-0000211A0000}"/>
    <cellStyle name="Heading 3 17 4" xfId="8249" xr:uid="{00000000-0005-0000-0000-0000221A0000}"/>
    <cellStyle name="Heading 3 18" xfId="836" xr:uid="{00000000-0005-0000-0000-0000231A0000}"/>
    <cellStyle name="Heading 3 18 2" xfId="1843" xr:uid="{00000000-0005-0000-0000-0000241A0000}"/>
    <cellStyle name="Heading 3 18 2 2" xfId="7866" xr:uid="{00000000-0005-0000-0000-0000251A0000}"/>
    <cellStyle name="Heading 3 18 2 2 2" xfId="18159" xr:uid="{00000000-0005-0000-0000-0000261A0000}"/>
    <cellStyle name="Heading 3 18 2 3" xfId="8824" xr:uid="{00000000-0005-0000-0000-0000271A0000}"/>
    <cellStyle name="Heading 3 18 3" xfId="6142" xr:uid="{00000000-0005-0000-0000-0000281A0000}"/>
    <cellStyle name="Heading 3 18 3 2" xfId="16474" xr:uid="{00000000-0005-0000-0000-0000291A0000}"/>
    <cellStyle name="Heading 3 18 4" xfId="8694" xr:uid="{00000000-0005-0000-0000-00002A1A0000}"/>
    <cellStyle name="Heading 3 19" xfId="837" xr:uid="{00000000-0005-0000-0000-00002B1A0000}"/>
    <cellStyle name="Heading 3 19 2" xfId="1455" xr:uid="{00000000-0005-0000-0000-00002C1A0000}"/>
    <cellStyle name="Heading 3 19 2 2" xfId="7641" xr:uid="{00000000-0005-0000-0000-00002D1A0000}"/>
    <cellStyle name="Heading 3 19 2 2 2" xfId="17964" xr:uid="{00000000-0005-0000-0000-00002E1A0000}"/>
    <cellStyle name="Heading 3 19 2 3" xfId="7907" xr:uid="{00000000-0005-0000-0000-00002F1A0000}"/>
    <cellStyle name="Heading 3 19 3" xfId="6383" xr:uid="{00000000-0005-0000-0000-0000301A0000}"/>
    <cellStyle name="Heading 3 19 3 2" xfId="16714" xr:uid="{00000000-0005-0000-0000-0000311A0000}"/>
    <cellStyle name="Heading 3 19 4" xfId="7760" xr:uid="{00000000-0005-0000-0000-0000321A0000}"/>
    <cellStyle name="Heading 3 2" xfId="179" xr:uid="{00000000-0005-0000-0000-0000331A0000}"/>
    <cellStyle name="Heading 3 2 2" xfId="1644" xr:uid="{00000000-0005-0000-0000-0000341A0000}"/>
    <cellStyle name="Heading 3 2 2 2" xfId="7753" xr:uid="{00000000-0005-0000-0000-0000351A0000}"/>
    <cellStyle name="Heading 3 2 2 2 2" xfId="18061" xr:uid="{00000000-0005-0000-0000-0000361A0000}"/>
    <cellStyle name="Heading 3 2 2 3" xfId="9255" xr:uid="{00000000-0005-0000-0000-0000371A0000}"/>
    <cellStyle name="Heading 3 2 3" xfId="4664" xr:uid="{00000000-0005-0000-0000-0000381A0000}"/>
    <cellStyle name="Heading 3 2 3 2" xfId="15006" xr:uid="{00000000-0005-0000-0000-0000391A0000}"/>
    <cellStyle name="Heading 3 2 4" xfId="8012" xr:uid="{00000000-0005-0000-0000-00003A1A0000}"/>
    <cellStyle name="Heading 3 3" xfId="838" xr:uid="{00000000-0005-0000-0000-00003B1A0000}"/>
    <cellStyle name="Heading 3 3 2" xfId="1403" xr:uid="{00000000-0005-0000-0000-00003C1A0000}"/>
    <cellStyle name="Heading 3 3 2 2" xfId="7601" xr:uid="{00000000-0005-0000-0000-00003D1A0000}"/>
    <cellStyle name="Heading 3 3 2 2 2" xfId="17927" xr:uid="{00000000-0005-0000-0000-00003E1A0000}"/>
    <cellStyle name="Heading 3 3 2 3" xfId="4348" xr:uid="{00000000-0005-0000-0000-00003F1A0000}"/>
    <cellStyle name="Heading 3 3 3" xfId="4902" xr:uid="{00000000-0005-0000-0000-0000401A0000}"/>
    <cellStyle name="Heading 3 3 3 2" xfId="15237" xr:uid="{00000000-0005-0000-0000-0000411A0000}"/>
    <cellStyle name="Heading 3 3 4" xfId="8352" xr:uid="{00000000-0005-0000-0000-0000421A0000}"/>
    <cellStyle name="Heading 3 4" xfId="839" xr:uid="{00000000-0005-0000-0000-0000431A0000}"/>
    <cellStyle name="Heading 3 4 2" xfId="1402" xr:uid="{00000000-0005-0000-0000-0000441A0000}"/>
    <cellStyle name="Heading 3 4 2 2" xfId="7600" xr:uid="{00000000-0005-0000-0000-0000451A0000}"/>
    <cellStyle name="Heading 3 4 2 2 2" xfId="17926" xr:uid="{00000000-0005-0000-0000-0000461A0000}"/>
    <cellStyle name="Heading 3 4 2 3" xfId="4704" xr:uid="{00000000-0005-0000-0000-0000471A0000}"/>
    <cellStyle name="Heading 3 4 3" xfId="6247" xr:uid="{00000000-0005-0000-0000-0000481A0000}"/>
    <cellStyle name="Heading 3 4 3 2" xfId="16579" xr:uid="{00000000-0005-0000-0000-0000491A0000}"/>
    <cellStyle name="Heading 3 4 4" xfId="8817" xr:uid="{00000000-0005-0000-0000-00004A1A0000}"/>
    <cellStyle name="Heading 3 5" xfId="840" xr:uid="{00000000-0005-0000-0000-00004B1A0000}"/>
    <cellStyle name="Heading 3 5 2" xfId="1326" xr:uid="{00000000-0005-0000-0000-00004C1A0000}"/>
    <cellStyle name="Heading 3 5 2 2" xfId="4072" xr:uid="{00000000-0005-0000-0000-00004D1A0000}"/>
    <cellStyle name="Heading 3 5 2 2 2" xfId="14447" xr:uid="{00000000-0005-0000-0000-00004E1A0000}"/>
    <cellStyle name="Heading 3 5 2 3" xfId="7989" xr:uid="{00000000-0005-0000-0000-00004F1A0000}"/>
    <cellStyle name="Heading 3 5 3" xfId="6742" xr:uid="{00000000-0005-0000-0000-0000501A0000}"/>
    <cellStyle name="Heading 3 5 3 2" xfId="17072" xr:uid="{00000000-0005-0000-0000-0000511A0000}"/>
    <cellStyle name="Heading 3 5 4" xfId="7833" xr:uid="{00000000-0005-0000-0000-0000521A0000}"/>
    <cellStyle name="Heading 3 6" xfId="841" xr:uid="{00000000-0005-0000-0000-0000531A0000}"/>
    <cellStyle name="Heading 3 6 2" xfId="1639" xr:uid="{00000000-0005-0000-0000-0000541A0000}"/>
    <cellStyle name="Heading 3 6 2 2" xfId="7748" xr:uid="{00000000-0005-0000-0000-0000551A0000}"/>
    <cellStyle name="Heading 3 6 2 2 2" xfId="18057" xr:uid="{00000000-0005-0000-0000-0000561A0000}"/>
    <cellStyle name="Heading 3 6 2 3" xfId="7856" xr:uid="{00000000-0005-0000-0000-0000571A0000}"/>
    <cellStyle name="Heading 3 6 3" xfId="5282" xr:uid="{00000000-0005-0000-0000-0000581A0000}"/>
    <cellStyle name="Heading 3 6 3 2" xfId="15616" xr:uid="{00000000-0005-0000-0000-0000591A0000}"/>
    <cellStyle name="Heading 3 6 4" xfId="4112" xr:uid="{00000000-0005-0000-0000-00005A1A0000}"/>
    <cellStyle name="Heading 3 7" xfId="842" xr:uid="{00000000-0005-0000-0000-00005B1A0000}"/>
    <cellStyle name="Heading 3 7 2" xfId="1632" xr:uid="{00000000-0005-0000-0000-00005C1A0000}"/>
    <cellStyle name="Heading 3 7 2 2" xfId="7743" xr:uid="{00000000-0005-0000-0000-00005D1A0000}"/>
    <cellStyle name="Heading 3 7 2 2 2" xfId="18052" xr:uid="{00000000-0005-0000-0000-00005E1A0000}"/>
    <cellStyle name="Heading 3 7 2 3" xfId="7803" xr:uid="{00000000-0005-0000-0000-00005F1A0000}"/>
    <cellStyle name="Heading 3 7 3" xfId="4736" xr:uid="{00000000-0005-0000-0000-0000601A0000}"/>
    <cellStyle name="Heading 3 7 3 2" xfId="15074" xr:uid="{00000000-0005-0000-0000-0000611A0000}"/>
    <cellStyle name="Heading 3 7 4" xfId="4231" xr:uid="{00000000-0005-0000-0000-0000621A0000}"/>
    <cellStyle name="Heading 3 8" xfId="843" xr:uid="{00000000-0005-0000-0000-0000631A0000}"/>
    <cellStyle name="Heading 3 8 2" xfId="1401" xr:uid="{00000000-0005-0000-0000-0000641A0000}"/>
    <cellStyle name="Heading 3 8 2 2" xfId="7599" xr:uid="{00000000-0005-0000-0000-0000651A0000}"/>
    <cellStyle name="Heading 3 8 2 2 2" xfId="17925" xr:uid="{00000000-0005-0000-0000-0000661A0000}"/>
    <cellStyle name="Heading 3 8 2 3" xfId="4761" xr:uid="{00000000-0005-0000-0000-0000671A0000}"/>
    <cellStyle name="Heading 3 8 3" xfId="4053" xr:uid="{00000000-0005-0000-0000-0000681A0000}"/>
    <cellStyle name="Heading 3 8 3 2" xfId="14430" xr:uid="{00000000-0005-0000-0000-0000691A0000}"/>
    <cellStyle name="Heading 3 8 4" xfId="4149" xr:uid="{00000000-0005-0000-0000-00006A1A0000}"/>
    <cellStyle name="Heading 3 9" xfId="844" xr:uid="{00000000-0005-0000-0000-00006B1A0000}"/>
    <cellStyle name="Heading 3 9 2" xfId="1400" xr:uid="{00000000-0005-0000-0000-00006C1A0000}"/>
    <cellStyle name="Heading 3 9 2 2" xfId="7598" xr:uid="{00000000-0005-0000-0000-00006D1A0000}"/>
    <cellStyle name="Heading 3 9 2 2 2" xfId="17924" xr:uid="{00000000-0005-0000-0000-00006E1A0000}"/>
    <cellStyle name="Heading 3 9 2 3" xfId="4342" xr:uid="{00000000-0005-0000-0000-00006F1A0000}"/>
    <cellStyle name="Heading 3 9 3" xfId="4014" xr:uid="{00000000-0005-0000-0000-0000701A0000}"/>
    <cellStyle name="Heading 3 9 3 2" xfId="14392" xr:uid="{00000000-0005-0000-0000-0000711A0000}"/>
    <cellStyle name="Heading 3 9 4" xfId="4287" xr:uid="{00000000-0005-0000-0000-0000721A0000}"/>
    <cellStyle name="Heading 4" xfId="97" builtinId="19" customBuiltin="1"/>
    <cellStyle name="Heading 4 10" xfId="845" xr:uid="{00000000-0005-0000-0000-0000741A0000}"/>
    <cellStyle name="Heading 4 11" xfId="846" xr:uid="{00000000-0005-0000-0000-0000751A0000}"/>
    <cellStyle name="Heading 4 12" xfId="847" xr:uid="{00000000-0005-0000-0000-0000761A0000}"/>
    <cellStyle name="Heading 4 13" xfId="848" xr:uid="{00000000-0005-0000-0000-0000771A0000}"/>
    <cellStyle name="Heading 4 14" xfId="849" xr:uid="{00000000-0005-0000-0000-0000781A0000}"/>
    <cellStyle name="Heading 4 15" xfId="850" xr:uid="{00000000-0005-0000-0000-0000791A0000}"/>
    <cellStyle name="Heading 4 16" xfId="851" xr:uid="{00000000-0005-0000-0000-00007A1A0000}"/>
    <cellStyle name="Heading 4 17" xfId="852" xr:uid="{00000000-0005-0000-0000-00007B1A0000}"/>
    <cellStyle name="Heading 4 18" xfId="853" xr:uid="{00000000-0005-0000-0000-00007C1A0000}"/>
    <cellStyle name="Heading 4 19" xfId="854" xr:uid="{00000000-0005-0000-0000-00007D1A0000}"/>
    <cellStyle name="Heading 4 2" xfId="180" xr:uid="{00000000-0005-0000-0000-00007E1A0000}"/>
    <cellStyle name="Heading 4 3" xfId="855" xr:uid="{00000000-0005-0000-0000-00007F1A0000}"/>
    <cellStyle name="Heading 4 4" xfId="856" xr:uid="{00000000-0005-0000-0000-0000801A0000}"/>
    <cellStyle name="Heading 4 5" xfId="857" xr:uid="{00000000-0005-0000-0000-0000811A0000}"/>
    <cellStyle name="Heading 4 6" xfId="858" xr:uid="{00000000-0005-0000-0000-0000821A0000}"/>
    <cellStyle name="Heading 4 7" xfId="859" xr:uid="{00000000-0005-0000-0000-0000831A0000}"/>
    <cellStyle name="Heading 4 8" xfId="860" xr:uid="{00000000-0005-0000-0000-0000841A0000}"/>
    <cellStyle name="Heading 4 9" xfId="861" xr:uid="{00000000-0005-0000-0000-0000851A0000}"/>
    <cellStyle name="Hyperlink 2" xfId="862" xr:uid="{00000000-0005-0000-0000-0000861A0000}"/>
    <cellStyle name="Input" xfId="101" builtinId="20" customBuiltin="1"/>
    <cellStyle name="Input [yellow]" xfId="13" xr:uid="{00000000-0005-0000-0000-0000881A0000}"/>
    <cellStyle name="Input [yellow] 2" xfId="49" xr:uid="{00000000-0005-0000-0000-0000891A0000}"/>
    <cellStyle name="Input [yellow] 2 10" xfId="2433" xr:uid="{00000000-0005-0000-0000-00008A1A0000}"/>
    <cellStyle name="Input [yellow] 2 10 2" xfId="3888" xr:uid="{00000000-0005-0000-0000-00008B1A0000}"/>
    <cellStyle name="Input [yellow] 2 10 2 2" xfId="7458" xr:uid="{00000000-0005-0000-0000-00008C1A0000}"/>
    <cellStyle name="Input [yellow] 2 10 2 2 2" xfId="17787" xr:uid="{00000000-0005-0000-0000-00008D1A0000}"/>
    <cellStyle name="Input [yellow] 2 10 2 3" xfId="10715" xr:uid="{00000000-0005-0000-0000-00008E1A0000}"/>
    <cellStyle name="Input [yellow] 2 10 2 3 2" xfId="20921" xr:uid="{00000000-0005-0000-0000-00008F1A0000}"/>
    <cellStyle name="Input [yellow] 2 10 2 4" xfId="12026" xr:uid="{00000000-0005-0000-0000-0000901A0000}"/>
    <cellStyle name="Input [yellow] 2 10 3" xfId="6021" xr:uid="{00000000-0005-0000-0000-0000911A0000}"/>
    <cellStyle name="Input [yellow] 2 10 3 2" xfId="16353" xr:uid="{00000000-0005-0000-0000-0000921A0000}"/>
    <cellStyle name="Input [yellow] 2 10 4" xfId="7570" xr:uid="{00000000-0005-0000-0000-0000931A0000}"/>
    <cellStyle name="Input [yellow] 2 10 4 2" xfId="17899" xr:uid="{00000000-0005-0000-0000-0000941A0000}"/>
    <cellStyle name="Input [yellow] 2 10 5" xfId="11797" xr:uid="{00000000-0005-0000-0000-0000951A0000}"/>
    <cellStyle name="Input [yellow] 2 10 5 2" xfId="21992" xr:uid="{00000000-0005-0000-0000-0000961A0000}"/>
    <cellStyle name="Input [yellow] 2 11" xfId="1845" xr:uid="{00000000-0005-0000-0000-0000971A0000}"/>
    <cellStyle name="Input [yellow] 2 11 2" xfId="5434" xr:uid="{00000000-0005-0000-0000-0000981A0000}"/>
    <cellStyle name="Input [yellow] 2 11 2 2" xfId="15766" xr:uid="{00000000-0005-0000-0000-0000991A0000}"/>
    <cellStyle name="Input [yellow] 2 11 3" xfId="4107" xr:uid="{00000000-0005-0000-0000-00009A1A0000}"/>
    <cellStyle name="Input [yellow] 2 11 3 2" xfId="14478" xr:uid="{00000000-0005-0000-0000-00009B1A0000}"/>
    <cellStyle name="Input [yellow] 2 11 4" xfId="11225" xr:uid="{00000000-0005-0000-0000-00009C1A0000}"/>
    <cellStyle name="Input [yellow] 2 12" xfId="2692" xr:uid="{00000000-0005-0000-0000-00009D1A0000}"/>
    <cellStyle name="Input [yellow] 2 12 2" xfId="6275" xr:uid="{00000000-0005-0000-0000-00009E1A0000}"/>
    <cellStyle name="Input [yellow] 2 12 2 2" xfId="16607" xr:uid="{00000000-0005-0000-0000-00009F1A0000}"/>
    <cellStyle name="Input [yellow] 2 12 3" xfId="9627" xr:uid="{00000000-0005-0000-0000-0000A01A0000}"/>
    <cellStyle name="Input [yellow] 2 12 3 2" xfId="19834" xr:uid="{00000000-0005-0000-0000-0000A11A0000}"/>
    <cellStyle name="Input [yellow] 2 12 4" xfId="11917" xr:uid="{00000000-0005-0000-0000-0000A21A0000}"/>
    <cellStyle name="Input [yellow] 2 13" xfId="1177" xr:uid="{00000000-0005-0000-0000-0000A31A0000}"/>
    <cellStyle name="Input [yellow] 2 13 2" xfId="12178" xr:uid="{00000000-0005-0000-0000-0000A41A0000}"/>
    <cellStyle name="Input [yellow] 2 14" xfId="4776" xr:uid="{00000000-0005-0000-0000-0000A51A0000}"/>
    <cellStyle name="Input [yellow] 2 14 2" xfId="15112" xr:uid="{00000000-0005-0000-0000-0000A61A0000}"/>
    <cellStyle name="Input [yellow] 2 15" xfId="4178" xr:uid="{00000000-0005-0000-0000-0000A71A0000}"/>
    <cellStyle name="Input [yellow] 2 15 2" xfId="14540" xr:uid="{00000000-0005-0000-0000-0000A81A0000}"/>
    <cellStyle name="Input [yellow] 2 16" xfId="8116" xr:uid="{00000000-0005-0000-0000-0000A91A0000}"/>
    <cellStyle name="Input [yellow] 2 16 2" xfId="18356" xr:uid="{00000000-0005-0000-0000-0000AA1A0000}"/>
    <cellStyle name="Input [yellow] 2 2" xfId="1724" xr:uid="{00000000-0005-0000-0000-0000AB1A0000}"/>
    <cellStyle name="Input [yellow] 2 2 2" xfId="3201" xr:uid="{00000000-0005-0000-0000-0000AC1A0000}"/>
    <cellStyle name="Input [yellow] 2 2 2 2" xfId="6774" xr:uid="{00000000-0005-0000-0000-0000AD1A0000}"/>
    <cellStyle name="Input [yellow] 2 2 2 2 2" xfId="17104" xr:uid="{00000000-0005-0000-0000-0000AE1A0000}"/>
    <cellStyle name="Input [yellow] 2 2 2 3" xfId="10054" xr:uid="{00000000-0005-0000-0000-0000AF1A0000}"/>
    <cellStyle name="Input [yellow] 2 2 2 3 2" xfId="20260" xr:uid="{00000000-0005-0000-0000-0000B01A0000}"/>
    <cellStyle name="Input [yellow] 2 2 2 4" xfId="11969" xr:uid="{00000000-0005-0000-0000-0000B11A0000}"/>
    <cellStyle name="Input [yellow] 2 2 3" xfId="5316" xr:uid="{00000000-0005-0000-0000-0000B21A0000}"/>
    <cellStyle name="Input [yellow] 2 2 3 2" xfId="15649" xr:uid="{00000000-0005-0000-0000-0000B31A0000}"/>
    <cellStyle name="Input [yellow] 2 2 4" xfId="4398" xr:uid="{00000000-0005-0000-0000-0000B41A0000}"/>
    <cellStyle name="Input [yellow] 2 2 4 2" xfId="14741" xr:uid="{00000000-0005-0000-0000-0000B51A0000}"/>
    <cellStyle name="Input [yellow] 2 2 5" xfId="11131" xr:uid="{00000000-0005-0000-0000-0000B61A0000}"/>
    <cellStyle name="Input [yellow] 2 2 5 2" xfId="21334" xr:uid="{00000000-0005-0000-0000-0000B71A0000}"/>
    <cellStyle name="Input [yellow] 2 3" xfId="1893" xr:uid="{00000000-0005-0000-0000-0000B81A0000}"/>
    <cellStyle name="Input [yellow] 2 3 2" xfId="3357" xr:uid="{00000000-0005-0000-0000-0000B91A0000}"/>
    <cellStyle name="Input [yellow] 2 3 2 2" xfId="6927" xr:uid="{00000000-0005-0000-0000-0000BA1A0000}"/>
    <cellStyle name="Input [yellow] 2 3 2 2 2" xfId="17256" xr:uid="{00000000-0005-0000-0000-0000BB1A0000}"/>
    <cellStyle name="Input [yellow] 2 3 2 3" xfId="10184" xr:uid="{00000000-0005-0000-0000-0000BC1A0000}"/>
    <cellStyle name="Input [yellow] 2 3 2 3 2" xfId="20390" xr:uid="{00000000-0005-0000-0000-0000BD1A0000}"/>
    <cellStyle name="Input [yellow] 2 3 2 4" xfId="11991" xr:uid="{00000000-0005-0000-0000-0000BE1A0000}"/>
    <cellStyle name="Input [yellow] 2 3 3" xfId="5481" xr:uid="{00000000-0005-0000-0000-0000BF1A0000}"/>
    <cellStyle name="Input [yellow] 2 3 3 2" xfId="15813" xr:uid="{00000000-0005-0000-0000-0000C01A0000}"/>
    <cellStyle name="Input [yellow] 2 3 4" xfId="8074" xr:uid="{00000000-0005-0000-0000-0000C11A0000}"/>
    <cellStyle name="Input [yellow] 2 3 4 2" xfId="18322" xr:uid="{00000000-0005-0000-0000-0000C21A0000}"/>
    <cellStyle name="Input [yellow] 2 3 5" xfId="11262" xr:uid="{00000000-0005-0000-0000-0000C31A0000}"/>
    <cellStyle name="Input [yellow] 2 3 5 2" xfId="21464" xr:uid="{00000000-0005-0000-0000-0000C41A0000}"/>
    <cellStyle name="Input [yellow] 2 4" xfId="1620" xr:uid="{00000000-0005-0000-0000-0000C51A0000}"/>
    <cellStyle name="Input [yellow] 2 4 2" xfId="3103" xr:uid="{00000000-0005-0000-0000-0000C61A0000}"/>
    <cellStyle name="Input [yellow] 2 4 2 2" xfId="6680" xr:uid="{00000000-0005-0000-0000-0000C71A0000}"/>
    <cellStyle name="Input [yellow] 2 4 2 2 2" xfId="17011" xr:uid="{00000000-0005-0000-0000-0000C81A0000}"/>
    <cellStyle name="Input [yellow] 2 4 2 3" xfId="9984" xr:uid="{00000000-0005-0000-0000-0000C91A0000}"/>
    <cellStyle name="Input [yellow] 2 4 2 3 2" xfId="20191" xr:uid="{00000000-0005-0000-0000-0000CA1A0000}"/>
    <cellStyle name="Input [yellow] 2 4 2 4" xfId="11958" xr:uid="{00000000-0005-0000-0000-0000CB1A0000}"/>
    <cellStyle name="Input [yellow] 2 4 3" xfId="5217" xr:uid="{00000000-0005-0000-0000-0000CC1A0000}"/>
    <cellStyle name="Input [yellow] 2 4 3 2" xfId="15552" xr:uid="{00000000-0005-0000-0000-0000CD1A0000}"/>
    <cellStyle name="Input [yellow] 2 4 4" xfId="8033" xr:uid="{00000000-0005-0000-0000-0000CE1A0000}"/>
    <cellStyle name="Input [yellow] 2 4 4 2" xfId="18288" xr:uid="{00000000-0005-0000-0000-0000CF1A0000}"/>
    <cellStyle name="Input [yellow] 2 4 5" xfId="11066" xr:uid="{00000000-0005-0000-0000-0000D01A0000}"/>
    <cellStyle name="Input [yellow] 2 4 5 2" xfId="21269" xr:uid="{00000000-0005-0000-0000-0000D11A0000}"/>
    <cellStyle name="Input [yellow] 2 5" xfId="1817" xr:uid="{00000000-0005-0000-0000-0000D21A0000}"/>
    <cellStyle name="Input [yellow] 2 5 2" xfId="3294" xr:uid="{00000000-0005-0000-0000-0000D31A0000}"/>
    <cellStyle name="Input [yellow] 2 5 2 2" xfId="6864" xr:uid="{00000000-0005-0000-0000-0000D41A0000}"/>
    <cellStyle name="Input [yellow] 2 5 2 2 2" xfId="17193" xr:uid="{00000000-0005-0000-0000-0000D51A0000}"/>
    <cellStyle name="Input [yellow] 2 5 2 3" xfId="10125" xr:uid="{00000000-0005-0000-0000-0000D61A0000}"/>
    <cellStyle name="Input [yellow] 2 5 2 3 2" xfId="20331" xr:uid="{00000000-0005-0000-0000-0000D71A0000}"/>
    <cellStyle name="Input [yellow] 2 5 2 4" xfId="11978" xr:uid="{00000000-0005-0000-0000-0000D81A0000}"/>
    <cellStyle name="Input [yellow] 2 5 3" xfId="5406" xr:uid="{00000000-0005-0000-0000-0000D91A0000}"/>
    <cellStyle name="Input [yellow] 2 5 3 2" xfId="15738" xr:uid="{00000000-0005-0000-0000-0000DA1A0000}"/>
    <cellStyle name="Input [yellow] 2 5 4" xfId="8278" xr:uid="{00000000-0005-0000-0000-0000DB1A0000}"/>
    <cellStyle name="Input [yellow] 2 5 4 2" xfId="18510" xr:uid="{00000000-0005-0000-0000-0000DC1A0000}"/>
    <cellStyle name="Input [yellow] 2 5 5" xfId="11202" xr:uid="{00000000-0005-0000-0000-0000DD1A0000}"/>
    <cellStyle name="Input [yellow] 2 5 5 2" xfId="21405" xr:uid="{00000000-0005-0000-0000-0000DE1A0000}"/>
    <cellStyle name="Input [yellow] 2 6" xfId="1500" xr:uid="{00000000-0005-0000-0000-0000DF1A0000}"/>
    <cellStyle name="Input [yellow] 2 6 2" xfId="2985" xr:uid="{00000000-0005-0000-0000-0000E01A0000}"/>
    <cellStyle name="Input [yellow] 2 6 2 2" xfId="6562" xr:uid="{00000000-0005-0000-0000-0000E11A0000}"/>
    <cellStyle name="Input [yellow] 2 6 2 2 2" xfId="16893" xr:uid="{00000000-0005-0000-0000-0000E21A0000}"/>
    <cellStyle name="Input [yellow] 2 6 2 3" xfId="9886" xr:uid="{00000000-0005-0000-0000-0000E31A0000}"/>
    <cellStyle name="Input [yellow] 2 6 2 3 2" xfId="20093" xr:uid="{00000000-0005-0000-0000-0000E41A0000}"/>
    <cellStyle name="Input [yellow] 2 6 2 4" xfId="11944" xr:uid="{00000000-0005-0000-0000-0000E51A0000}"/>
    <cellStyle name="Input [yellow] 2 6 3" xfId="5097" xr:uid="{00000000-0005-0000-0000-0000E61A0000}"/>
    <cellStyle name="Input [yellow] 2 6 3 2" xfId="15432" xr:uid="{00000000-0005-0000-0000-0000E71A0000}"/>
    <cellStyle name="Input [yellow] 2 6 4" xfId="8831" xr:uid="{00000000-0005-0000-0000-0000E81A0000}"/>
    <cellStyle name="Input [yellow] 2 6 4 2" xfId="19044" xr:uid="{00000000-0005-0000-0000-0000E91A0000}"/>
    <cellStyle name="Input [yellow] 2 6 5" xfId="10967" xr:uid="{00000000-0005-0000-0000-0000EA1A0000}"/>
    <cellStyle name="Input [yellow] 2 6 5 2" xfId="21171" xr:uid="{00000000-0005-0000-0000-0000EB1A0000}"/>
    <cellStyle name="Input [yellow] 2 7" xfId="1289" xr:uid="{00000000-0005-0000-0000-0000EC1A0000}"/>
    <cellStyle name="Input [yellow] 2 7 2" xfId="2789" xr:uid="{00000000-0005-0000-0000-0000ED1A0000}"/>
    <cellStyle name="Input [yellow] 2 7 2 2" xfId="6368" xr:uid="{00000000-0005-0000-0000-0000EE1A0000}"/>
    <cellStyle name="Input [yellow] 2 7 2 2 2" xfId="16699" xr:uid="{00000000-0005-0000-0000-0000EF1A0000}"/>
    <cellStyle name="Input [yellow] 2 7 2 3" xfId="9700" xr:uid="{00000000-0005-0000-0000-0000F01A0000}"/>
    <cellStyle name="Input [yellow] 2 7 2 3 2" xfId="19907" xr:uid="{00000000-0005-0000-0000-0000F11A0000}"/>
    <cellStyle name="Input [yellow] 2 7 2 4" xfId="11919" xr:uid="{00000000-0005-0000-0000-0000F21A0000}"/>
    <cellStyle name="Input [yellow] 2 7 3" xfId="4887" xr:uid="{00000000-0005-0000-0000-0000F31A0000}"/>
    <cellStyle name="Input [yellow] 2 7 3 2" xfId="15222" xr:uid="{00000000-0005-0000-0000-0000F41A0000}"/>
    <cellStyle name="Input [yellow] 2 7 4" xfId="7958" xr:uid="{00000000-0005-0000-0000-0000F51A0000}"/>
    <cellStyle name="Input [yellow] 2 7 4 2" xfId="18235" xr:uid="{00000000-0005-0000-0000-0000F61A0000}"/>
    <cellStyle name="Input [yellow] 2 8" xfId="2272" xr:uid="{00000000-0005-0000-0000-0000F71A0000}"/>
    <cellStyle name="Input [yellow] 2 8 2" xfId="3729" xr:uid="{00000000-0005-0000-0000-0000F81A0000}"/>
    <cellStyle name="Input [yellow] 2 8 2 2" xfId="7299" xr:uid="{00000000-0005-0000-0000-0000F91A0000}"/>
    <cellStyle name="Input [yellow] 2 8 2 2 2" xfId="17628" xr:uid="{00000000-0005-0000-0000-0000FA1A0000}"/>
    <cellStyle name="Input [yellow] 2 8 2 3" xfId="10556" xr:uid="{00000000-0005-0000-0000-0000FB1A0000}"/>
    <cellStyle name="Input [yellow] 2 8 2 3 2" xfId="20762" xr:uid="{00000000-0005-0000-0000-0000FC1A0000}"/>
    <cellStyle name="Input [yellow] 2 8 2 4" xfId="12006" xr:uid="{00000000-0005-0000-0000-0000FD1A0000}"/>
    <cellStyle name="Input [yellow] 2 8 3" xfId="5860" xr:uid="{00000000-0005-0000-0000-0000FE1A0000}"/>
    <cellStyle name="Input [yellow] 2 8 3 2" xfId="16192" xr:uid="{00000000-0005-0000-0000-0000FF1A0000}"/>
    <cellStyle name="Input [yellow] 2 8 4" xfId="6850" xr:uid="{00000000-0005-0000-0000-0000001B0000}"/>
    <cellStyle name="Input [yellow] 2 8 4 2" xfId="17179" xr:uid="{00000000-0005-0000-0000-0000011B0000}"/>
    <cellStyle name="Input [yellow] 2 9" xfId="2364" xr:uid="{00000000-0005-0000-0000-0000021B0000}"/>
    <cellStyle name="Input [yellow] 2 9 2" xfId="3820" xr:uid="{00000000-0005-0000-0000-0000031B0000}"/>
    <cellStyle name="Input [yellow] 2 9 2 2" xfId="7390" xr:uid="{00000000-0005-0000-0000-0000041B0000}"/>
    <cellStyle name="Input [yellow] 2 9 2 2 2" xfId="17719" xr:uid="{00000000-0005-0000-0000-0000051B0000}"/>
    <cellStyle name="Input [yellow] 2 9 2 3" xfId="10647" xr:uid="{00000000-0005-0000-0000-0000061B0000}"/>
    <cellStyle name="Input [yellow] 2 9 2 3 2" xfId="20853" xr:uid="{00000000-0005-0000-0000-0000071B0000}"/>
    <cellStyle name="Input [yellow] 2 9 2 4" xfId="12016" xr:uid="{00000000-0005-0000-0000-0000081B0000}"/>
    <cellStyle name="Input [yellow] 2 9 3" xfId="5952" xr:uid="{00000000-0005-0000-0000-0000091B0000}"/>
    <cellStyle name="Input [yellow] 2 9 3 2" xfId="16284" xr:uid="{00000000-0005-0000-0000-00000A1B0000}"/>
    <cellStyle name="Input [yellow] 2 9 4" xfId="4581" xr:uid="{00000000-0005-0000-0000-00000B1B0000}"/>
    <cellStyle name="Input [yellow] 2 9 4 2" xfId="14923" xr:uid="{00000000-0005-0000-0000-00000C1B0000}"/>
    <cellStyle name="Input [yellow] 3" xfId="1435" xr:uid="{00000000-0005-0000-0000-00000D1B0000}"/>
    <cellStyle name="Input [yellow] 3 2" xfId="2922" xr:uid="{00000000-0005-0000-0000-00000E1B0000}"/>
    <cellStyle name="Input [yellow] 3 2 2" xfId="6500" xr:uid="{00000000-0005-0000-0000-00000F1B0000}"/>
    <cellStyle name="Input [yellow] 3 2 2 2" xfId="16831" xr:uid="{00000000-0005-0000-0000-0000101B0000}"/>
    <cellStyle name="Input [yellow] 3 2 3" xfId="9825" xr:uid="{00000000-0005-0000-0000-0000111B0000}"/>
    <cellStyle name="Input [yellow] 3 2 3 2" xfId="20032" xr:uid="{00000000-0005-0000-0000-0000121B0000}"/>
    <cellStyle name="Input [yellow] 3 2 4" xfId="11930" xr:uid="{00000000-0005-0000-0000-0000131B0000}"/>
    <cellStyle name="Input [yellow] 3 3" xfId="5033" xr:uid="{00000000-0005-0000-0000-0000141B0000}"/>
    <cellStyle name="Input [yellow] 3 3 2" xfId="15368" xr:uid="{00000000-0005-0000-0000-0000151B0000}"/>
    <cellStyle name="Input [yellow] 3 4" xfId="4766" xr:uid="{00000000-0005-0000-0000-0000161B0000}"/>
    <cellStyle name="Input [yellow] 3 4 2" xfId="15102" xr:uid="{00000000-0005-0000-0000-0000171B0000}"/>
    <cellStyle name="Input [yellow] 4" xfId="4477" xr:uid="{00000000-0005-0000-0000-0000181B0000}"/>
    <cellStyle name="Input [yellow] 4 2" xfId="14819" xr:uid="{00000000-0005-0000-0000-0000191B0000}"/>
    <cellStyle name="Input [yellow] 5" xfId="4325" xr:uid="{00000000-0005-0000-0000-00001A1B0000}"/>
    <cellStyle name="Input [yellow] 5 2" xfId="14670" xr:uid="{00000000-0005-0000-0000-00001B1B0000}"/>
    <cellStyle name="Input [yellow] 6" xfId="8211" xr:uid="{00000000-0005-0000-0000-00001C1B0000}"/>
    <cellStyle name="Input [yellow] 6 2" xfId="18444" xr:uid="{00000000-0005-0000-0000-00001D1B0000}"/>
    <cellStyle name="Input 10" xfId="864" xr:uid="{00000000-0005-0000-0000-00001E1B0000}"/>
    <cellStyle name="Input 10 2" xfId="1178" xr:uid="{00000000-0005-0000-0000-00001F1B0000}"/>
    <cellStyle name="Input 10 2 10" xfId="2434" xr:uid="{00000000-0005-0000-0000-0000201B0000}"/>
    <cellStyle name="Input 10 2 10 2" xfId="3889" xr:uid="{00000000-0005-0000-0000-0000211B0000}"/>
    <cellStyle name="Input 10 2 10 2 2" xfId="7459" xr:uid="{00000000-0005-0000-0000-0000221B0000}"/>
    <cellStyle name="Input 10 2 10 2 2 2" xfId="17788" xr:uid="{00000000-0005-0000-0000-0000231B0000}"/>
    <cellStyle name="Input 10 2 10 2 3" xfId="9419" xr:uid="{00000000-0005-0000-0000-0000241B0000}"/>
    <cellStyle name="Input 10 2 10 2 3 2" xfId="19626" xr:uid="{00000000-0005-0000-0000-0000251B0000}"/>
    <cellStyle name="Input 10 2 10 2 4" xfId="10716" xr:uid="{00000000-0005-0000-0000-0000261B0000}"/>
    <cellStyle name="Input 10 2 10 2 4 2" xfId="20922" xr:uid="{00000000-0005-0000-0000-0000271B0000}"/>
    <cellStyle name="Input 10 2 10 2 5" xfId="14282" xr:uid="{00000000-0005-0000-0000-0000281B0000}"/>
    <cellStyle name="Input 10 2 10 3" xfId="6022" xr:uid="{00000000-0005-0000-0000-0000291B0000}"/>
    <cellStyle name="Input 10 2 10 3 2" xfId="16354" xr:uid="{00000000-0005-0000-0000-00002A1B0000}"/>
    <cellStyle name="Input 10 2 10 4" xfId="7571" xr:uid="{00000000-0005-0000-0000-00002B1B0000}"/>
    <cellStyle name="Input 10 2 10 4 2" xfId="17900" xr:uid="{00000000-0005-0000-0000-00002C1B0000}"/>
    <cellStyle name="Input 10 2 10 5" xfId="11798" xr:uid="{00000000-0005-0000-0000-00002D1B0000}"/>
    <cellStyle name="Input 10 2 10 5 2" xfId="21993" xr:uid="{00000000-0005-0000-0000-00002E1B0000}"/>
    <cellStyle name="Input 10 2 10 6" xfId="13110" xr:uid="{00000000-0005-0000-0000-00002F1B0000}"/>
    <cellStyle name="Input 10 2 11" xfId="2235" xr:uid="{00000000-0005-0000-0000-0000301B0000}"/>
    <cellStyle name="Input 10 2 11 2" xfId="3692" xr:uid="{00000000-0005-0000-0000-0000311B0000}"/>
    <cellStyle name="Input 10 2 11 2 2" xfId="7262" xr:uid="{00000000-0005-0000-0000-0000321B0000}"/>
    <cellStyle name="Input 10 2 11 2 2 2" xfId="17591" xr:uid="{00000000-0005-0000-0000-0000331B0000}"/>
    <cellStyle name="Input 10 2 11 2 3" xfId="9227" xr:uid="{00000000-0005-0000-0000-0000341B0000}"/>
    <cellStyle name="Input 10 2 11 2 3 2" xfId="19436" xr:uid="{00000000-0005-0000-0000-0000351B0000}"/>
    <cellStyle name="Input 10 2 11 2 4" xfId="10519" xr:uid="{00000000-0005-0000-0000-0000361B0000}"/>
    <cellStyle name="Input 10 2 11 2 4 2" xfId="20725" xr:uid="{00000000-0005-0000-0000-0000371B0000}"/>
    <cellStyle name="Input 10 2 11 2 5" xfId="14115" xr:uid="{00000000-0005-0000-0000-0000381B0000}"/>
    <cellStyle name="Input 10 2 11 3" xfId="5823" xr:uid="{00000000-0005-0000-0000-0000391B0000}"/>
    <cellStyle name="Input 10 2 11 3 2" xfId="16155" xr:uid="{00000000-0005-0000-0000-00003A1B0000}"/>
    <cellStyle name="Input 10 2 11 4" xfId="4529" xr:uid="{00000000-0005-0000-0000-00003B1B0000}"/>
    <cellStyle name="Input 10 2 11 4 2" xfId="14871" xr:uid="{00000000-0005-0000-0000-00003C1B0000}"/>
    <cellStyle name="Input 10 2 11 5" xfId="11601" xr:uid="{00000000-0005-0000-0000-00003D1B0000}"/>
    <cellStyle name="Input 10 2 11 5 2" xfId="21799" xr:uid="{00000000-0005-0000-0000-00003E1B0000}"/>
    <cellStyle name="Input 10 2 11 6" xfId="12944" xr:uid="{00000000-0005-0000-0000-00003F1B0000}"/>
    <cellStyle name="Input 10 2 12" xfId="2693" xr:uid="{00000000-0005-0000-0000-0000401B0000}"/>
    <cellStyle name="Input 10 2 12 2" xfId="6276" xr:uid="{00000000-0005-0000-0000-0000411B0000}"/>
    <cellStyle name="Input 10 2 12 2 2" xfId="16608" xr:uid="{00000000-0005-0000-0000-0000421B0000}"/>
    <cellStyle name="Input 10 2 12 3" xfId="8290" xr:uid="{00000000-0005-0000-0000-0000431B0000}"/>
    <cellStyle name="Input 10 2 12 3 2" xfId="18522" xr:uid="{00000000-0005-0000-0000-0000441B0000}"/>
    <cellStyle name="Input 10 2 12 4" xfId="9628" xr:uid="{00000000-0005-0000-0000-0000451B0000}"/>
    <cellStyle name="Input 10 2 12 4 2" xfId="19835" xr:uid="{00000000-0005-0000-0000-0000461B0000}"/>
    <cellStyle name="Input 10 2 12 5" xfId="13304" xr:uid="{00000000-0005-0000-0000-0000471B0000}"/>
    <cellStyle name="Input 10 2 13" xfId="4777" xr:uid="{00000000-0005-0000-0000-0000481B0000}"/>
    <cellStyle name="Input 10 2 13 2" xfId="15113" xr:uid="{00000000-0005-0000-0000-0000491B0000}"/>
    <cellStyle name="Input 10 2 14" xfId="4177" xr:uid="{00000000-0005-0000-0000-00004A1B0000}"/>
    <cellStyle name="Input 10 2 14 2" xfId="14539" xr:uid="{00000000-0005-0000-0000-00004B1B0000}"/>
    <cellStyle name="Input 10 2 15" xfId="7634" xr:uid="{00000000-0005-0000-0000-00004C1B0000}"/>
    <cellStyle name="Input 10 2 2" xfId="1725" xr:uid="{00000000-0005-0000-0000-00004D1B0000}"/>
    <cellStyle name="Input 10 2 2 2" xfId="3202" xr:uid="{00000000-0005-0000-0000-00004E1B0000}"/>
    <cellStyle name="Input 10 2 2 2 2" xfId="6775" xr:uid="{00000000-0005-0000-0000-00004F1B0000}"/>
    <cellStyle name="Input 10 2 2 2 2 2" xfId="17105" xr:uid="{00000000-0005-0000-0000-0000501B0000}"/>
    <cellStyle name="Input 10 2 2 2 3" xfId="8753" xr:uid="{00000000-0005-0000-0000-0000511B0000}"/>
    <cellStyle name="Input 10 2 2 2 3 2" xfId="18970" xr:uid="{00000000-0005-0000-0000-0000521B0000}"/>
    <cellStyle name="Input 10 2 2 2 4" xfId="10055" xr:uid="{00000000-0005-0000-0000-0000531B0000}"/>
    <cellStyle name="Input 10 2 2 2 4 2" xfId="20261" xr:uid="{00000000-0005-0000-0000-0000541B0000}"/>
    <cellStyle name="Input 10 2 2 2 5" xfId="13678" xr:uid="{00000000-0005-0000-0000-0000551B0000}"/>
    <cellStyle name="Input 10 2 2 3" xfId="5317" xr:uid="{00000000-0005-0000-0000-0000561B0000}"/>
    <cellStyle name="Input 10 2 2 3 2" xfId="15650" xr:uid="{00000000-0005-0000-0000-0000571B0000}"/>
    <cellStyle name="Input 10 2 2 4" xfId="4399" xr:uid="{00000000-0005-0000-0000-0000581B0000}"/>
    <cellStyle name="Input 10 2 2 4 2" xfId="14742" xr:uid="{00000000-0005-0000-0000-0000591B0000}"/>
    <cellStyle name="Input 10 2 2 5" xfId="11132" xr:uid="{00000000-0005-0000-0000-00005A1B0000}"/>
    <cellStyle name="Input 10 2 2 5 2" xfId="21335" xr:uid="{00000000-0005-0000-0000-00005B1B0000}"/>
    <cellStyle name="Input 10 2 2 6" xfId="12507" xr:uid="{00000000-0005-0000-0000-00005C1B0000}"/>
    <cellStyle name="Input 10 2 3" xfId="1894" xr:uid="{00000000-0005-0000-0000-00005D1B0000}"/>
    <cellStyle name="Input 10 2 3 2" xfId="3358" xr:uid="{00000000-0005-0000-0000-00005E1B0000}"/>
    <cellStyle name="Input 10 2 3 2 2" xfId="6928" xr:uid="{00000000-0005-0000-0000-00005F1B0000}"/>
    <cellStyle name="Input 10 2 3 2 2 2" xfId="17257" xr:uid="{00000000-0005-0000-0000-0000601B0000}"/>
    <cellStyle name="Input 10 2 3 2 3" xfId="8894" xr:uid="{00000000-0005-0000-0000-0000611B0000}"/>
    <cellStyle name="Input 10 2 3 2 3 2" xfId="19103" xr:uid="{00000000-0005-0000-0000-0000621B0000}"/>
    <cellStyle name="Input 10 2 3 2 4" xfId="10185" xr:uid="{00000000-0005-0000-0000-0000631B0000}"/>
    <cellStyle name="Input 10 2 3 2 4 2" xfId="20391" xr:uid="{00000000-0005-0000-0000-0000641B0000}"/>
    <cellStyle name="Input 10 2 3 2 5" xfId="13786" xr:uid="{00000000-0005-0000-0000-0000651B0000}"/>
    <cellStyle name="Input 10 2 3 3" xfId="5482" xr:uid="{00000000-0005-0000-0000-0000661B0000}"/>
    <cellStyle name="Input 10 2 3 3 2" xfId="15814" xr:uid="{00000000-0005-0000-0000-0000671B0000}"/>
    <cellStyle name="Input 10 2 3 4" xfId="8030" xr:uid="{00000000-0005-0000-0000-0000681B0000}"/>
    <cellStyle name="Input 10 2 3 4 2" xfId="18286" xr:uid="{00000000-0005-0000-0000-0000691B0000}"/>
    <cellStyle name="Input 10 2 3 5" xfId="11263" xr:uid="{00000000-0005-0000-0000-00006A1B0000}"/>
    <cellStyle name="Input 10 2 3 5 2" xfId="21465" xr:uid="{00000000-0005-0000-0000-00006B1B0000}"/>
    <cellStyle name="Input 10 2 3 6" xfId="12615" xr:uid="{00000000-0005-0000-0000-00006C1B0000}"/>
    <cellStyle name="Input 10 2 4" xfId="1966" xr:uid="{00000000-0005-0000-0000-00006D1B0000}"/>
    <cellStyle name="Input 10 2 4 2" xfId="3429" xr:uid="{00000000-0005-0000-0000-00006E1B0000}"/>
    <cellStyle name="Input 10 2 4 2 2" xfId="6999" xr:uid="{00000000-0005-0000-0000-00006F1B0000}"/>
    <cellStyle name="Input 10 2 4 2 2 2" xfId="17328" xr:uid="{00000000-0005-0000-0000-0000701B0000}"/>
    <cellStyle name="Input 10 2 4 2 3" xfId="8965" xr:uid="{00000000-0005-0000-0000-0000711B0000}"/>
    <cellStyle name="Input 10 2 4 2 3 2" xfId="19174" xr:uid="{00000000-0005-0000-0000-0000721B0000}"/>
    <cellStyle name="Input 10 2 4 2 4" xfId="10256" xr:uid="{00000000-0005-0000-0000-0000731B0000}"/>
    <cellStyle name="Input 10 2 4 2 4 2" xfId="20462" xr:uid="{00000000-0005-0000-0000-0000741B0000}"/>
    <cellStyle name="Input 10 2 4 2 5" xfId="13854" xr:uid="{00000000-0005-0000-0000-0000751B0000}"/>
    <cellStyle name="Input 10 2 4 3" xfId="5554" xr:uid="{00000000-0005-0000-0000-0000761B0000}"/>
    <cellStyle name="Input 10 2 4 3 2" xfId="15886" xr:uid="{00000000-0005-0000-0000-0000771B0000}"/>
    <cellStyle name="Input 10 2 4 4" xfId="8002" xr:uid="{00000000-0005-0000-0000-0000781B0000}"/>
    <cellStyle name="Input 10 2 4 4 2" xfId="18262" xr:uid="{00000000-0005-0000-0000-0000791B0000}"/>
    <cellStyle name="Input 10 2 4 5" xfId="11334" xr:uid="{00000000-0005-0000-0000-00007A1B0000}"/>
    <cellStyle name="Input 10 2 4 5 2" xfId="21536" xr:uid="{00000000-0005-0000-0000-00007B1B0000}"/>
    <cellStyle name="Input 10 2 4 6" xfId="12683" xr:uid="{00000000-0005-0000-0000-00007C1B0000}"/>
    <cellStyle name="Input 10 2 5" xfId="2032" xr:uid="{00000000-0005-0000-0000-00007D1B0000}"/>
    <cellStyle name="Input 10 2 5 2" xfId="3493" xr:uid="{00000000-0005-0000-0000-00007E1B0000}"/>
    <cellStyle name="Input 10 2 5 2 2" xfId="7063" xr:uid="{00000000-0005-0000-0000-00007F1B0000}"/>
    <cellStyle name="Input 10 2 5 2 2 2" xfId="17392" xr:uid="{00000000-0005-0000-0000-0000801B0000}"/>
    <cellStyle name="Input 10 2 5 2 3" xfId="9029" xr:uid="{00000000-0005-0000-0000-0000811B0000}"/>
    <cellStyle name="Input 10 2 5 2 3 2" xfId="19238" xr:uid="{00000000-0005-0000-0000-0000821B0000}"/>
    <cellStyle name="Input 10 2 5 2 4" xfId="10320" xr:uid="{00000000-0005-0000-0000-0000831B0000}"/>
    <cellStyle name="Input 10 2 5 2 4 2" xfId="20526" xr:uid="{00000000-0005-0000-0000-0000841B0000}"/>
    <cellStyle name="Input 10 2 5 2 5" xfId="13917" xr:uid="{00000000-0005-0000-0000-0000851B0000}"/>
    <cellStyle name="Input 10 2 5 3" xfId="5620" xr:uid="{00000000-0005-0000-0000-0000861B0000}"/>
    <cellStyle name="Input 10 2 5 3 2" xfId="15952" xr:uid="{00000000-0005-0000-0000-0000871B0000}"/>
    <cellStyle name="Input 10 2 5 4" xfId="7801" xr:uid="{00000000-0005-0000-0000-0000881B0000}"/>
    <cellStyle name="Input 10 2 5 4 2" xfId="18105" xr:uid="{00000000-0005-0000-0000-0000891B0000}"/>
    <cellStyle name="Input 10 2 5 5" xfId="11399" xr:uid="{00000000-0005-0000-0000-00008A1B0000}"/>
    <cellStyle name="Input 10 2 5 5 2" xfId="21600" xr:uid="{00000000-0005-0000-0000-00008B1B0000}"/>
    <cellStyle name="Input 10 2 5 6" xfId="12746" xr:uid="{00000000-0005-0000-0000-00008C1B0000}"/>
    <cellStyle name="Input 10 2 6" xfId="1501" xr:uid="{00000000-0005-0000-0000-00008D1B0000}"/>
    <cellStyle name="Input 10 2 6 2" xfId="2986" xr:uid="{00000000-0005-0000-0000-00008E1B0000}"/>
    <cellStyle name="Input 10 2 6 2 2" xfId="6563" xr:uid="{00000000-0005-0000-0000-00008F1B0000}"/>
    <cellStyle name="Input 10 2 6 2 2 2" xfId="16894" xr:uid="{00000000-0005-0000-0000-0000901B0000}"/>
    <cellStyle name="Input 10 2 6 2 3" xfId="8564" xr:uid="{00000000-0005-0000-0000-0000911B0000}"/>
    <cellStyle name="Input 10 2 6 2 3 2" xfId="18790" xr:uid="{00000000-0005-0000-0000-0000921B0000}"/>
    <cellStyle name="Input 10 2 6 2 4" xfId="9887" xr:uid="{00000000-0005-0000-0000-0000931B0000}"/>
    <cellStyle name="Input 10 2 6 2 4 2" xfId="20094" xr:uid="{00000000-0005-0000-0000-0000941B0000}"/>
    <cellStyle name="Input 10 2 6 2 5" xfId="13536" xr:uid="{00000000-0005-0000-0000-0000951B0000}"/>
    <cellStyle name="Input 10 2 6 3" xfId="5098" xr:uid="{00000000-0005-0000-0000-0000961B0000}"/>
    <cellStyle name="Input 10 2 6 3 2" xfId="15433" xr:uid="{00000000-0005-0000-0000-0000971B0000}"/>
    <cellStyle name="Input 10 2 6 4" xfId="7847" xr:uid="{00000000-0005-0000-0000-0000981B0000}"/>
    <cellStyle name="Input 10 2 6 4 2" xfId="18142" xr:uid="{00000000-0005-0000-0000-0000991B0000}"/>
    <cellStyle name="Input 10 2 6 5" xfId="10968" xr:uid="{00000000-0005-0000-0000-00009A1B0000}"/>
    <cellStyle name="Input 10 2 6 5 2" xfId="21172" xr:uid="{00000000-0005-0000-0000-00009B1B0000}"/>
    <cellStyle name="Input 10 2 6 6" xfId="12367" xr:uid="{00000000-0005-0000-0000-00009C1B0000}"/>
    <cellStyle name="Input 10 2 7" xfId="2169" xr:uid="{00000000-0005-0000-0000-00009D1B0000}"/>
    <cellStyle name="Input 10 2 7 2" xfId="3628" xr:uid="{00000000-0005-0000-0000-00009E1B0000}"/>
    <cellStyle name="Input 10 2 7 2 2" xfId="7198" xr:uid="{00000000-0005-0000-0000-00009F1B0000}"/>
    <cellStyle name="Input 10 2 7 2 2 2" xfId="17527" xr:uid="{00000000-0005-0000-0000-0000A01B0000}"/>
    <cellStyle name="Input 10 2 7 2 3" xfId="9163" xr:uid="{00000000-0005-0000-0000-0000A11B0000}"/>
    <cellStyle name="Input 10 2 7 2 3 2" xfId="19372" xr:uid="{00000000-0005-0000-0000-0000A21B0000}"/>
    <cellStyle name="Input 10 2 7 2 4" xfId="10455" xr:uid="{00000000-0005-0000-0000-0000A31B0000}"/>
    <cellStyle name="Input 10 2 7 2 4 2" xfId="20661" xr:uid="{00000000-0005-0000-0000-0000A41B0000}"/>
    <cellStyle name="Input 10 2 7 2 5" xfId="14051" xr:uid="{00000000-0005-0000-0000-0000A51B0000}"/>
    <cellStyle name="Input 10 2 7 3" xfId="5757" xr:uid="{00000000-0005-0000-0000-0000A61B0000}"/>
    <cellStyle name="Input 10 2 7 3 2" xfId="16089" xr:uid="{00000000-0005-0000-0000-0000A71B0000}"/>
    <cellStyle name="Input 10 2 7 4" xfId="6601" xr:uid="{00000000-0005-0000-0000-0000A81B0000}"/>
    <cellStyle name="Input 10 2 7 4 2" xfId="16932" xr:uid="{00000000-0005-0000-0000-0000A91B0000}"/>
    <cellStyle name="Input 10 2 7 5" xfId="11535" xr:uid="{00000000-0005-0000-0000-0000AA1B0000}"/>
    <cellStyle name="Input 10 2 7 5 2" xfId="21735" xr:uid="{00000000-0005-0000-0000-0000AB1B0000}"/>
    <cellStyle name="Input 10 2 7 6" xfId="12880" xr:uid="{00000000-0005-0000-0000-0000AC1B0000}"/>
    <cellStyle name="Input 10 2 8" xfId="2273" xr:uid="{00000000-0005-0000-0000-0000AD1B0000}"/>
    <cellStyle name="Input 10 2 8 2" xfId="3730" xr:uid="{00000000-0005-0000-0000-0000AE1B0000}"/>
    <cellStyle name="Input 10 2 8 2 2" xfId="7300" xr:uid="{00000000-0005-0000-0000-0000AF1B0000}"/>
    <cellStyle name="Input 10 2 8 2 2 2" xfId="17629" xr:uid="{00000000-0005-0000-0000-0000B01B0000}"/>
    <cellStyle name="Input 10 2 8 2 3" xfId="9263" xr:uid="{00000000-0005-0000-0000-0000B11B0000}"/>
    <cellStyle name="Input 10 2 8 2 3 2" xfId="19471" xr:uid="{00000000-0005-0000-0000-0000B21B0000}"/>
    <cellStyle name="Input 10 2 8 2 4" xfId="10557" xr:uid="{00000000-0005-0000-0000-0000B31B0000}"/>
    <cellStyle name="Input 10 2 8 2 4 2" xfId="20763" xr:uid="{00000000-0005-0000-0000-0000B41B0000}"/>
    <cellStyle name="Input 10 2 8 2 5" xfId="14143" xr:uid="{00000000-0005-0000-0000-0000B51B0000}"/>
    <cellStyle name="Input 10 2 8 3" xfId="5861" xr:uid="{00000000-0005-0000-0000-0000B61B0000}"/>
    <cellStyle name="Input 10 2 8 3 2" xfId="16193" xr:uid="{00000000-0005-0000-0000-0000B71B0000}"/>
    <cellStyle name="Input 10 2 8 4" xfId="6345" xr:uid="{00000000-0005-0000-0000-0000B81B0000}"/>
    <cellStyle name="Input 10 2 8 4 2" xfId="16676" xr:uid="{00000000-0005-0000-0000-0000B91B0000}"/>
    <cellStyle name="Input 10 2 8 5" xfId="11638" xr:uid="{00000000-0005-0000-0000-0000BA1B0000}"/>
    <cellStyle name="Input 10 2 8 5 2" xfId="21835" xr:uid="{00000000-0005-0000-0000-0000BB1B0000}"/>
    <cellStyle name="Input 10 2 8 6" xfId="12971" xr:uid="{00000000-0005-0000-0000-0000BC1B0000}"/>
    <cellStyle name="Input 10 2 9" xfId="2365" xr:uid="{00000000-0005-0000-0000-0000BD1B0000}"/>
    <cellStyle name="Input 10 2 9 2" xfId="3821" xr:uid="{00000000-0005-0000-0000-0000BE1B0000}"/>
    <cellStyle name="Input 10 2 9 2 2" xfId="7391" xr:uid="{00000000-0005-0000-0000-0000BF1B0000}"/>
    <cellStyle name="Input 10 2 9 2 2 2" xfId="17720" xr:uid="{00000000-0005-0000-0000-0000C01B0000}"/>
    <cellStyle name="Input 10 2 9 2 3" xfId="9353" xr:uid="{00000000-0005-0000-0000-0000C11B0000}"/>
    <cellStyle name="Input 10 2 9 2 3 2" xfId="19561" xr:uid="{00000000-0005-0000-0000-0000C21B0000}"/>
    <cellStyle name="Input 10 2 9 2 4" xfId="10648" xr:uid="{00000000-0005-0000-0000-0000C31B0000}"/>
    <cellStyle name="Input 10 2 9 2 4 2" xfId="20854" xr:uid="{00000000-0005-0000-0000-0000C41B0000}"/>
    <cellStyle name="Input 10 2 9 2 5" xfId="14224" xr:uid="{00000000-0005-0000-0000-0000C51B0000}"/>
    <cellStyle name="Input 10 2 9 3" xfId="5953" xr:uid="{00000000-0005-0000-0000-0000C61B0000}"/>
    <cellStyle name="Input 10 2 9 3 2" xfId="16285" xr:uid="{00000000-0005-0000-0000-0000C71B0000}"/>
    <cellStyle name="Input 10 2 9 4" xfId="4812" xr:uid="{00000000-0005-0000-0000-0000C81B0000}"/>
    <cellStyle name="Input 10 2 9 4 2" xfId="15148" xr:uid="{00000000-0005-0000-0000-0000C91B0000}"/>
    <cellStyle name="Input 10 2 9 5" xfId="11729" xr:uid="{00000000-0005-0000-0000-0000CA1B0000}"/>
    <cellStyle name="Input 10 2 9 5 2" xfId="21925" xr:uid="{00000000-0005-0000-0000-0000CB1B0000}"/>
    <cellStyle name="Input 10 2 9 6" xfId="13052" xr:uid="{00000000-0005-0000-0000-0000CC1B0000}"/>
    <cellStyle name="Input 10 3" xfId="1512" xr:uid="{00000000-0005-0000-0000-0000CD1B0000}"/>
    <cellStyle name="Input 10 3 2" xfId="2996" xr:uid="{00000000-0005-0000-0000-0000CE1B0000}"/>
    <cellStyle name="Input 10 3 2 2" xfId="6573" xr:uid="{00000000-0005-0000-0000-0000CF1B0000}"/>
    <cellStyle name="Input 10 3 2 2 2" xfId="16904" xr:uid="{00000000-0005-0000-0000-0000D01B0000}"/>
    <cellStyle name="Input 10 3 2 3" xfId="8574" xr:uid="{00000000-0005-0000-0000-0000D11B0000}"/>
    <cellStyle name="Input 10 3 2 3 2" xfId="18800" xr:uid="{00000000-0005-0000-0000-0000D21B0000}"/>
    <cellStyle name="Input 10 3 2 4" xfId="9897" xr:uid="{00000000-0005-0000-0000-0000D31B0000}"/>
    <cellStyle name="Input 10 3 2 4 2" xfId="20104" xr:uid="{00000000-0005-0000-0000-0000D41B0000}"/>
    <cellStyle name="Input 10 3 2 5" xfId="13546" xr:uid="{00000000-0005-0000-0000-0000D51B0000}"/>
    <cellStyle name="Input 10 3 3" xfId="5109" xr:uid="{00000000-0005-0000-0000-0000D61B0000}"/>
    <cellStyle name="Input 10 3 3 2" xfId="15444" xr:uid="{00000000-0005-0000-0000-0000D71B0000}"/>
    <cellStyle name="Input 10 3 4" xfId="8484" xr:uid="{00000000-0005-0000-0000-0000D81B0000}"/>
    <cellStyle name="Input 10 3 4 2" xfId="18710" xr:uid="{00000000-0005-0000-0000-0000D91B0000}"/>
    <cellStyle name="Input 10 3 5" xfId="10979" xr:uid="{00000000-0005-0000-0000-0000DA1B0000}"/>
    <cellStyle name="Input 10 3 5 2" xfId="21182" xr:uid="{00000000-0005-0000-0000-0000DB1B0000}"/>
    <cellStyle name="Input 10 3 6" xfId="12377" xr:uid="{00000000-0005-0000-0000-0000DC1B0000}"/>
    <cellStyle name="Input 10 4" xfId="1399" xr:uid="{00000000-0005-0000-0000-0000DD1B0000}"/>
    <cellStyle name="Input 10 4 2" xfId="2895" xr:uid="{00000000-0005-0000-0000-0000DE1B0000}"/>
    <cellStyle name="Input 10 4 2 2" xfId="6474" xr:uid="{00000000-0005-0000-0000-0000DF1B0000}"/>
    <cellStyle name="Input 10 4 2 2 2" xfId="16805" xr:uid="{00000000-0005-0000-0000-0000E01B0000}"/>
    <cellStyle name="Input 10 4 2 3" xfId="8475" xr:uid="{00000000-0005-0000-0000-0000E11B0000}"/>
    <cellStyle name="Input 10 4 2 3 2" xfId="18703" xr:uid="{00000000-0005-0000-0000-0000E21B0000}"/>
    <cellStyle name="Input 10 4 2 4" xfId="9800" xr:uid="{00000000-0005-0000-0000-0000E31B0000}"/>
    <cellStyle name="Input 10 4 2 4 2" xfId="20007" xr:uid="{00000000-0005-0000-0000-0000E41B0000}"/>
    <cellStyle name="Input 10 4 2 5" xfId="13469" xr:uid="{00000000-0005-0000-0000-0000E51B0000}"/>
    <cellStyle name="Input 10 4 3" xfId="4997" xr:uid="{00000000-0005-0000-0000-0000E61B0000}"/>
    <cellStyle name="Input 10 4 3 2" xfId="15332" xr:uid="{00000000-0005-0000-0000-0000E71B0000}"/>
    <cellStyle name="Input 10 4 4" xfId="4341" xr:uid="{00000000-0005-0000-0000-0000E81B0000}"/>
    <cellStyle name="Input 10 4 4 2" xfId="14686" xr:uid="{00000000-0005-0000-0000-0000E91B0000}"/>
    <cellStyle name="Input 10 4 5" xfId="10882" xr:uid="{00000000-0005-0000-0000-0000EA1B0000}"/>
    <cellStyle name="Input 10 4 5 2" xfId="21086" xr:uid="{00000000-0005-0000-0000-0000EB1B0000}"/>
    <cellStyle name="Input 10 4 6" xfId="12300" xr:uid="{00000000-0005-0000-0000-0000EC1B0000}"/>
    <cellStyle name="Input 10 5" xfId="1280" xr:uid="{00000000-0005-0000-0000-0000ED1B0000}"/>
    <cellStyle name="Input 10 5 2" xfId="2780" xr:uid="{00000000-0005-0000-0000-0000EE1B0000}"/>
    <cellStyle name="Input 10 5 2 2" xfId="6359" xr:uid="{00000000-0005-0000-0000-0000EF1B0000}"/>
    <cellStyle name="Input 10 5 2 2 2" xfId="16690" xr:uid="{00000000-0005-0000-0000-0000F01B0000}"/>
    <cellStyle name="Input 10 5 2 3" xfId="8367" xr:uid="{00000000-0005-0000-0000-0000F11B0000}"/>
    <cellStyle name="Input 10 5 2 3 2" xfId="18596" xr:uid="{00000000-0005-0000-0000-0000F21B0000}"/>
    <cellStyle name="Input 10 5 2 4" xfId="9692" xr:uid="{00000000-0005-0000-0000-0000F31B0000}"/>
    <cellStyle name="Input 10 5 2 4 2" xfId="19899" xr:uid="{00000000-0005-0000-0000-0000F41B0000}"/>
    <cellStyle name="Input 10 5 2 5" xfId="13367" xr:uid="{00000000-0005-0000-0000-0000F51B0000}"/>
    <cellStyle name="Input 10 5 3" xfId="4878" xr:uid="{00000000-0005-0000-0000-0000F61B0000}"/>
    <cellStyle name="Input 10 5 3 2" xfId="15213" xr:uid="{00000000-0005-0000-0000-0000F71B0000}"/>
    <cellStyle name="Input 10 5 4" xfId="8139" xr:uid="{00000000-0005-0000-0000-0000F81B0000}"/>
    <cellStyle name="Input 10 5 4 2" xfId="18376" xr:uid="{00000000-0005-0000-0000-0000F91B0000}"/>
    <cellStyle name="Input 10 5 5" xfId="4254" xr:uid="{00000000-0005-0000-0000-0000FA1B0000}"/>
    <cellStyle name="Input 10 5 5 2" xfId="14612" xr:uid="{00000000-0005-0000-0000-0000FB1B0000}"/>
    <cellStyle name="Input 10 5 6" xfId="12199" xr:uid="{00000000-0005-0000-0000-0000FC1B0000}"/>
    <cellStyle name="Input 10 6" xfId="2574" xr:uid="{00000000-0005-0000-0000-0000FD1B0000}"/>
    <cellStyle name="Input 10 6 2" xfId="6162" xr:uid="{00000000-0005-0000-0000-0000FE1B0000}"/>
    <cellStyle name="Input 10 6 2 2" xfId="16494" xr:uid="{00000000-0005-0000-0000-0000FF1B0000}"/>
    <cellStyle name="Input 10 6 3" xfId="8188" xr:uid="{00000000-0005-0000-0000-0000001C0000}"/>
    <cellStyle name="Input 10 6 3 2" xfId="18421" xr:uid="{00000000-0005-0000-0000-0000011C0000}"/>
    <cellStyle name="Input 10 6 4" xfId="9539" xr:uid="{00000000-0005-0000-0000-0000021C0000}"/>
    <cellStyle name="Input 10 6 4 2" xfId="19746" xr:uid="{00000000-0005-0000-0000-0000031C0000}"/>
    <cellStyle name="Input 10 6 5" xfId="13225" xr:uid="{00000000-0005-0000-0000-0000041C0000}"/>
    <cellStyle name="Input 10 7" xfId="4478" xr:uid="{00000000-0005-0000-0000-0000051C0000}"/>
    <cellStyle name="Input 10 7 2" xfId="14820" xr:uid="{00000000-0005-0000-0000-0000061C0000}"/>
    <cellStyle name="Input 10 8" xfId="4324" xr:uid="{00000000-0005-0000-0000-0000071C0000}"/>
    <cellStyle name="Input 10 8 2" xfId="14669" xr:uid="{00000000-0005-0000-0000-0000081C0000}"/>
    <cellStyle name="Input 10 9" xfId="8618" xr:uid="{00000000-0005-0000-0000-0000091C0000}"/>
    <cellStyle name="Input 11" xfId="865" xr:uid="{00000000-0005-0000-0000-00000A1C0000}"/>
    <cellStyle name="Input 11 2" xfId="1179" xr:uid="{00000000-0005-0000-0000-00000B1C0000}"/>
    <cellStyle name="Input 11 2 10" xfId="2435" xr:uid="{00000000-0005-0000-0000-00000C1C0000}"/>
    <cellStyle name="Input 11 2 10 2" xfId="3890" xr:uid="{00000000-0005-0000-0000-00000D1C0000}"/>
    <cellStyle name="Input 11 2 10 2 2" xfId="7460" xr:uid="{00000000-0005-0000-0000-00000E1C0000}"/>
    <cellStyle name="Input 11 2 10 2 2 2" xfId="17789" xr:uid="{00000000-0005-0000-0000-00000F1C0000}"/>
    <cellStyle name="Input 11 2 10 2 3" xfId="9420" xr:uid="{00000000-0005-0000-0000-0000101C0000}"/>
    <cellStyle name="Input 11 2 10 2 3 2" xfId="19627" xr:uid="{00000000-0005-0000-0000-0000111C0000}"/>
    <cellStyle name="Input 11 2 10 2 4" xfId="10717" xr:uid="{00000000-0005-0000-0000-0000121C0000}"/>
    <cellStyle name="Input 11 2 10 2 4 2" xfId="20923" xr:uid="{00000000-0005-0000-0000-0000131C0000}"/>
    <cellStyle name="Input 11 2 10 2 5" xfId="14283" xr:uid="{00000000-0005-0000-0000-0000141C0000}"/>
    <cellStyle name="Input 11 2 10 3" xfId="6023" xr:uid="{00000000-0005-0000-0000-0000151C0000}"/>
    <cellStyle name="Input 11 2 10 3 2" xfId="16355" xr:uid="{00000000-0005-0000-0000-0000161C0000}"/>
    <cellStyle name="Input 11 2 10 4" xfId="7572" xr:uid="{00000000-0005-0000-0000-0000171C0000}"/>
    <cellStyle name="Input 11 2 10 4 2" xfId="17901" xr:uid="{00000000-0005-0000-0000-0000181C0000}"/>
    <cellStyle name="Input 11 2 10 5" xfId="11799" xr:uid="{00000000-0005-0000-0000-0000191C0000}"/>
    <cellStyle name="Input 11 2 10 5 2" xfId="21994" xr:uid="{00000000-0005-0000-0000-00001A1C0000}"/>
    <cellStyle name="Input 11 2 10 6" xfId="13111" xr:uid="{00000000-0005-0000-0000-00001B1C0000}"/>
    <cellStyle name="Input 11 2 11" xfId="1319" xr:uid="{00000000-0005-0000-0000-00001C1C0000}"/>
    <cellStyle name="Input 11 2 11 2" xfId="2819" xr:uid="{00000000-0005-0000-0000-00001D1C0000}"/>
    <cellStyle name="Input 11 2 11 2 2" xfId="6398" xr:uid="{00000000-0005-0000-0000-00001E1C0000}"/>
    <cellStyle name="Input 11 2 11 2 2 2" xfId="16729" xr:uid="{00000000-0005-0000-0000-00001F1C0000}"/>
    <cellStyle name="Input 11 2 11 2 3" xfId="8401" xr:uid="{00000000-0005-0000-0000-0000201C0000}"/>
    <cellStyle name="Input 11 2 11 2 3 2" xfId="18629" xr:uid="{00000000-0005-0000-0000-0000211C0000}"/>
    <cellStyle name="Input 11 2 11 2 4" xfId="9724" xr:uid="{00000000-0005-0000-0000-0000221C0000}"/>
    <cellStyle name="Input 11 2 11 2 4 2" xfId="19931" xr:uid="{00000000-0005-0000-0000-0000231C0000}"/>
    <cellStyle name="Input 11 2 11 2 5" xfId="13398" xr:uid="{00000000-0005-0000-0000-0000241C0000}"/>
    <cellStyle name="Input 11 2 11 3" xfId="4917" xr:uid="{00000000-0005-0000-0000-0000251C0000}"/>
    <cellStyle name="Input 11 2 11 3 2" xfId="15252" xr:uid="{00000000-0005-0000-0000-0000261C0000}"/>
    <cellStyle name="Input 11 2 11 4" xfId="7974" xr:uid="{00000000-0005-0000-0000-0000271C0000}"/>
    <cellStyle name="Input 11 2 11 4 2" xfId="18245" xr:uid="{00000000-0005-0000-0000-0000281C0000}"/>
    <cellStyle name="Input 11 2 11 5" xfId="8350" xr:uid="{00000000-0005-0000-0000-0000291C0000}"/>
    <cellStyle name="Input 11 2 11 5 2" xfId="18581" xr:uid="{00000000-0005-0000-0000-00002A1C0000}"/>
    <cellStyle name="Input 11 2 11 6" xfId="12230" xr:uid="{00000000-0005-0000-0000-00002B1C0000}"/>
    <cellStyle name="Input 11 2 12" xfId="2694" xr:uid="{00000000-0005-0000-0000-00002C1C0000}"/>
    <cellStyle name="Input 11 2 12 2" xfId="6277" xr:uid="{00000000-0005-0000-0000-00002D1C0000}"/>
    <cellStyle name="Input 11 2 12 2 2" xfId="16609" xr:uid="{00000000-0005-0000-0000-00002E1C0000}"/>
    <cellStyle name="Input 11 2 12 3" xfId="8291" xr:uid="{00000000-0005-0000-0000-00002F1C0000}"/>
    <cellStyle name="Input 11 2 12 3 2" xfId="18523" xr:uid="{00000000-0005-0000-0000-0000301C0000}"/>
    <cellStyle name="Input 11 2 12 4" xfId="9629" xr:uid="{00000000-0005-0000-0000-0000311C0000}"/>
    <cellStyle name="Input 11 2 12 4 2" xfId="19836" xr:uid="{00000000-0005-0000-0000-0000321C0000}"/>
    <cellStyle name="Input 11 2 12 5" xfId="13305" xr:uid="{00000000-0005-0000-0000-0000331C0000}"/>
    <cellStyle name="Input 11 2 13" xfId="4778" xr:uid="{00000000-0005-0000-0000-0000341C0000}"/>
    <cellStyle name="Input 11 2 13 2" xfId="15114" xr:uid="{00000000-0005-0000-0000-0000351C0000}"/>
    <cellStyle name="Input 11 2 14" xfId="4176" xr:uid="{00000000-0005-0000-0000-0000361C0000}"/>
    <cellStyle name="Input 11 2 14 2" xfId="14538" xr:uid="{00000000-0005-0000-0000-0000371C0000}"/>
    <cellStyle name="Input 11 2 15" xfId="7688" xr:uid="{00000000-0005-0000-0000-0000381C0000}"/>
    <cellStyle name="Input 11 2 2" xfId="1726" xr:uid="{00000000-0005-0000-0000-0000391C0000}"/>
    <cellStyle name="Input 11 2 2 2" xfId="3203" xr:uid="{00000000-0005-0000-0000-00003A1C0000}"/>
    <cellStyle name="Input 11 2 2 2 2" xfId="6776" xr:uid="{00000000-0005-0000-0000-00003B1C0000}"/>
    <cellStyle name="Input 11 2 2 2 2 2" xfId="17106" xr:uid="{00000000-0005-0000-0000-00003C1C0000}"/>
    <cellStyle name="Input 11 2 2 2 3" xfId="8754" xr:uid="{00000000-0005-0000-0000-00003D1C0000}"/>
    <cellStyle name="Input 11 2 2 2 3 2" xfId="18971" xr:uid="{00000000-0005-0000-0000-00003E1C0000}"/>
    <cellStyle name="Input 11 2 2 2 4" xfId="10056" xr:uid="{00000000-0005-0000-0000-00003F1C0000}"/>
    <cellStyle name="Input 11 2 2 2 4 2" xfId="20262" xr:uid="{00000000-0005-0000-0000-0000401C0000}"/>
    <cellStyle name="Input 11 2 2 2 5" xfId="13679" xr:uid="{00000000-0005-0000-0000-0000411C0000}"/>
    <cellStyle name="Input 11 2 2 3" xfId="5318" xr:uid="{00000000-0005-0000-0000-0000421C0000}"/>
    <cellStyle name="Input 11 2 2 3 2" xfId="15651" xr:uid="{00000000-0005-0000-0000-0000431C0000}"/>
    <cellStyle name="Input 11 2 2 4" xfId="6740" xr:uid="{00000000-0005-0000-0000-0000441C0000}"/>
    <cellStyle name="Input 11 2 2 4 2" xfId="17070" xr:uid="{00000000-0005-0000-0000-0000451C0000}"/>
    <cellStyle name="Input 11 2 2 5" xfId="11133" xr:uid="{00000000-0005-0000-0000-0000461C0000}"/>
    <cellStyle name="Input 11 2 2 5 2" xfId="21336" xr:uid="{00000000-0005-0000-0000-0000471C0000}"/>
    <cellStyle name="Input 11 2 2 6" xfId="12508" xr:uid="{00000000-0005-0000-0000-0000481C0000}"/>
    <cellStyle name="Input 11 2 3" xfId="1895" xr:uid="{00000000-0005-0000-0000-0000491C0000}"/>
    <cellStyle name="Input 11 2 3 2" xfId="3359" xr:uid="{00000000-0005-0000-0000-00004A1C0000}"/>
    <cellStyle name="Input 11 2 3 2 2" xfId="6929" xr:uid="{00000000-0005-0000-0000-00004B1C0000}"/>
    <cellStyle name="Input 11 2 3 2 2 2" xfId="17258" xr:uid="{00000000-0005-0000-0000-00004C1C0000}"/>
    <cellStyle name="Input 11 2 3 2 3" xfId="8895" xr:uid="{00000000-0005-0000-0000-00004D1C0000}"/>
    <cellStyle name="Input 11 2 3 2 3 2" xfId="19104" xr:uid="{00000000-0005-0000-0000-00004E1C0000}"/>
    <cellStyle name="Input 11 2 3 2 4" xfId="10186" xr:uid="{00000000-0005-0000-0000-00004F1C0000}"/>
    <cellStyle name="Input 11 2 3 2 4 2" xfId="20392" xr:uid="{00000000-0005-0000-0000-0000501C0000}"/>
    <cellStyle name="Input 11 2 3 2 5" xfId="13787" xr:uid="{00000000-0005-0000-0000-0000511C0000}"/>
    <cellStyle name="Input 11 2 3 3" xfId="5483" xr:uid="{00000000-0005-0000-0000-0000521C0000}"/>
    <cellStyle name="Input 11 2 3 3 2" xfId="15815" xr:uid="{00000000-0005-0000-0000-0000531C0000}"/>
    <cellStyle name="Input 11 2 3 4" xfId="7867" xr:uid="{00000000-0005-0000-0000-0000541C0000}"/>
    <cellStyle name="Input 11 2 3 4 2" xfId="18160" xr:uid="{00000000-0005-0000-0000-0000551C0000}"/>
    <cellStyle name="Input 11 2 3 5" xfId="11264" xr:uid="{00000000-0005-0000-0000-0000561C0000}"/>
    <cellStyle name="Input 11 2 3 5 2" xfId="21466" xr:uid="{00000000-0005-0000-0000-0000571C0000}"/>
    <cellStyle name="Input 11 2 3 6" xfId="12616" xr:uid="{00000000-0005-0000-0000-0000581C0000}"/>
    <cellStyle name="Input 11 2 4" xfId="1967" xr:uid="{00000000-0005-0000-0000-0000591C0000}"/>
    <cellStyle name="Input 11 2 4 2" xfId="3430" xr:uid="{00000000-0005-0000-0000-00005A1C0000}"/>
    <cellStyle name="Input 11 2 4 2 2" xfId="7000" xr:uid="{00000000-0005-0000-0000-00005B1C0000}"/>
    <cellStyle name="Input 11 2 4 2 2 2" xfId="17329" xr:uid="{00000000-0005-0000-0000-00005C1C0000}"/>
    <cellStyle name="Input 11 2 4 2 3" xfId="8966" xr:uid="{00000000-0005-0000-0000-00005D1C0000}"/>
    <cellStyle name="Input 11 2 4 2 3 2" xfId="19175" xr:uid="{00000000-0005-0000-0000-00005E1C0000}"/>
    <cellStyle name="Input 11 2 4 2 4" xfId="10257" xr:uid="{00000000-0005-0000-0000-00005F1C0000}"/>
    <cellStyle name="Input 11 2 4 2 4 2" xfId="20463" xr:uid="{00000000-0005-0000-0000-0000601C0000}"/>
    <cellStyle name="Input 11 2 4 2 5" xfId="13855" xr:uid="{00000000-0005-0000-0000-0000611C0000}"/>
    <cellStyle name="Input 11 2 4 3" xfId="5555" xr:uid="{00000000-0005-0000-0000-0000621C0000}"/>
    <cellStyle name="Input 11 2 4 3 2" xfId="15887" xr:uid="{00000000-0005-0000-0000-0000631C0000}"/>
    <cellStyle name="Input 11 2 4 4" xfId="7986" xr:uid="{00000000-0005-0000-0000-0000641C0000}"/>
    <cellStyle name="Input 11 2 4 4 2" xfId="18250" xr:uid="{00000000-0005-0000-0000-0000651C0000}"/>
    <cellStyle name="Input 11 2 4 5" xfId="11335" xr:uid="{00000000-0005-0000-0000-0000661C0000}"/>
    <cellStyle name="Input 11 2 4 5 2" xfId="21537" xr:uid="{00000000-0005-0000-0000-0000671C0000}"/>
    <cellStyle name="Input 11 2 4 6" xfId="12684" xr:uid="{00000000-0005-0000-0000-0000681C0000}"/>
    <cellStyle name="Input 11 2 5" xfId="2033" xr:uid="{00000000-0005-0000-0000-0000691C0000}"/>
    <cellStyle name="Input 11 2 5 2" xfId="3494" xr:uid="{00000000-0005-0000-0000-00006A1C0000}"/>
    <cellStyle name="Input 11 2 5 2 2" xfId="7064" xr:uid="{00000000-0005-0000-0000-00006B1C0000}"/>
    <cellStyle name="Input 11 2 5 2 2 2" xfId="17393" xr:uid="{00000000-0005-0000-0000-00006C1C0000}"/>
    <cellStyle name="Input 11 2 5 2 3" xfId="9030" xr:uid="{00000000-0005-0000-0000-00006D1C0000}"/>
    <cellStyle name="Input 11 2 5 2 3 2" xfId="19239" xr:uid="{00000000-0005-0000-0000-00006E1C0000}"/>
    <cellStyle name="Input 11 2 5 2 4" xfId="10321" xr:uid="{00000000-0005-0000-0000-00006F1C0000}"/>
    <cellStyle name="Input 11 2 5 2 4 2" xfId="20527" xr:uid="{00000000-0005-0000-0000-0000701C0000}"/>
    <cellStyle name="Input 11 2 5 2 5" xfId="13918" xr:uid="{00000000-0005-0000-0000-0000711C0000}"/>
    <cellStyle name="Input 11 2 5 3" xfId="5621" xr:uid="{00000000-0005-0000-0000-0000721C0000}"/>
    <cellStyle name="Input 11 2 5 3 2" xfId="15953" xr:uid="{00000000-0005-0000-0000-0000731C0000}"/>
    <cellStyle name="Input 11 2 5 4" xfId="7850" xr:uid="{00000000-0005-0000-0000-0000741C0000}"/>
    <cellStyle name="Input 11 2 5 4 2" xfId="18145" xr:uid="{00000000-0005-0000-0000-0000751C0000}"/>
    <cellStyle name="Input 11 2 5 5" xfId="11400" xr:uid="{00000000-0005-0000-0000-0000761C0000}"/>
    <cellStyle name="Input 11 2 5 5 2" xfId="21601" xr:uid="{00000000-0005-0000-0000-0000771C0000}"/>
    <cellStyle name="Input 11 2 5 6" xfId="12747" xr:uid="{00000000-0005-0000-0000-0000781C0000}"/>
    <cellStyle name="Input 11 2 6" xfId="1647" xr:uid="{00000000-0005-0000-0000-0000791C0000}"/>
    <cellStyle name="Input 11 2 6 2" xfId="3125" xr:uid="{00000000-0005-0000-0000-00007A1C0000}"/>
    <cellStyle name="Input 11 2 6 2 2" xfId="6701" xr:uid="{00000000-0005-0000-0000-00007B1C0000}"/>
    <cellStyle name="Input 11 2 6 2 2 2" xfId="17032" xr:uid="{00000000-0005-0000-0000-00007C1C0000}"/>
    <cellStyle name="Input 11 2 6 2 3" xfId="8688" xr:uid="{00000000-0005-0000-0000-00007D1C0000}"/>
    <cellStyle name="Input 11 2 6 2 3 2" xfId="18908" xr:uid="{00000000-0005-0000-0000-00007E1C0000}"/>
    <cellStyle name="Input 11 2 6 2 4" xfId="10001" xr:uid="{00000000-0005-0000-0000-00007F1C0000}"/>
    <cellStyle name="Input 11 2 6 2 4 2" xfId="20208" xr:uid="{00000000-0005-0000-0000-0000801C0000}"/>
    <cellStyle name="Input 11 2 6 2 5" xfId="13635" xr:uid="{00000000-0005-0000-0000-0000811C0000}"/>
    <cellStyle name="Input 11 2 6 3" xfId="5241" xr:uid="{00000000-0005-0000-0000-0000821C0000}"/>
    <cellStyle name="Input 11 2 6 3 2" xfId="15576" xr:uid="{00000000-0005-0000-0000-0000831C0000}"/>
    <cellStyle name="Input 11 2 6 4" xfId="4066" xr:uid="{00000000-0005-0000-0000-0000841C0000}"/>
    <cellStyle name="Input 11 2 6 4 2" xfId="14441" xr:uid="{00000000-0005-0000-0000-0000851C0000}"/>
    <cellStyle name="Input 11 2 6 5" xfId="11079" xr:uid="{00000000-0005-0000-0000-0000861C0000}"/>
    <cellStyle name="Input 11 2 6 5 2" xfId="21282" xr:uid="{00000000-0005-0000-0000-0000871C0000}"/>
    <cellStyle name="Input 11 2 6 6" xfId="12464" xr:uid="{00000000-0005-0000-0000-0000881C0000}"/>
    <cellStyle name="Input 11 2 7" xfId="2170" xr:uid="{00000000-0005-0000-0000-0000891C0000}"/>
    <cellStyle name="Input 11 2 7 2" xfId="3629" xr:uid="{00000000-0005-0000-0000-00008A1C0000}"/>
    <cellStyle name="Input 11 2 7 2 2" xfId="7199" xr:uid="{00000000-0005-0000-0000-00008B1C0000}"/>
    <cellStyle name="Input 11 2 7 2 2 2" xfId="17528" xr:uid="{00000000-0005-0000-0000-00008C1C0000}"/>
    <cellStyle name="Input 11 2 7 2 3" xfId="9164" xr:uid="{00000000-0005-0000-0000-00008D1C0000}"/>
    <cellStyle name="Input 11 2 7 2 3 2" xfId="19373" xr:uid="{00000000-0005-0000-0000-00008E1C0000}"/>
    <cellStyle name="Input 11 2 7 2 4" xfId="10456" xr:uid="{00000000-0005-0000-0000-00008F1C0000}"/>
    <cellStyle name="Input 11 2 7 2 4 2" xfId="20662" xr:uid="{00000000-0005-0000-0000-0000901C0000}"/>
    <cellStyle name="Input 11 2 7 2 5" xfId="14052" xr:uid="{00000000-0005-0000-0000-0000911C0000}"/>
    <cellStyle name="Input 11 2 7 3" xfId="5758" xr:uid="{00000000-0005-0000-0000-0000921C0000}"/>
    <cellStyle name="Input 11 2 7 3 2" xfId="16090" xr:uid="{00000000-0005-0000-0000-0000931C0000}"/>
    <cellStyle name="Input 11 2 7 4" xfId="5224" xr:uid="{00000000-0005-0000-0000-0000941C0000}"/>
    <cellStyle name="Input 11 2 7 4 2" xfId="15559" xr:uid="{00000000-0005-0000-0000-0000951C0000}"/>
    <cellStyle name="Input 11 2 7 5" xfId="11536" xr:uid="{00000000-0005-0000-0000-0000961C0000}"/>
    <cellStyle name="Input 11 2 7 5 2" xfId="21736" xr:uid="{00000000-0005-0000-0000-0000971C0000}"/>
    <cellStyle name="Input 11 2 7 6" xfId="12881" xr:uid="{00000000-0005-0000-0000-0000981C0000}"/>
    <cellStyle name="Input 11 2 8" xfId="2274" xr:uid="{00000000-0005-0000-0000-0000991C0000}"/>
    <cellStyle name="Input 11 2 8 2" xfId="3731" xr:uid="{00000000-0005-0000-0000-00009A1C0000}"/>
    <cellStyle name="Input 11 2 8 2 2" xfId="7301" xr:uid="{00000000-0005-0000-0000-00009B1C0000}"/>
    <cellStyle name="Input 11 2 8 2 2 2" xfId="17630" xr:uid="{00000000-0005-0000-0000-00009C1C0000}"/>
    <cellStyle name="Input 11 2 8 2 3" xfId="9264" xr:uid="{00000000-0005-0000-0000-00009D1C0000}"/>
    <cellStyle name="Input 11 2 8 2 3 2" xfId="19472" xr:uid="{00000000-0005-0000-0000-00009E1C0000}"/>
    <cellStyle name="Input 11 2 8 2 4" xfId="10558" xr:uid="{00000000-0005-0000-0000-00009F1C0000}"/>
    <cellStyle name="Input 11 2 8 2 4 2" xfId="20764" xr:uid="{00000000-0005-0000-0000-0000A01C0000}"/>
    <cellStyle name="Input 11 2 8 2 5" xfId="14144" xr:uid="{00000000-0005-0000-0000-0000A11C0000}"/>
    <cellStyle name="Input 11 2 8 3" xfId="5862" xr:uid="{00000000-0005-0000-0000-0000A21C0000}"/>
    <cellStyle name="Input 11 2 8 3 2" xfId="16194" xr:uid="{00000000-0005-0000-0000-0000A31C0000}"/>
    <cellStyle name="Input 11 2 8 4" xfId="5258" xr:uid="{00000000-0005-0000-0000-0000A41C0000}"/>
    <cellStyle name="Input 11 2 8 4 2" xfId="15592" xr:uid="{00000000-0005-0000-0000-0000A51C0000}"/>
    <cellStyle name="Input 11 2 8 5" xfId="11639" xr:uid="{00000000-0005-0000-0000-0000A61C0000}"/>
    <cellStyle name="Input 11 2 8 5 2" xfId="21836" xr:uid="{00000000-0005-0000-0000-0000A71C0000}"/>
    <cellStyle name="Input 11 2 8 6" xfId="12972" xr:uid="{00000000-0005-0000-0000-0000A81C0000}"/>
    <cellStyle name="Input 11 2 9" xfId="2366" xr:uid="{00000000-0005-0000-0000-0000A91C0000}"/>
    <cellStyle name="Input 11 2 9 2" xfId="3822" xr:uid="{00000000-0005-0000-0000-0000AA1C0000}"/>
    <cellStyle name="Input 11 2 9 2 2" xfId="7392" xr:uid="{00000000-0005-0000-0000-0000AB1C0000}"/>
    <cellStyle name="Input 11 2 9 2 2 2" xfId="17721" xr:uid="{00000000-0005-0000-0000-0000AC1C0000}"/>
    <cellStyle name="Input 11 2 9 2 3" xfId="9354" xr:uid="{00000000-0005-0000-0000-0000AD1C0000}"/>
    <cellStyle name="Input 11 2 9 2 3 2" xfId="19562" xr:uid="{00000000-0005-0000-0000-0000AE1C0000}"/>
    <cellStyle name="Input 11 2 9 2 4" xfId="10649" xr:uid="{00000000-0005-0000-0000-0000AF1C0000}"/>
    <cellStyle name="Input 11 2 9 2 4 2" xfId="20855" xr:uid="{00000000-0005-0000-0000-0000B01C0000}"/>
    <cellStyle name="Input 11 2 9 2 5" xfId="14225" xr:uid="{00000000-0005-0000-0000-0000B11C0000}"/>
    <cellStyle name="Input 11 2 9 3" xfId="5954" xr:uid="{00000000-0005-0000-0000-0000B21C0000}"/>
    <cellStyle name="Input 11 2 9 3 2" xfId="16286" xr:uid="{00000000-0005-0000-0000-0000B31C0000}"/>
    <cellStyle name="Input 11 2 9 4" xfId="4697" xr:uid="{00000000-0005-0000-0000-0000B41C0000}"/>
    <cellStyle name="Input 11 2 9 4 2" xfId="15038" xr:uid="{00000000-0005-0000-0000-0000B51C0000}"/>
    <cellStyle name="Input 11 2 9 5" xfId="11730" xr:uid="{00000000-0005-0000-0000-0000B61C0000}"/>
    <cellStyle name="Input 11 2 9 5 2" xfId="21926" xr:uid="{00000000-0005-0000-0000-0000B71C0000}"/>
    <cellStyle name="Input 11 2 9 6" xfId="13053" xr:uid="{00000000-0005-0000-0000-0000B81C0000}"/>
    <cellStyle name="Input 11 3" xfId="1513" xr:uid="{00000000-0005-0000-0000-0000B91C0000}"/>
    <cellStyle name="Input 11 3 2" xfId="2997" xr:uid="{00000000-0005-0000-0000-0000BA1C0000}"/>
    <cellStyle name="Input 11 3 2 2" xfId="6574" xr:uid="{00000000-0005-0000-0000-0000BB1C0000}"/>
    <cellStyle name="Input 11 3 2 2 2" xfId="16905" xr:uid="{00000000-0005-0000-0000-0000BC1C0000}"/>
    <cellStyle name="Input 11 3 2 3" xfId="8575" xr:uid="{00000000-0005-0000-0000-0000BD1C0000}"/>
    <cellStyle name="Input 11 3 2 3 2" xfId="18801" xr:uid="{00000000-0005-0000-0000-0000BE1C0000}"/>
    <cellStyle name="Input 11 3 2 4" xfId="9898" xr:uid="{00000000-0005-0000-0000-0000BF1C0000}"/>
    <cellStyle name="Input 11 3 2 4 2" xfId="20105" xr:uid="{00000000-0005-0000-0000-0000C01C0000}"/>
    <cellStyle name="Input 11 3 2 5" xfId="13547" xr:uid="{00000000-0005-0000-0000-0000C11C0000}"/>
    <cellStyle name="Input 11 3 3" xfId="5110" xr:uid="{00000000-0005-0000-0000-0000C21C0000}"/>
    <cellStyle name="Input 11 3 3 2" xfId="15445" xr:uid="{00000000-0005-0000-0000-0000C31C0000}"/>
    <cellStyle name="Input 11 3 4" xfId="7612" xr:uid="{00000000-0005-0000-0000-0000C41C0000}"/>
    <cellStyle name="Input 11 3 4 2" xfId="17938" xr:uid="{00000000-0005-0000-0000-0000C51C0000}"/>
    <cellStyle name="Input 11 3 5" xfId="10980" xr:uid="{00000000-0005-0000-0000-0000C61C0000}"/>
    <cellStyle name="Input 11 3 5 2" xfId="21183" xr:uid="{00000000-0005-0000-0000-0000C71C0000}"/>
    <cellStyle name="Input 11 3 6" xfId="12378" xr:uid="{00000000-0005-0000-0000-0000C81C0000}"/>
    <cellStyle name="Input 11 4" xfId="1398" xr:uid="{00000000-0005-0000-0000-0000C91C0000}"/>
    <cellStyle name="Input 11 4 2" xfId="2894" xr:uid="{00000000-0005-0000-0000-0000CA1C0000}"/>
    <cellStyle name="Input 11 4 2 2" xfId="6473" xr:uid="{00000000-0005-0000-0000-0000CB1C0000}"/>
    <cellStyle name="Input 11 4 2 2 2" xfId="16804" xr:uid="{00000000-0005-0000-0000-0000CC1C0000}"/>
    <cellStyle name="Input 11 4 2 3" xfId="8474" xr:uid="{00000000-0005-0000-0000-0000CD1C0000}"/>
    <cellStyle name="Input 11 4 2 3 2" xfId="18702" xr:uid="{00000000-0005-0000-0000-0000CE1C0000}"/>
    <cellStyle name="Input 11 4 2 4" xfId="9799" xr:uid="{00000000-0005-0000-0000-0000CF1C0000}"/>
    <cellStyle name="Input 11 4 2 4 2" xfId="20006" xr:uid="{00000000-0005-0000-0000-0000D01C0000}"/>
    <cellStyle name="Input 11 4 2 5" xfId="13468" xr:uid="{00000000-0005-0000-0000-0000D11C0000}"/>
    <cellStyle name="Input 11 4 3" xfId="4996" xr:uid="{00000000-0005-0000-0000-0000D21C0000}"/>
    <cellStyle name="Input 11 4 3 2" xfId="15331" xr:uid="{00000000-0005-0000-0000-0000D31C0000}"/>
    <cellStyle name="Input 11 4 4" xfId="4340" xr:uid="{00000000-0005-0000-0000-0000D41C0000}"/>
    <cellStyle name="Input 11 4 4 2" xfId="14685" xr:uid="{00000000-0005-0000-0000-0000D51C0000}"/>
    <cellStyle name="Input 11 4 5" xfId="10881" xr:uid="{00000000-0005-0000-0000-0000D61C0000}"/>
    <cellStyle name="Input 11 4 5 2" xfId="21085" xr:uid="{00000000-0005-0000-0000-0000D71C0000}"/>
    <cellStyle name="Input 11 4 6" xfId="12299" xr:uid="{00000000-0005-0000-0000-0000D81C0000}"/>
    <cellStyle name="Input 11 5" xfId="1677" xr:uid="{00000000-0005-0000-0000-0000D91C0000}"/>
    <cellStyle name="Input 11 5 2" xfId="3155" xr:uid="{00000000-0005-0000-0000-0000DA1C0000}"/>
    <cellStyle name="Input 11 5 2 2" xfId="6729" xr:uid="{00000000-0005-0000-0000-0000DB1C0000}"/>
    <cellStyle name="Input 11 5 2 2 2" xfId="17059" xr:uid="{00000000-0005-0000-0000-0000DC1C0000}"/>
    <cellStyle name="Input 11 5 2 3" xfId="8710" xr:uid="{00000000-0005-0000-0000-0000DD1C0000}"/>
    <cellStyle name="Input 11 5 2 3 2" xfId="18927" xr:uid="{00000000-0005-0000-0000-0000DE1C0000}"/>
    <cellStyle name="Input 11 5 2 4" xfId="10015" xr:uid="{00000000-0005-0000-0000-0000DF1C0000}"/>
    <cellStyle name="Input 11 5 2 4 2" xfId="20221" xr:uid="{00000000-0005-0000-0000-0000E01C0000}"/>
    <cellStyle name="Input 11 5 2 5" xfId="13648" xr:uid="{00000000-0005-0000-0000-0000E11C0000}"/>
    <cellStyle name="Input 11 5 3" xfId="5269" xr:uid="{00000000-0005-0000-0000-0000E21C0000}"/>
    <cellStyle name="Input 11 5 3 2" xfId="15603" xr:uid="{00000000-0005-0000-0000-0000E31C0000}"/>
    <cellStyle name="Input 11 5 4" xfId="4365" xr:uid="{00000000-0005-0000-0000-0000E41C0000}"/>
    <cellStyle name="Input 11 5 4 2" xfId="14708" xr:uid="{00000000-0005-0000-0000-0000E51C0000}"/>
    <cellStyle name="Input 11 5 5" xfId="11092" xr:uid="{00000000-0005-0000-0000-0000E61C0000}"/>
    <cellStyle name="Input 11 5 5 2" xfId="21295" xr:uid="{00000000-0005-0000-0000-0000E71C0000}"/>
    <cellStyle name="Input 11 5 6" xfId="12477" xr:uid="{00000000-0005-0000-0000-0000E81C0000}"/>
    <cellStyle name="Input 11 6" xfId="2575" xr:uid="{00000000-0005-0000-0000-0000E91C0000}"/>
    <cellStyle name="Input 11 6 2" xfId="6163" xr:uid="{00000000-0005-0000-0000-0000EA1C0000}"/>
    <cellStyle name="Input 11 6 2 2" xfId="16495" xr:uid="{00000000-0005-0000-0000-0000EB1C0000}"/>
    <cellStyle name="Input 11 6 3" xfId="8189" xr:uid="{00000000-0005-0000-0000-0000EC1C0000}"/>
    <cellStyle name="Input 11 6 3 2" xfId="18422" xr:uid="{00000000-0005-0000-0000-0000ED1C0000}"/>
    <cellStyle name="Input 11 6 4" xfId="9540" xr:uid="{00000000-0005-0000-0000-0000EE1C0000}"/>
    <cellStyle name="Input 11 6 4 2" xfId="19747" xr:uid="{00000000-0005-0000-0000-0000EF1C0000}"/>
    <cellStyle name="Input 11 6 5" xfId="13226" xr:uid="{00000000-0005-0000-0000-0000F01C0000}"/>
    <cellStyle name="Input 11 7" xfId="4479" xr:uid="{00000000-0005-0000-0000-0000F11C0000}"/>
    <cellStyle name="Input 11 7 2" xfId="14821" xr:uid="{00000000-0005-0000-0000-0000F21C0000}"/>
    <cellStyle name="Input 11 8" xfId="4323" xr:uid="{00000000-0005-0000-0000-0000F31C0000}"/>
    <cellStyle name="Input 11 8 2" xfId="14668" xr:uid="{00000000-0005-0000-0000-0000F41C0000}"/>
    <cellStyle name="Input 11 9" xfId="7717" xr:uid="{00000000-0005-0000-0000-0000F51C0000}"/>
    <cellStyle name="Input 12" xfId="866" xr:uid="{00000000-0005-0000-0000-0000F61C0000}"/>
    <cellStyle name="Input 12 2" xfId="1180" xr:uid="{00000000-0005-0000-0000-0000F71C0000}"/>
    <cellStyle name="Input 12 2 10" xfId="2436" xr:uid="{00000000-0005-0000-0000-0000F81C0000}"/>
    <cellStyle name="Input 12 2 10 2" xfId="3891" xr:uid="{00000000-0005-0000-0000-0000F91C0000}"/>
    <cellStyle name="Input 12 2 10 2 2" xfId="7461" xr:uid="{00000000-0005-0000-0000-0000FA1C0000}"/>
    <cellStyle name="Input 12 2 10 2 2 2" xfId="17790" xr:uid="{00000000-0005-0000-0000-0000FB1C0000}"/>
    <cellStyle name="Input 12 2 10 2 3" xfId="9421" xr:uid="{00000000-0005-0000-0000-0000FC1C0000}"/>
    <cellStyle name="Input 12 2 10 2 3 2" xfId="19628" xr:uid="{00000000-0005-0000-0000-0000FD1C0000}"/>
    <cellStyle name="Input 12 2 10 2 4" xfId="10718" xr:uid="{00000000-0005-0000-0000-0000FE1C0000}"/>
    <cellStyle name="Input 12 2 10 2 4 2" xfId="20924" xr:uid="{00000000-0005-0000-0000-0000FF1C0000}"/>
    <cellStyle name="Input 12 2 10 2 5" xfId="14284" xr:uid="{00000000-0005-0000-0000-0000001D0000}"/>
    <cellStyle name="Input 12 2 10 3" xfId="6024" xr:uid="{00000000-0005-0000-0000-0000011D0000}"/>
    <cellStyle name="Input 12 2 10 3 2" xfId="16356" xr:uid="{00000000-0005-0000-0000-0000021D0000}"/>
    <cellStyle name="Input 12 2 10 4" xfId="7573" xr:uid="{00000000-0005-0000-0000-0000031D0000}"/>
    <cellStyle name="Input 12 2 10 4 2" xfId="17902" xr:uid="{00000000-0005-0000-0000-0000041D0000}"/>
    <cellStyle name="Input 12 2 10 5" xfId="11800" xr:uid="{00000000-0005-0000-0000-0000051D0000}"/>
    <cellStyle name="Input 12 2 10 5 2" xfId="21995" xr:uid="{00000000-0005-0000-0000-0000061D0000}"/>
    <cellStyle name="Input 12 2 10 6" xfId="13112" xr:uid="{00000000-0005-0000-0000-0000071D0000}"/>
    <cellStyle name="Input 12 2 11" xfId="2422" xr:uid="{00000000-0005-0000-0000-0000081D0000}"/>
    <cellStyle name="Input 12 2 11 2" xfId="3878" xr:uid="{00000000-0005-0000-0000-0000091D0000}"/>
    <cellStyle name="Input 12 2 11 2 2" xfId="7448" xr:uid="{00000000-0005-0000-0000-00000A1D0000}"/>
    <cellStyle name="Input 12 2 11 2 2 2" xfId="17777" xr:uid="{00000000-0005-0000-0000-00000B1D0000}"/>
    <cellStyle name="Input 12 2 11 2 3" xfId="9410" xr:uid="{00000000-0005-0000-0000-00000C1D0000}"/>
    <cellStyle name="Input 12 2 11 2 3 2" xfId="19618" xr:uid="{00000000-0005-0000-0000-00000D1D0000}"/>
    <cellStyle name="Input 12 2 11 2 4" xfId="10705" xr:uid="{00000000-0005-0000-0000-00000E1D0000}"/>
    <cellStyle name="Input 12 2 11 2 4 2" xfId="20911" xr:uid="{00000000-0005-0000-0000-00000F1D0000}"/>
    <cellStyle name="Input 12 2 11 2 5" xfId="14281" xr:uid="{00000000-0005-0000-0000-0000101D0000}"/>
    <cellStyle name="Input 12 2 11 3" xfId="6010" xr:uid="{00000000-0005-0000-0000-0000111D0000}"/>
    <cellStyle name="Input 12 2 11 3 2" xfId="16342" xr:uid="{00000000-0005-0000-0000-0000121D0000}"/>
    <cellStyle name="Input 12 2 11 4" xfId="6236" xr:uid="{00000000-0005-0000-0000-0000131D0000}"/>
    <cellStyle name="Input 12 2 11 4 2" xfId="16568" xr:uid="{00000000-0005-0000-0000-0000141D0000}"/>
    <cellStyle name="Input 12 2 11 5" xfId="11786" xr:uid="{00000000-0005-0000-0000-0000151D0000}"/>
    <cellStyle name="Input 12 2 11 5 2" xfId="21982" xr:uid="{00000000-0005-0000-0000-0000161D0000}"/>
    <cellStyle name="Input 12 2 11 6" xfId="13109" xr:uid="{00000000-0005-0000-0000-0000171D0000}"/>
    <cellStyle name="Input 12 2 12" xfId="2695" xr:uid="{00000000-0005-0000-0000-0000181D0000}"/>
    <cellStyle name="Input 12 2 12 2" xfId="6278" xr:uid="{00000000-0005-0000-0000-0000191D0000}"/>
    <cellStyle name="Input 12 2 12 2 2" xfId="16610" xr:uid="{00000000-0005-0000-0000-00001A1D0000}"/>
    <cellStyle name="Input 12 2 12 3" xfId="8292" xr:uid="{00000000-0005-0000-0000-00001B1D0000}"/>
    <cellStyle name="Input 12 2 12 3 2" xfId="18524" xr:uid="{00000000-0005-0000-0000-00001C1D0000}"/>
    <cellStyle name="Input 12 2 12 4" xfId="9630" xr:uid="{00000000-0005-0000-0000-00001D1D0000}"/>
    <cellStyle name="Input 12 2 12 4 2" xfId="19837" xr:uid="{00000000-0005-0000-0000-00001E1D0000}"/>
    <cellStyle name="Input 12 2 12 5" xfId="13306" xr:uid="{00000000-0005-0000-0000-00001F1D0000}"/>
    <cellStyle name="Input 12 2 13" xfId="4779" xr:uid="{00000000-0005-0000-0000-0000201D0000}"/>
    <cellStyle name="Input 12 2 13 2" xfId="15115" xr:uid="{00000000-0005-0000-0000-0000211D0000}"/>
    <cellStyle name="Input 12 2 14" xfId="4175" xr:uid="{00000000-0005-0000-0000-0000221D0000}"/>
    <cellStyle name="Input 12 2 14 2" xfId="14537" xr:uid="{00000000-0005-0000-0000-0000231D0000}"/>
    <cellStyle name="Input 12 2 15" xfId="7697" xr:uid="{00000000-0005-0000-0000-0000241D0000}"/>
    <cellStyle name="Input 12 2 2" xfId="1727" xr:uid="{00000000-0005-0000-0000-0000251D0000}"/>
    <cellStyle name="Input 12 2 2 2" xfId="3204" xr:uid="{00000000-0005-0000-0000-0000261D0000}"/>
    <cellStyle name="Input 12 2 2 2 2" xfId="6777" xr:uid="{00000000-0005-0000-0000-0000271D0000}"/>
    <cellStyle name="Input 12 2 2 2 2 2" xfId="17107" xr:uid="{00000000-0005-0000-0000-0000281D0000}"/>
    <cellStyle name="Input 12 2 2 2 3" xfId="8755" xr:uid="{00000000-0005-0000-0000-0000291D0000}"/>
    <cellStyle name="Input 12 2 2 2 3 2" xfId="18972" xr:uid="{00000000-0005-0000-0000-00002A1D0000}"/>
    <cellStyle name="Input 12 2 2 2 4" xfId="10057" xr:uid="{00000000-0005-0000-0000-00002B1D0000}"/>
    <cellStyle name="Input 12 2 2 2 4 2" xfId="20263" xr:uid="{00000000-0005-0000-0000-00002C1D0000}"/>
    <cellStyle name="Input 12 2 2 2 5" xfId="13680" xr:uid="{00000000-0005-0000-0000-00002D1D0000}"/>
    <cellStyle name="Input 12 2 2 3" xfId="5319" xr:uid="{00000000-0005-0000-0000-00002E1D0000}"/>
    <cellStyle name="Input 12 2 2 3 2" xfId="15652" xr:uid="{00000000-0005-0000-0000-00002F1D0000}"/>
    <cellStyle name="Input 12 2 2 4" xfId="4400" xr:uid="{00000000-0005-0000-0000-0000301D0000}"/>
    <cellStyle name="Input 12 2 2 4 2" xfId="14743" xr:uid="{00000000-0005-0000-0000-0000311D0000}"/>
    <cellStyle name="Input 12 2 2 5" xfId="11134" xr:uid="{00000000-0005-0000-0000-0000321D0000}"/>
    <cellStyle name="Input 12 2 2 5 2" xfId="21337" xr:uid="{00000000-0005-0000-0000-0000331D0000}"/>
    <cellStyle name="Input 12 2 2 6" xfId="12509" xr:uid="{00000000-0005-0000-0000-0000341D0000}"/>
    <cellStyle name="Input 12 2 3" xfId="1896" xr:uid="{00000000-0005-0000-0000-0000351D0000}"/>
    <cellStyle name="Input 12 2 3 2" xfId="3360" xr:uid="{00000000-0005-0000-0000-0000361D0000}"/>
    <cellStyle name="Input 12 2 3 2 2" xfId="6930" xr:uid="{00000000-0005-0000-0000-0000371D0000}"/>
    <cellStyle name="Input 12 2 3 2 2 2" xfId="17259" xr:uid="{00000000-0005-0000-0000-0000381D0000}"/>
    <cellStyle name="Input 12 2 3 2 3" xfId="8896" xr:uid="{00000000-0005-0000-0000-0000391D0000}"/>
    <cellStyle name="Input 12 2 3 2 3 2" xfId="19105" xr:uid="{00000000-0005-0000-0000-00003A1D0000}"/>
    <cellStyle name="Input 12 2 3 2 4" xfId="10187" xr:uid="{00000000-0005-0000-0000-00003B1D0000}"/>
    <cellStyle name="Input 12 2 3 2 4 2" xfId="20393" xr:uid="{00000000-0005-0000-0000-00003C1D0000}"/>
    <cellStyle name="Input 12 2 3 2 5" xfId="13788" xr:uid="{00000000-0005-0000-0000-00003D1D0000}"/>
    <cellStyle name="Input 12 2 3 3" xfId="5484" xr:uid="{00000000-0005-0000-0000-00003E1D0000}"/>
    <cellStyle name="Input 12 2 3 3 2" xfId="15816" xr:uid="{00000000-0005-0000-0000-00003F1D0000}"/>
    <cellStyle name="Input 12 2 3 4" xfId="7851" xr:uid="{00000000-0005-0000-0000-0000401D0000}"/>
    <cellStyle name="Input 12 2 3 4 2" xfId="18146" xr:uid="{00000000-0005-0000-0000-0000411D0000}"/>
    <cellStyle name="Input 12 2 3 5" xfId="11265" xr:uid="{00000000-0005-0000-0000-0000421D0000}"/>
    <cellStyle name="Input 12 2 3 5 2" xfId="21467" xr:uid="{00000000-0005-0000-0000-0000431D0000}"/>
    <cellStyle name="Input 12 2 3 6" xfId="12617" xr:uid="{00000000-0005-0000-0000-0000441D0000}"/>
    <cellStyle name="Input 12 2 4" xfId="1968" xr:uid="{00000000-0005-0000-0000-0000451D0000}"/>
    <cellStyle name="Input 12 2 4 2" xfId="3431" xr:uid="{00000000-0005-0000-0000-0000461D0000}"/>
    <cellStyle name="Input 12 2 4 2 2" xfId="7001" xr:uid="{00000000-0005-0000-0000-0000471D0000}"/>
    <cellStyle name="Input 12 2 4 2 2 2" xfId="17330" xr:uid="{00000000-0005-0000-0000-0000481D0000}"/>
    <cellStyle name="Input 12 2 4 2 3" xfId="8967" xr:uid="{00000000-0005-0000-0000-0000491D0000}"/>
    <cellStyle name="Input 12 2 4 2 3 2" xfId="19176" xr:uid="{00000000-0005-0000-0000-00004A1D0000}"/>
    <cellStyle name="Input 12 2 4 2 4" xfId="10258" xr:uid="{00000000-0005-0000-0000-00004B1D0000}"/>
    <cellStyle name="Input 12 2 4 2 4 2" xfId="20464" xr:uid="{00000000-0005-0000-0000-00004C1D0000}"/>
    <cellStyle name="Input 12 2 4 2 5" xfId="13856" xr:uid="{00000000-0005-0000-0000-00004D1D0000}"/>
    <cellStyle name="Input 12 2 4 3" xfId="5556" xr:uid="{00000000-0005-0000-0000-00004E1D0000}"/>
    <cellStyle name="Input 12 2 4 3 2" xfId="15888" xr:uid="{00000000-0005-0000-0000-00004F1D0000}"/>
    <cellStyle name="Input 12 2 4 4" xfId="7967" xr:uid="{00000000-0005-0000-0000-0000501D0000}"/>
    <cellStyle name="Input 12 2 4 4 2" xfId="18240" xr:uid="{00000000-0005-0000-0000-0000511D0000}"/>
    <cellStyle name="Input 12 2 4 5" xfId="11336" xr:uid="{00000000-0005-0000-0000-0000521D0000}"/>
    <cellStyle name="Input 12 2 4 5 2" xfId="21538" xr:uid="{00000000-0005-0000-0000-0000531D0000}"/>
    <cellStyle name="Input 12 2 4 6" xfId="12685" xr:uid="{00000000-0005-0000-0000-0000541D0000}"/>
    <cellStyle name="Input 12 2 5" xfId="2034" xr:uid="{00000000-0005-0000-0000-0000551D0000}"/>
    <cellStyle name="Input 12 2 5 2" xfId="3495" xr:uid="{00000000-0005-0000-0000-0000561D0000}"/>
    <cellStyle name="Input 12 2 5 2 2" xfId="7065" xr:uid="{00000000-0005-0000-0000-0000571D0000}"/>
    <cellStyle name="Input 12 2 5 2 2 2" xfId="17394" xr:uid="{00000000-0005-0000-0000-0000581D0000}"/>
    <cellStyle name="Input 12 2 5 2 3" xfId="9031" xr:uid="{00000000-0005-0000-0000-0000591D0000}"/>
    <cellStyle name="Input 12 2 5 2 3 2" xfId="19240" xr:uid="{00000000-0005-0000-0000-00005A1D0000}"/>
    <cellStyle name="Input 12 2 5 2 4" xfId="10322" xr:uid="{00000000-0005-0000-0000-00005B1D0000}"/>
    <cellStyle name="Input 12 2 5 2 4 2" xfId="20528" xr:uid="{00000000-0005-0000-0000-00005C1D0000}"/>
    <cellStyle name="Input 12 2 5 2 5" xfId="13919" xr:uid="{00000000-0005-0000-0000-00005D1D0000}"/>
    <cellStyle name="Input 12 2 5 3" xfId="5622" xr:uid="{00000000-0005-0000-0000-00005E1D0000}"/>
    <cellStyle name="Input 12 2 5 3 2" xfId="15954" xr:uid="{00000000-0005-0000-0000-00005F1D0000}"/>
    <cellStyle name="Input 12 2 5 4" xfId="7606" xr:uid="{00000000-0005-0000-0000-0000601D0000}"/>
    <cellStyle name="Input 12 2 5 4 2" xfId="17932" xr:uid="{00000000-0005-0000-0000-0000611D0000}"/>
    <cellStyle name="Input 12 2 5 5" xfId="11401" xr:uid="{00000000-0005-0000-0000-0000621D0000}"/>
    <cellStyle name="Input 12 2 5 5 2" xfId="21602" xr:uid="{00000000-0005-0000-0000-0000631D0000}"/>
    <cellStyle name="Input 12 2 5 6" xfId="12748" xr:uid="{00000000-0005-0000-0000-0000641D0000}"/>
    <cellStyle name="Input 12 2 6" xfId="1502" xr:uid="{00000000-0005-0000-0000-0000651D0000}"/>
    <cellStyle name="Input 12 2 6 2" xfId="2987" xr:uid="{00000000-0005-0000-0000-0000661D0000}"/>
    <cellStyle name="Input 12 2 6 2 2" xfId="6564" xr:uid="{00000000-0005-0000-0000-0000671D0000}"/>
    <cellStyle name="Input 12 2 6 2 2 2" xfId="16895" xr:uid="{00000000-0005-0000-0000-0000681D0000}"/>
    <cellStyle name="Input 12 2 6 2 3" xfId="8565" xr:uid="{00000000-0005-0000-0000-0000691D0000}"/>
    <cellStyle name="Input 12 2 6 2 3 2" xfId="18791" xr:uid="{00000000-0005-0000-0000-00006A1D0000}"/>
    <cellStyle name="Input 12 2 6 2 4" xfId="9888" xr:uid="{00000000-0005-0000-0000-00006B1D0000}"/>
    <cellStyle name="Input 12 2 6 2 4 2" xfId="20095" xr:uid="{00000000-0005-0000-0000-00006C1D0000}"/>
    <cellStyle name="Input 12 2 6 2 5" xfId="13537" xr:uid="{00000000-0005-0000-0000-00006D1D0000}"/>
    <cellStyle name="Input 12 2 6 3" xfId="5099" xr:uid="{00000000-0005-0000-0000-00006E1D0000}"/>
    <cellStyle name="Input 12 2 6 3 2" xfId="15434" xr:uid="{00000000-0005-0000-0000-00006F1D0000}"/>
    <cellStyle name="Input 12 2 6 4" xfId="8664" xr:uid="{00000000-0005-0000-0000-0000701D0000}"/>
    <cellStyle name="Input 12 2 6 4 2" xfId="18886" xr:uid="{00000000-0005-0000-0000-0000711D0000}"/>
    <cellStyle name="Input 12 2 6 5" xfId="10969" xr:uid="{00000000-0005-0000-0000-0000721D0000}"/>
    <cellStyle name="Input 12 2 6 5 2" xfId="21173" xr:uid="{00000000-0005-0000-0000-0000731D0000}"/>
    <cellStyle name="Input 12 2 6 6" xfId="12368" xr:uid="{00000000-0005-0000-0000-0000741D0000}"/>
    <cellStyle name="Input 12 2 7" xfId="2171" xr:uid="{00000000-0005-0000-0000-0000751D0000}"/>
    <cellStyle name="Input 12 2 7 2" xfId="3630" xr:uid="{00000000-0005-0000-0000-0000761D0000}"/>
    <cellStyle name="Input 12 2 7 2 2" xfId="7200" xr:uid="{00000000-0005-0000-0000-0000771D0000}"/>
    <cellStyle name="Input 12 2 7 2 2 2" xfId="17529" xr:uid="{00000000-0005-0000-0000-0000781D0000}"/>
    <cellStyle name="Input 12 2 7 2 3" xfId="9165" xr:uid="{00000000-0005-0000-0000-0000791D0000}"/>
    <cellStyle name="Input 12 2 7 2 3 2" xfId="19374" xr:uid="{00000000-0005-0000-0000-00007A1D0000}"/>
    <cellStyle name="Input 12 2 7 2 4" xfId="10457" xr:uid="{00000000-0005-0000-0000-00007B1D0000}"/>
    <cellStyle name="Input 12 2 7 2 4 2" xfId="20663" xr:uid="{00000000-0005-0000-0000-00007C1D0000}"/>
    <cellStyle name="Input 12 2 7 2 5" xfId="14053" xr:uid="{00000000-0005-0000-0000-00007D1D0000}"/>
    <cellStyle name="Input 12 2 7 3" xfId="5759" xr:uid="{00000000-0005-0000-0000-00007E1D0000}"/>
    <cellStyle name="Input 12 2 7 3 2" xfId="16091" xr:uid="{00000000-0005-0000-0000-00007F1D0000}"/>
    <cellStyle name="Input 12 2 7 4" xfId="4507" xr:uid="{00000000-0005-0000-0000-0000801D0000}"/>
    <cellStyle name="Input 12 2 7 4 2" xfId="14849" xr:uid="{00000000-0005-0000-0000-0000811D0000}"/>
    <cellStyle name="Input 12 2 7 5" xfId="11537" xr:uid="{00000000-0005-0000-0000-0000821D0000}"/>
    <cellStyle name="Input 12 2 7 5 2" xfId="21737" xr:uid="{00000000-0005-0000-0000-0000831D0000}"/>
    <cellStyle name="Input 12 2 7 6" xfId="12882" xr:uid="{00000000-0005-0000-0000-0000841D0000}"/>
    <cellStyle name="Input 12 2 8" xfId="2275" xr:uid="{00000000-0005-0000-0000-0000851D0000}"/>
    <cellStyle name="Input 12 2 8 2" xfId="3732" xr:uid="{00000000-0005-0000-0000-0000861D0000}"/>
    <cellStyle name="Input 12 2 8 2 2" xfId="7302" xr:uid="{00000000-0005-0000-0000-0000871D0000}"/>
    <cellStyle name="Input 12 2 8 2 2 2" xfId="17631" xr:uid="{00000000-0005-0000-0000-0000881D0000}"/>
    <cellStyle name="Input 12 2 8 2 3" xfId="9265" xr:uid="{00000000-0005-0000-0000-0000891D0000}"/>
    <cellStyle name="Input 12 2 8 2 3 2" xfId="19473" xr:uid="{00000000-0005-0000-0000-00008A1D0000}"/>
    <cellStyle name="Input 12 2 8 2 4" xfId="10559" xr:uid="{00000000-0005-0000-0000-00008B1D0000}"/>
    <cellStyle name="Input 12 2 8 2 4 2" xfId="20765" xr:uid="{00000000-0005-0000-0000-00008C1D0000}"/>
    <cellStyle name="Input 12 2 8 2 5" xfId="14145" xr:uid="{00000000-0005-0000-0000-00008D1D0000}"/>
    <cellStyle name="Input 12 2 8 3" xfId="5863" xr:uid="{00000000-0005-0000-0000-00008E1D0000}"/>
    <cellStyle name="Input 12 2 8 3 2" xfId="16195" xr:uid="{00000000-0005-0000-0000-00008F1D0000}"/>
    <cellStyle name="Input 12 2 8 4" xfId="6719" xr:uid="{00000000-0005-0000-0000-0000901D0000}"/>
    <cellStyle name="Input 12 2 8 4 2" xfId="17049" xr:uid="{00000000-0005-0000-0000-0000911D0000}"/>
    <cellStyle name="Input 12 2 8 5" xfId="11640" xr:uid="{00000000-0005-0000-0000-0000921D0000}"/>
    <cellStyle name="Input 12 2 8 5 2" xfId="21837" xr:uid="{00000000-0005-0000-0000-0000931D0000}"/>
    <cellStyle name="Input 12 2 8 6" xfId="12973" xr:uid="{00000000-0005-0000-0000-0000941D0000}"/>
    <cellStyle name="Input 12 2 9" xfId="2367" xr:uid="{00000000-0005-0000-0000-0000951D0000}"/>
    <cellStyle name="Input 12 2 9 2" xfId="3823" xr:uid="{00000000-0005-0000-0000-0000961D0000}"/>
    <cellStyle name="Input 12 2 9 2 2" xfId="7393" xr:uid="{00000000-0005-0000-0000-0000971D0000}"/>
    <cellStyle name="Input 12 2 9 2 2 2" xfId="17722" xr:uid="{00000000-0005-0000-0000-0000981D0000}"/>
    <cellStyle name="Input 12 2 9 2 3" xfId="9355" xr:uid="{00000000-0005-0000-0000-0000991D0000}"/>
    <cellStyle name="Input 12 2 9 2 3 2" xfId="19563" xr:uid="{00000000-0005-0000-0000-00009A1D0000}"/>
    <cellStyle name="Input 12 2 9 2 4" xfId="10650" xr:uid="{00000000-0005-0000-0000-00009B1D0000}"/>
    <cellStyle name="Input 12 2 9 2 4 2" xfId="20856" xr:uid="{00000000-0005-0000-0000-00009C1D0000}"/>
    <cellStyle name="Input 12 2 9 2 5" xfId="14226" xr:uid="{00000000-0005-0000-0000-00009D1D0000}"/>
    <cellStyle name="Input 12 2 9 3" xfId="5955" xr:uid="{00000000-0005-0000-0000-00009E1D0000}"/>
    <cellStyle name="Input 12 2 9 3 2" xfId="16287" xr:uid="{00000000-0005-0000-0000-00009F1D0000}"/>
    <cellStyle name="Input 12 2 9 4" xfId="4854" xr:uid="{00000000-0005-0000-0000-0000A01D0000}"/>
    <cellStyle name="Input 12 2 9 4 2" xfId="15190" xr:uid="{00000000-0005-0000-0000-0000A11D0000}"/>
    <cellStyle name="Input 12 2 9 5" xfId="11731" xr:uid="{00000000-0005-0000-0000-0000A21D0000}"/>
    <cellStyle name="Input 12 2 9 5 2" xfId="21927" xr:uid="{00000000-0005-0000-0000-0000A31D0000}"/>
    <cellStyle name="Input 12 2 9 6" xfId="13054" xr:uid="{00000000-0005-0000-0000-0000A41D0000}"/>
    <cellStyle name="Input 12 3" xfId="1514" xr:uid="{00000000-0005-0000-0000-0000A51D0000}"/>
    <cellStyle name="Input 12 3 2" xfId="2998" xr:uid="{00000000-0005-0000-0000-0000A61D0000}"/>
    <cellStyle name="Input 12 3 2 2" xfId="6575" xr:uid="{00000000-0005-0000-0000-0000A71D0000}"/>
    <cellStyle name="Input 12 3 2 2 2" xfId="16906" xr:uid="{00000000-0005-0000-0000-0000A81D0000}"/>
    <cellStyle name="Input 12 3 2 3" xfId="8576" xr:uid="{00000000-0005-0000-0000-0000A91D0000}"/>
    <cellStyle name="Input 12 3 2 3 2" xfId="18802" xr:uid="{00000000-0005-0000-0000-0000AA1D0000}"/>
    <cellStyle name="Input 12 3 2 4" xfId="9899" xr:uid="{00000000-0005-0000-0000-0000AB1D0000}"/>
    <cellStyle name="Input 12 3 2 4 2" xfId="20106" xr:uid="{00000000-0005-0000-0000-0000AC1D0000}"/>
    <cellStyle name="Input 12 3 2 5" xfId="13548" xr:uid="{00000000-0005-0000-0000-0000AD1D0000}"/>
    <cellStyle name="Input 12 3 3" xfId="5111" xr:uid="{00000000-0005-0000-0000-0000AE1D0000}"/>
    <cellStyle name="Input 12 3 3 2" xfId="15446" xr:uid="{00000000-0005-0000-0000-0000AF1D0000}"/>
    <cellStyle name="Input 12 3 4" xfId="7896" xr:uid="{00000000-0005-0000-0000-0000B01D0000}"/>
    <cellStyle name="Input 12 3 4 2" xfId="18187" xr:uid="{00000000-0005-0000-0000-0000B11D0000}"/>
    <cellStyle name="Input 12 3 5" xfId="10981" xr:uid="{00000000-0005-0000-0000-0000B21D0000}"/>
    <cellStyle name="Input 12 3 5 2" xfId="21184" xr:uid="{00000000-0005-0000-0000-0000B31D0000}"/>
    <cellStyle name="Input 12 3 6" xfId="12379" xr:uid="{00000000-0005-0000-0000-0000B41D0000}"/>
    <cellStyle name="Input 12 4" xfId="1397" xr:uid="{00000000-0005-0000-0000-0000B51D0000}"/>
    <cellStyle name="Input 12 4 2" xfId="2893" xr:uid="{00000000-0005-0000-0000-0000B61D0000}"/>
    <cellStyle name="Input 12 4 2 2" xfId="6472" xr:uid="{00000000-0005-0000-0000-0000B71D0000}"/>
    <cellStyle name="Input 12 4 2 2 2" xfId="16803" xr:uid="{00000000-0005-0000-0000-0000B81D0000}"/>
    <cellStyle name="Input 12 4 2 3" xfId="8473" xr:uid="{00000000-0005-0000-0000-0000B91D0000}"/>
    <cellStyle name="Input 12 4 2 3 2" xfId="18701" xr:uid="{00000000-0005-0000-0000-0000BA1D0000}"/>
    <cellStyle name="Input 12 4 2 4" xfId="9798" xr:uid="{00000000-0005-0000-0000-0000BB1D0000}"/>
    <cellStyle name="Input 12 4 2 4 2" xfId="20005" xr:uid="{00000000-0005-0000-0000-0000BC1D0000}"/>
    <cellStyle name="Input 12 4 2 5" xfId="13467" xr:uid="{00000000-0005-0000-0000-0000BD1D0000}"/>
    <cellStyle name="Input 12 4 3" xfId="4995" xr:uid="{00000000-0005-0000-0000-0000BE1D0000}"/>
    <cellStyle name="Input 12 4 3 2" xfId="15330" xr:uid="{00000000-0005-0000-0000-0000BF1D0000}"/>
    <cellStyle name="Input 12 4 4" xfId="4339" xr:uid="{00000000-0005-0000-0000-0000C01D0000}"/>
    <cellStyle name="Input 12 4 4 2" xfId="14684" xr:uid="{00000000-0005-0000-0000-0000C11D0000}"/>
    <cellStyle name="Input 12 4 5" xfId="10880" xr:uid="{00000000-0005-0000-0000-0000C21D0000}"/>
    <cellStyle name="Input 12 4 5 2" xfId="21084" xr:uid="{00000000-0005-0000-0000-0000C31D0000}"/>
    <cellStyle name="Input 12 4 6" xfId="12298" xr:uid="{00000000-0005-0000-0000-0000C41D0000}"/>
    <cellStyle name="Input 12 5" xfId="1436" xr:uid="{00000000-0005-0000-0000-0000C51D0000}"/>
    <cellStyle name="Input 12 5 2" xfId="2923" xr:uid="{00000000-0005-0000-0000-0000C61D0000}"/>
    <cellStyle name="Input 12 5 2 2" xfId="6501" xr:uid="{00000000-0005-0000-0000-0000C71D0000}"/>
    <cellStyle name="Input 12 5 2 2 2" xfId="16832" xr:uid="{00000000-0005-0000-0000-0000C81D0000}"/>
    <cellStyle name="Input 12 5 2 3" xfId="8503" xr:uid="{00000000-0005-0000-0000-0000C91D0000}"/>
    <cellStyle name="Input 12 5 2 3 2" xfId="18729" xr:uid="{00000000-0005-0000-0000-0000CA1D0000}"/>
    <cellStyle name="Input 12 5 2 4" xfId="9826" xr:uid="{00000000-0005-0000-0000-0000CB1D0000}"/>
    <cellStyle name="Input 12 5 2 4 2" xfId="20033" xr:uid="{00000000-0005-0000-0000-0000CC1D0000}"/>
    <cellStyle name="Input 12 5 2 5" xfId="13489" xr:uid="{00000000-0005-0000-0000-0000CD1D0000}"/>
    <cellStyle name="Input 12 5 3" xfId="5034" xr:uid="{00000000-0005-0000-0000-0000CE1D0000}"/>
    <cellStyle name="Input 12 5 3 2" xfId="15369" xr:uid="{00000000-0005-0000-0000-0000CF1D0000}"/>
    <cellStyle name="Input 12 5 4" xfId="4765" xr:uid="{00000000-0005-0000-0000-0000D01D0000}"/>
    <cellStyle name="Input 12 5 4 2" xfId="15101" xr:uid="{00000000-0005-0000-0000-0000D11D0000}"/>
    <cellStyle name="Input 12 5 5" xfId="10907" xr:uid="{00000000-0005-0000-0000-0000D21D0000}"/>
    <cellStyle name="Input 12 5 5 2" xfId="21111" xr:uid="{00000000-0005-0000-0000-0000D31D0000}"/>
    <cellStyle name="Input 12 5 6" xfId="12320" xr:uid="{00000000-0005-0000-0000-0000D41D0000}"/>
    <cellStyle name="Input 12 6" xfId="2576" xr:uid="{00000000-0005-0000-0000-0000D51D0000}"/>
    <cellStyle name="Input 12 6 2" xfId="6164" xr:uid="{00000000-0005-0000-0000-0000D61D0000}"/>
    <cellStyle name="Input 12 6 2 2" xfId="16496" xr:uid="{00000000-0005-0000-0000-0000D71D0000}"/>
    <cellStyle name="Input 12 6 3" xfId="8190" xr:uid="{00000000-0005-0000-0000-0000D81D0000}"/>
    <cellStyle name="Input 12 6 3 2" xfId="18423" xr:uid="{00000000-0005-0000-0000-0000D91D0000}"/>
    <cellStyle name="Input 12 6 4" xfId="9541" xr:uid="{00000000-0005-0000-0000-0000DA1D0000}"/>
    <cellStyle name="Input 12 6 4 2" xfId="19748" xr:uid="{00000000-0005-0000-0000-0000DB1D0000}"/>
    <cellStyle name="Input 12 6 5" xfId="13227" xr:uid="{00000000-0005-0000-0000-0000DC1D0000}"/>
    <cellStyle name="Input 12 7" xfId="4480" xr:uid="{00000000-0005-0000-0000-0000DD1D0000}"/>
    <cellStyle name="Input 12 7 2" xfId="14822" xr:uid="{00000000-0005-0000-0000-0000DE1D0000}"/>
    <cellStyle name="Input 12 8" xfId="4036" xr:uid="{00000000-0005-0000-0000-0000DF1D0000}"/>
    <cellStyle name="Input 12 8 2" xfId="14414" xr:uid="{00000000-0005-0000-0000-0000E01D0000}"/>
    <cellStyle name="Input 12 9" xfId="8313" xr:uid="{00000000-0005-0000-0000-0000E11D0000}"/>
    <cellStyle name="Input 13" xfId="867" xr:uid="{00000000-0005-0000-0000-0000E21D0000}"/>
    <cellStyle name="Input 13 2" xfId="1181" xr:uid="{00000000-0005-0000-0000-0000E31D0000}"/>
    <cellStyle name="Input 13 2 10" xfId="2437" xr:uid="{00000000-0005-0000-0000-0000E41D0000}"/>
    <cellStyle name="Input 13 2 10 2" xfId="3892" xr:uid="{00000000-0005-0000-0000-0000E51D0000}"/>
    <cellStyle name="Input 13 2 10 2 2" xfId="7462" xr:uid="{00000000-0005-0000-0000-0000E61D0000}"/>
    <cellStyle name="Input 13 2 10 2 2 2" xfId="17791" xr:uid="{00000000-0005-0000-0000-0000E71D0000}"/>
    <cellStyle name="Input 13 2 10 2 3" xfId="9422" xr:uid="{00000000-0005-0000-0000-0000E81D0000}"/>
    <cellStyle name="Input 13 2 10 2 3 2" xfId="19629" xr:uid="{00000000-0005-0000-0000-0000E91D0000}"/>
    <cellStyle name="Input 13 2 10 2 4" xfId="10719" xr:uid="{00000000-0005-0000-0000-0000EA1D0000}"/>
    <cellStyle name="Input 13 2 10 2 4 2" xfId="20925" xr:uid="{00000000-0005-0000-0000-0000EB1D0000}"/>
    <cellStyle name="Input 13 2 10 2 5" xfId="14285" xr:uid="{00000000-0005-0000-0000-0000EC1D0000}"/>
    <cellStyle name="Input 13 2 10 3" xfId="6025" xr:uid="{00000000-0005-0000-0000-0000ED1D0000}"/>
    <cellStyle name="Input 13 2 10 3 2" xfId="16357" xr:uid="{00000000-0005-0000-0000-0000EE1D0000}"/>
    <cellStyle name="Input 13 2 10 4" xfId="7574" xr:uid="{00000000-0005-0000-0000-0000EF1D0000}"/>
    <cellStyle name="Input 13 2 10 4 2" xfId="17903" xr:uid="{00000000-0005-0000-0000-0000F01D0000}"/>
    <cellStyle name="Input 13 2 10 5" xfId="11801" xr:uid="{00000000-0005-0000-0000-0000F11D0000}"/>
    <cellStyle name="Input 13 2 10 5 2" xfId="21996" xr:uid="{00000000-0005-0000-0000-0000F21D0000}"/>
    <cellStyle name="Input 13 2 10 6" xfId="13113" xr:uid="{00000000-0005-0000-0000-0000F31D0000}"/>
    <cellStyle name="Input 13 2 11" xfId="2099" xr:uid="{00000000-0005-0000-0000-0000F41D0000}"/>
    <cellStyle name="Input 13 2 11 2" xfId="3558" xr:uid="{00000000-0005-0000-0000-0000F51D0000}"/>
    <cellStyle name="Input 13 2 11 2 2" xfId="7128" xr:uid="{00000000-0005-0000-0000-0000F61D0000}"/>
    <cellStyle name="Input 13 2 11 2 2 2" xfId="17457" xr:uid="{00000000-0005-0000-0000-0000F71D0000}"/>
    <cellStyle name="Input 13 2 11 2 3" xfId="9093" xr:uid="{00000000-0005-0000-0000-0000F81D0000}"/>
    <cellStyle name="Input 13 2 11 2 3 2" xfId="19302" xr:uid="{00000000-0005-0000-0000-0000F91D0000}"/>
    <cellStyle name="Input 13 2 11 2 4" xfId="10385" xr:uid="{00000000-0005-0000-0000-0000FA1D0000}"/>
    <cellStyle name="Input 13 2 11 2 4 2" xfId="20591" xr:uid="{00000000-0005-0000-0000-0000FB1D0000}"/>
    <cellStyle name="Input 13 2 11 2 5" xfId="13981" xr:uid="{00000000-0005-0000-0000-0000FC1D0000}"/>
    <cellStyle name="Input 13 2 11 3" xfId="5687" xr:uid="{00000000-0005-0000-0000-0000FD1D0000}"/>
    <cellStyle name="Input 13 2 11 3 2" xfId="16019" xr:uid="{00000000-0005-0000-0000-0000FE1D0000}"/>
    <cellStyle name="Input 13 2 11 4" xfId="7873" xr:uid="{00000000-0005-0000-0000-0000FF1D0000}"/>
    <cellStyle name="Input 13 2 11 4 2" xfId="18164" xr:uid="{00000000-0005-0000-0000-0000001E0000}"/>
    <cellStyle name="Input 13 2 11 5" xfId="11465" xr:uid="{00000000-0005-0000-0000-0000011E0000}"/>
    <cellStyle name="Input 13 2 11 5 2" xfId="21665" xr:uid="{00000000-0005-0000-0000-0000021E0000}"/>
    <cellStyle name="Input 13 2 11 6" xfId="12810" xr:uid="{00000000-0005-0000-0000-0000031E0000}"/>
    <cellStyle name="Input 13 2 12" xfId="2696" xr:uid="{00000000-0005-0000-0000-0000041E0000}"/>
    <cellStyle name="Input 13 2 12 2" xfId="6279" xr:uid="{00000000-0005-0000-0000-0000051E0000}"/>
    <cellStyle name="Input 13 2 12 2 2" xfId="16611" xr:uid="{00000000-0005-0000-0000-0000061E0000}"/>
    <cellStyle name="Input 13 2 12 3" xfId="8293" xr:uid="{00000000-0005-0000-0000-0000071E0000}"/>
    <cellStyle name="Input 13 2 12 3 2" xfId="18525" xr:uid="{00000000-0005-0000-0000-0000081E0000}"/>
    <cellStyle name="Input 13 2 12 4" xfId="9631" xr:uid="{00000000-0005-0000-0000-0000091E0000}"/>
    <cellStyle name="Input 13 2 12 4 2" xfId="19838" xr:uid="{00000000-0005-0000-0000-00000A1E0000}"/>
    <cellStyle name="Input 13 2 12 5" xfId="13307" xr:uid="{00000000-0005-0000-0000-00000B1E0000}"/>
    <cellStyle name="Input 13 2 13" xfId="4780" xr:uid="{00000000-0005-0000-0000-00000C1E0000}"/>
    <cellStyle name="Input 13 2 13 2" xfId="15116" xr:uid="{00000000-0005-0000-0000-00000D1E0000}"/>
    <cellStyle name="Input 13 2 14" xfId="4174" xr:uid="{00000000-0005-0000-0000-00000E1E0000}"/>
    <cellStyle name="Input 13 2 14 2" xfId="14536" xr:uid="{00000000-0005-0000-0000-00000F1E0000}"/>
    <cellStyle name="Input 13 2 15" xfId="8092" xr:uid="{00000000-0005-0000-0000-0000101E0000}"/>
    <cellStyle name="Input 13 2 2" xfId="1728" xr:uid="{00000000-0005-0000-0000-0000111E0000}"/>
    <cellStyle name="Input 13 2 2 2" xfId="3205" xr:uid="{00000000-0005-0000-0000-0000121E0000}"/>
    <cellStyle name="Input 13 2 2 2 2" xfId="6778" xr:uid="{00000000-0005-0000-0000-0000131E0000}"/>
    <cellStyle name="Input 13 2 2 2 2 2" xfId="17108" xr:uid="{00000000-0005-0000-0000-0000141E0000}"/>
    <cellStyle name="Input 13 2 2 2 3" xfId="8756" xr:uid="{00000000-0005-0000-0000-0000151E0000}"/>
    <cellStyle name="Input 13 2 2 2 3 2" xfId="18973" xr:uid="{00000000-0005-0000-0000-0000161E0000}"/>
    <cellStyle name="Input 13 2 2 2 4" xfId="10058" xr:uid="{00000000-0005-0000-0000-0000171E0000}"/>
    <cellStyle name="Input 13 2 2 2 4 2" xfId="20264" xr:uid="{00000000-0005-0000-0000-0000181E0000}"/>
    <cellStyle name="Input 13 2 2 2 5" xfId="13681" xr:uid="{00000000-0005-0000-0000-0000191E0000}"/>
    <cellStyle name="Input 13 2 2 3" xfId="5320" xr:uid="{00000000-0005-0000-0000-00001A1E0000}"/>
    <cellStyle name="Input 13 2 2 3 2" xfId="15653" xr:uid="{00000000-0005-0000-0000-00001B1E0000}"/>
    <cellStyle name="Input 13 2 2 4" xfId="4401" xr:uid="{00000000-0005-0000-0000-00001C1E0000}"/>
    <cellStyle name="Input 13 2 2 4 2" xfId="14744" xr:uid="{00000000-0005-0000-0000-00001D1E0000}"/>
    <cellStyle name="Input 13 2 2 5" xfId="11135" xr:uid="{00000000-0005-0000-0000-00001E1E0000}"/>
    <cellStyle name="Input 13 2 2 5 2" xfId="21338" xr:uid="{00000000-0005-0000-0000-00001F1E0000}"/>
    <cellStyle name="Input 13 2 2 6" xfId="12510" xr:uid="{00000000-0005-0000-0000-0000201E0000}"/>
    <cellStyle name="Input 13 2 3" xfId="1897" xr:uid="{00000000-0005-0000-0000-0000211E0000}"/>
    <cellStyle name="Input 13 2 3 2" xfId="3361" xr:uid="{00000000-0005-0000-0000-0000221E0000}"/>
    <cellStyle name="Input 13 2 3 2 2" xfId="6931" xr:uid="{00000000-0005-0000-0000-0000231E0000}"/>
    <cellStyle name="Input 13 2 3 2 2 2" xfId="17260" xr:uid="{00000000-0005-0000-0000-0000241E0000}"/>
    <cellStyle name="Input 13 2 3 2 3" xfId="8897" xr:uid="{00000000-0005-0000-0000-0000251E0000}"/>
    <cellStyle name="Input 13 2 3 2 3 2" xfId="19106" xr:uid="{00000000-0005-0000-0000-0000261E0000}"/>
    <cellStyle name="Input 13 2 3 2 4" xfId="10188" xr:uid="{00000000-0005-0000-0000-0000271E0000}"/>
    <cellStyle name="Input 13 2 3 2 4 2" xfId="20394" xr:uid="{00000000-0005-0000-0000-0000281E0000}"/>
    <cellStyle name="Input 13 2 3 2 5" xfId="13789" xr:uid="{00000000-0005-0000-0000-0000291E0000}"/>
    <cellStyle name="Input 13 2 3 3" xfId="5485" xr:uid="{00000000-0005-0000-0000-00002A1E0000}"/>
    <cellStyle name="Input 13 2 3 3 2" xfId="15817" xr:uid="{00000000-0005-0000-0000-00002B1E0000}"/>
    <cellStyle name="Input 13 2 3 4" xfId="4089" xr:uid="{00000000-0005-0000-0000-00002C1E0000}"/>
    <cellStyle name="Input 13 2 3 4 2" xfId="14463" xr:uid="{00000000-0005-0000-0000-00002D1E0000}"/>
    <cellStyle name="Input 13 2 3 5" xfId="11266" xr:uid="{00000000-0005-0000-0000-00002E1E0000}"/>
    <cellStyle name="Input 13 2 3 5 2" xfId="21468" xr:uid="{00000000-0005-0000-0000-00002F1E0000}"/>
    <cellStyle name="Input 13 2 3 6" xfId="12618" xr:uid="{00000000-0005-0000-0000-0000301E0000}"/>
    <cellStyle name="Input 13 2 4" xfId="1969" xr:uid="{00000000-0005-0000-0000-0000311E0000}"/>
    <cellStyle name="Input 13 2 4 2" xfId="3432" xr:uid="{00000000-0005-0000-0000-0000321E0000}"/>
    <cellStyle name="Input 13 2 4 2 2" xfId="7002" xr:uid="{00000000-0005-0000-0000-0000331E0000}"/>
    <cellStyle name="Input 13 2 4 2 2 2" xfId="17331" xr:uid="{00000000-0005-0000-0000-0000341E0000}"/>
    <cellStyle name="Input 13 2 4 2 3" xfId="8968" xr:uid="{00000000-0005-0000-0000-0000351E0000}"/>
    <cellStyle name="Input 13 2 4 2 3 2" xfId="19177" xr:uid="{00000000-0005-0000-0000-0000361E0000}"/>
    <cellStyle name="Input 13 2 4 2 4" xfId="10259" xr:uid="{00000000-0005-0000-0000-0000371E0000}"/>
    <cellStyle name="Input 13 2 4 2 4 2" xfId="20465" xr:uid="{00000000-0005-0000-0000-0000381E0000}"/>
    <cellStyle name="Input 13 2 4 2 5" xfId="13857" xr:uid="{00000000-0005-0000-0000-0000391E0000}"/>
    <cellStyle name="Input 13 2 4 3" xfId="5557" xr:uid="{00000000-0005-0000-0000-00003A1E0000}"/>
    <cellStyle name="Input 13 2 4 3 2" xfId="15889" xr:uid="{00000000-0005-0000-0000-00003B1E0000}"/>
    <cellStyle name="Input 13 2 4 4" xfId="7945" xr:uid="{00000000-0005-0000-0000-00003C1E0000}"/>
    <cellStyle name="Input 13 2 4 4 2" xfId="18224" xr:uid="{00000000-0005-0000-0000-00003D1E0000}"/>
    <cellStyle name="Input 13 2 4 5" xfId="11337" xr:uid="{00000000-0005-0000-0000-00003E1E0000}"/>
    <cellStyle name="Input 13 2 4 5 2" xfId="21539" xr:uid="{00000000-0005-0000-0000-00003F1E0000}"/>
    <cellStyle name="Input 13 2 4 6" xfId="12686" xr:uid="{00000000-0005-0000-0000-0000401E0000}"/>
    <cellStyle name="Input 13 2 5" xfId="2035" xr:uid="{00000000-0005-0000-0000-0000411E0000}"/>
    <cellStyle name="Input 13 2 5 2" xfId="3496" xr:uid="{00000000-0005-0000-0000-0000421E0000}"/>
    <cellStyle name="Input 13 2 5 2 2" xfId="7066" xr:uid="{00000000-0005-0000-0000-0000431E0000}"/>
    <cellStyle name="Input 13 2 5 2 2 2" xfId="17395" xr:uid="{00000000-0005-0000-0000-0000441E0000}"/>
    <cellStyle name="Input 13 2 5 2 3" xfId="9032" xr:uid="{00000000-0005-0000-0000-0000451E0000}"/>
    <cellStyle name="Input 13 2 5 2 3 2" xfId="19241" xr:uid="{00000000-0005-0000-0000-0000461E0000}"/>
    <cellStyle name="Input 13 2 5 2 4" xfId="10323" xr:uid="{00000000-0005-0000-0000-0000471E0000}"/>
    <cellStyle name="Input 13 2 5 2 4 2" xfId="20529" xr:uid="{00000000-0005-0000-0000-0000481E0000}"/>
    <cellStyle name="Input 13 2 5 2 5" xfId="13920" xr:uid="{00000000-0005-0000-0000-0000491E0000}"/>
    <cellStyle name="Input 13 2 5 3" xfId="5623" xr:uid="{00000000-0005-0000-0000-00004A1E0000}"/>
    <cellStyle name="Input 13 2 5 3 2" xfId="15955" xr:uid="{00000000-0005-0000-0000-00004B1E0000}"/>
    <cellStyle name="Input 13 2 5 4" xfId="7618" xr:uid="{00000000-0005-0000-0000-00004C1E0000}"/>
    <cellStyle name="Input 13 2 5 4 2" xfId="17944" xr:uid="{00000000-0005-0000-0000-00004D1E0000}"/>
    <cellStyle name="Input 13 2 5 5" xfId="11402" xr:uid="{00000000-0005-0000-0000-00004E1E0000}"/>
    <cellStyle name="Input 13 2 5 5 2" xfId="21603" xr:uid="{00000000-0005-0000-0000-00004F1E0000}"/>
    <cellStyle name="Input 13 2 5 6" xfId="12749" xr:uid="{00000000-0005-0000-0000-0000501E0000}"/>
    <cellStyle name="Input 13 2 6" xfId="1503" xr:uid="{00000000-0005-0000-0000-0000511E0000}"/>
    <cellStyle name="Input 13 2 6 2" xfId="2988" xr:uid="{00000000-0005-0000-0000-0000521E0000}"/>
    <cellStyle name="Input 13 2 6 2 2" xfId="6565" xr:uid="{00000000-0005-0000-0000-0000531E0000}"/>
    <cellStyle name="Input 13 2 6 2 2 2" xfId="16896" xr:uid="{00000000-0005-0000-0000-0000541E0000}"/>
    <cellStyle name="Input 13 2 6 2 3" xfId="8566" xr:uid="{00000000-0005-0000-0000-0000551E0000}"/>
    <cellStyle name="Input 13 2 6 2 3 2" xfId="18792" xr:uid="{00000000-0005-0000-0000-0000561E0000}"/>
    <cellStyle name="Input 13 2 6 2 4" xfId="9889" xr:uid="{00000000-0005-0000-0000-0000571E0000}"/>
    <cellStyle name="Input 13 2 6 2 4 2" xfId="20096" xr:uid="{00000000-0005-0000-0000-0000581E0000}"/>
    <cellStyle name="Input 13 2 6 2 5" xfId="13538" xr:uid="{00000000-0005-0000-0000-0000591E0000}"/>
    <cellStyle name="Input 13 2 6 3" xfId="5100" xr:uid="{00000000-0005-0000-0000-00005A1E0000}"/>
    <cellStyle name="Input 13 2 6 3 2" xfId="15435" xr:uid="{00000000-0005-0000-0000-00005B1E0000}"/>
    <cellStyle name="Input 13 2 6 4" xfId="7729" xr:uid="{00000000-0005-0000-0000-00005C1E0000}"/>
    <cellStyle name="Input 13 2 6 4 2" xfId="18038" xr:uid="{00000000-0005-0000-0000-00005D1E0000}"/>
    <cellStyle name="Input 13 2 6 5" xfId="10970" xr:uid="{00000000-0005-0000-0000-00005E1E0000}"/>
    <cellStyle name="Input 13 2 6 5 2" xfId="21174" xr:uid="{00000000-0005-0000-0000-00005F1E0000}"/>
    <cellStyle name="Input 13 2 6 6" xfId="12369" xr:uid="{00000000-0005-0000-0000-0000601E0000}"/>
    <cellStyle name="Input 13 2 7" xfId="2172" xr:uid="{00000000-0005-0000-0000-0000611E0000}"/>
    <cellStyle name="Input 13 2 7 2" xfId="3631" xr:uid="{00000000-0005-0000-0000-0000621E0000}"/>
    <cellStyle name="Input 13 2 7 2 2" xfId="7201" xr:uid="{00000000-0005-0000-0000-0000631E0000}"/>
    <cellStyle name="Input 13 2 7 2 2 2" xfId="17530" xr:uid="{00000000-0005-0000-0000-0000641E0000}"/>
    <cellStyle name="Input 13 2 7 2 3" xfId="9166" xr:uid="{00000000-0005-0000-0000-0000651E0000}"/>
    <cellStyle name="Input 13 2 7 2 3 2" xfId="19375" xr:uid="{00000000-0005-0000-0000-0000661E0000}"/>
    <cellStyle name="Input 13 2 7 2 4" xfId="10458" xr:uid="{00000000-0005-0000-0000-0000671E0000}"/>
    <cellStyle name="Input 13 2 7 2 4 2" xfId="20664" xr:uid="{00000000-0005-0000-0000-0000681E0000}"/>
    <cellStyle name="Input 13 2 7 2 5" xfId="14054" xr:uid="{00000000-0005-0000-0000-0000691E0000}"/>
    <cellStyle name="Input 13 2 7 3" xfId="5760" xr:uid="{00000000-0005-0000-0000-00006A1E0000}"/>
    <cellStyle name="Input 13 2 7 3 2" xfId="16092" xr:uid="{00000000-0005-0000-0000-00006B1E0000}"/>
    <cellStyle name="Input 13 2 7 4" xfId="5138" xr:uid="{00000000-0005-0000-0000-00006C1E0000}"/>
    <cellStyle name="Input 13 2 7 4 2" xfId="15473" xr:uid="{00000000-0005-0000-0000-00006D1E0000}"/>
    <cellStyle name="Input 13 2 7 5" xfId="11538" xr:uid="{00000000-0005-0000-0000-00006E1E0000}"/>
    <cellStyle name="Input 13 2 7 5 2" xfId="21738" xr:uid="{00000000-0005-0000-0000-00006F1E0000}"/>
    <cellStyle name="Input 13 2 7 6" xfId="12883" xr:uid="{00000000-0005-0000-0000-0000701E0000}"/>
    <cellStyle name="Input 13 2 8" xfId="2276" xr:uid="{00000000-0005-0000-0000-0000711E0000}"/>
    <cellStyle name="Input 13 2 8 2" xfId="3733" xr:uid="{00000000-0005-0000-0000-0000721E0000}"/>
    <cellStyle name="Input 13 2 8 2 2" xfId="7303" xr:uid="{00000000-0005-0000-0000-0000731E0000}"/>
    <cellStyle name="Input 13 2 8 2 2 2" xfId="17632" xr:uid="{00000000-0005-0000-0000-0000741E0000}"/>
    <cellStyle name="Input 13 2 8 2 3" xfId="9266" xr:uid="{00000000-0005-0000-0000-0000751E0000}"/>
    <cellStyle name="Input 13 2 8 2 3 2" xfId="19474" xr:uid="{00000000-0005-0000-0000-0000761E0000}"/>
    <cellStyle name="Input 13 2 8 2 4" xfId="10560" xr:uid="{00000000-0005-0000-0000-0000771E0000}"/>
    <cellStyle name="Input 13 2 8 2 4 2" xfId="20766" xr:uid="{00000000-0005-0000-0000-0000781E0000}"/>
    <cellStyle name="Input 13 2 8 2 5" xfId="14146" xr:uid="{00000000-0005-0000-0000-0000791E0000}"/>
    <cellStyle name="Input 13 2 8 3" xfId="5864" xr:uid="{00000000-0005-0000-0000-00007A1E0000}"/>
    <cellStyle name="Input 13 2 8 3 2" xfId="16196" xr:uid="{00000000-0005-0000-0000-00007B1E0000}"/>
    <cellStyle name="Input 13 2 8 4" xfId="6232" xr:uid="{00000000-0005-0000-0000-00007C1E0000}"/>
    <cellStyle name="Input 13 2 8 4 2" xfId="16564" xr:uid="{00000000-0005-0000-0000-00007D1E0000}"/>
    <cellStyle name="Input 13 2 8 5" xfId="11641" xr:uid="{00000000-0005-0000-0000-00007E1E0000}"/>
    <cellStyle name="Input 13 2 8 5 2" xfId="21838" xr:uid="{00000000-0005-0000-0000-00007F1E0000}"/>
    <cellStyle name="Input 13 2 8 6" xfId="12974" xr:uid="{00000000-0005-0000-0000-0000801E0000}"/>
    <cellStyle name="Input 13 2 9" xfId="2368" xr:uid="{00000000-0005-0000-0000-0000811E0000}"/>
    <cellStyle name="Input 13 2 9 2" xfId="3824" xr:uid="{00000000-0005-0000-0000-0000821E0000}"/>
    <cellStyle name="Input 13 2 9 2 2" xfId="7394" xr:uid="{00000000-0005-0000-0000-0000831E0000}"/>
    <cellStyle name="Input 13 2 9 2 2 2" xfId="17723" xr:uid="{00000000-0005-0000-0000-0000841E0000}"/>
    <cellStyle name="Input 13 2 9 2 3" xfId="9356" xr:uid="{00000000-0005-0000-0000-0000851E0000}"/>
    <cellStyle name="Input 13 2 9 2 3 2" xfId="19564" xr:uid="{00000000-0005-0000-0000-0000861E0000}"/>
    <cellStyle name="Input 13 2 9 2 4" xfId="10651" xr:uid="{00000000-0005-0000-0000-0000871E0000}"/>
    <cellStyle name="Input 13 2 9 2 4 2" xfId="20857" xr:uid="{00000000-0005-0000-0000-0000881E0000}"/>
    <cellStyle name="Input 13 2 9 2 5" xfId="14227" xr:uid="{00000000-0005-0000-0000-0000891E0000}"/>
    <cellStyle name="Input 13 2 9 3" xfId="5956" xr:uid="{00000000-0005-0000-0000-00008A1E0000}"/>
    <cellStyle name="Input 13 2 9 3 2" xfId="16288" xr:uid="{00000000-0005-0000-0000-00008B1E0000}"/>
    <cellStyle name="Input 13 2 9 4" xfId="5384" xr:uid="{00000000-0005-0000-0000-00008C1E0000}"/>
    <cellStyle name="Input 13 2 9 4 2" xfId="15717" xr:uid="{00000000-0005-0000-0000-00008D1E0000}"/>
    <cellStyle name="Input 13 2 9 5" xfId="11732" xr:uid="{00000000-0005-0000-0000-00008E1E0000}"/>
    <cellStyle name="Input 13 2 9 5 2" xfId="21928" xr:uid="{00000000-0005-0000-0000-00008F1E0000}"/>
    <cellStyle name="Input 13 2 9 6" xfId="13055" xr:uid="{00000000-0005-0000-0000-0000901E0000}"/>
    <cellStyle name="Input 13 3" xfId="1515" xr:uid="{00000000-0005-0000-0000-0000911E0000}"/>
    <cellStyle name="Input 13 3 2" xfId="2999" xr:uid="{00000000-0005-0000-0000-0000921E0000}"/>
    <cellStyle name="Input 13 3 2 2" xfId="6576" xr:uid="{00000000-0005-0000-0000-0000931E0000}"/>
    <cellStyle name="Input 13 3 2 2 2" xfId="16907" xr:uid="{00000000-0005-0000-0000-0000941E0000}"/>
    <cellStyle name="Input 13 3 2 3" xfId="8577" xr:uid="{00000000-0005-0000-0000-0000951E0000}"/>
    <cellStyle name="Input 13 3 2 3 2" xfId="18803" xr:uid="{00000000-0005-0000-0000-0000961E0000}"/>
    <cellStyle name="Input 13 3 2 4" xfId="9900" xr:uid="{00000000-0005-0000-0000-0000971E0000}"/>
    <cellStyle name="Input 13 3 2 4 2" xfId="20107" xr:uid="{00000000-0005-0000-0000-0000981E0000}"/>
    <cellStyle name="Input 13 3 2 5" xfId="13549" xr:uid="{00000000-0005-0000-0000-0000991E0000}"/>
    <cellStyle name="Input 13 3 3" xfId="5112" xr:uid="{00000000-0005-0000-0000-00009A1E0000}"/>
    <cellStyle name="Input 13 3 3 2" xfId="15447" xr:uid="{00000000-0005-0000-0000-00009B1E0000}"/>
    <cellStyle name="Input 13 3 4" xfId="8531" xr:uid="{00000000-0005-0000-0000-00009C1E0000}"/>
    <cellStyle name="Input 13 3 4 2" xfId="18757" xr:uid="{00000000-0005-0000-0000-00009D1E0000}"/>
    <cellStyle name="Input 13 3 5" xfId="10982" xr:uid="{00000000-0005-0000-0000-00009E1E0000}"/>
    <cellStyle name="Input 13 3 5 2" xfId="21185" xr:uid="{00000000-0005-0000-0000-00009F1E0000}"/>
    <cellStyle name="Input 13 3 6" xfId="12380" xr:uid="{00000000-0005-0000-0000-0000A01E0000}"/>
    <cellStyle name="Input 13 4" xfId="1836" xr:uid="{00000000-0005-0000-0000-0000A11E0000}"/>
    <cellStyle name="Input 13 4 2" xfId="3312" xr:uid="{00000000-0005-0000-0000-0000A21E0000}"/>
    <cellStyle name="Input 13 4 2 2" xfId="6882" xr:uid="{00000000-0005-0000-0000-0000A31E0000}"/>
    <cellStyle name="Input 13 4 2 2 2" xfId="17211" xr:uid="{00000000-0005-0000-0000-0000A41E0000}"/>
    <cellStyle name="Input 13 4 2 3" xfId="8850" xr:uid="{00000000-0005-0000-0000-0000A51E0000}"/>
    <cellStyle name="Input 13 4 2 3 2" xfId="19062" xr:uid="{00000000-0005-0000-0000-0000A61E0000}"/>
    <cellStyle name="Input 13 4 2 4" xfId="10142" xr:uid="{00000000-0005-0000-0000-0000A71E0000}"/>
    <cellStyle name="Input 13 4 2 4 2" xfId="20348" xr:uid="{00000000-0005-0000-0000-0000A81E0000}"/>
    <cellStyle name="Input 13 4 2 5" xfId="13753" xr:uid="{00000000-0005-0000-0000-0000A91E0000}"/>
    <cellStyle name="Input 13 4 3" xfId="5425" xr:uid="{00000000-0005-0000-0000-0000AA1E0000}"/>
    <cellStyle name="Input 13 4 3 2" xfId="15757" xr:uid="{00000000-0005-0000-0000-0000AB1E0000}"/>
    <cellStyle name="Input 13 4 4" xfId="6688" xr:uid="{00000000-0005-0000-0000-0000AC1E0000}"/>
    <cellStyle name="Input 13 4 4 2" xfId="17019" xr:uid="{00000000-0005-0000-0000-0000AD1E0000}"/>
    <cellStyle name="Input 13 4 5" xfId="11219" xr:uid="{00000000-0005-0000-0000-0000AE1E0000}"/>
    <cellStyle name="Input 13 4 5 2" xfId="21422" xr:uid="{00000000-0005-0000-0000-0000AF1E0000}"/>
    <cellStyle name="Input 13 4 6" xfId="12582" xr:uid="{00000000-0005-0000-0000-0000B01E0000}"/>
    <cellStyle name="Input 13 5" xfId="1825" xr:uid="{00000000-0005-0000-0000-0000B11E0000}"/>
    <cellStyle name="Input 13 5 2" xfId="3302" xr:uid="{00000000-0005-0000-0000-0000B21E0000}"/>
    <cellStyle name="Input 13 5 2 2" xfId="6872" xr:uid="{00000000-0005-0000-0000-0000B31E0000}"/>
    <cellStyle name="Input 13 5 2 2 2" xfId="17201" xr:uid="{00000000-0005-0000-0000-0000B41E0000}"/>
    <cellStyle name="Input 13 5 2 3" xfId="8840" xr:uid="{00000000-0005-0000-0000-0000B51E0000}"/>
    <cellStyle name="Input 13 5 2 3 2" xfId="19053" xr:uid="{00000000-0005-0000-0000-0000B61E0000}"/>
    <cellStyle name="Input 13 5 2 4" xfId="10133" xr:uid="{00000000-0005-0000-0000-0000B71E0000}"/>
    <cellStyle name="Input 13 5 2 4 2" xfId="20339" xr:uid="{00000000-0005-0000-0000-0000B81E0000}"/>
    <cellStyle name="Input 13 5 2 5" xfId="13745" xr:uid="{00000000-0005-0000-0000-0000B91E0000}"/>
    <cellStyle name="Input 13 5 3" xfId="5414" xr:uid="{00000000-0005-0000-0000-0000BA1E0000}"/>
    <cellStyle name="Input 13 5 3 2" xfId="15746" xr:uid="{00000000-0005-0000-0000-0000BB1E0000}"/>
    <cellStyle name="Input 13 5 4" xfId="4426" xr:uid="{00000000-0005-0000-0000-0000BC1E0000}"/>
    <cellStyle name="Input 13 5 4 2" xfId="14769" xr:uid="{00000000-0005-0000-0000-0000BD1E0000}"/>
    <cellStyle name="Input 13 5 5" xfId="11210" xr:uid="{00000000-0005-0000-0000-0000BE1E0000}"/>
    <cellStyle name="Input 13 5 5 2" xfId="21413" xr:uid="{00000000-0005-0000-0000-0000BF1E0000}"/>
    <cellStyle name="Input 13 5 6" xfId="12574" xr:uid="{00000000-0005-0000-0000-0000C01E0000}"/>
    <cellStyle name="Input 13 6" xfId="2577" xr:uid="{00000000-0005-0000-0000-0000C11E0000}"/>
    <cellStyle name="Input 13 6 2" xfId="6165" xr:uid="{00000000-0005-0000-0000-0000C21E0000}"/>
    <cellStyle name="Input 13 6 2 2" xfId="16497" xr:uid="{00000000-0005-0000-0000-0000C31E0000}"/>
    <cellStyle name="Input 13 6 3" xfId="8191" xr:uid="{00000000-0005-0000-0000-0000C41E0000}"/>
    <cellStyle name="Input 13 6 3 2" xfId="18424" xr:uid="{00000000-0005-0000-0000-0000C51E0000}"/>
    <cellStyle name="Input 13 6 4" xfId="9542" xr:uid="{00000000-0005-0000-0000-0000C61E0000}"/>
    <cellStyle name="Input 13 6 4 2" xfId="19749" xr:uid="{00000000-0005-0000-0000-0000C71E0000}"/>
    <cellStyle name="Input 13 6 5" xfId="13228" xr:uid="{00000000-0005-0000-0000-0000C81E0000}"/>
    <cellStyle name="Input 13 7" xfId="4481" xr:uid="{00000000-0005-0000-0000-0000C91E0000}"/>
    <cellStyle name="Input 13 7 2" xfId="14823" xr:uid="{00000000-0005-0000-0000-0000CA1E0000}"/>
    <cellStyle name="Input 13 8" xfId="6160" xr:uid="{00000000-0005-0000-0000-0000CB1E0000}"/>
    <cellStyle name="Input 13 8 2" xfId="16492" xr:uid="{00000000-0005-0000-0000-0000CC1E0000}"/>
    <cellStyle name="Input 13 9" xfId="8779" xr:uid="{00000000-0005-0000-0000-0000CD1E0000}"/>
    <cellStyle name="Input 14" xfId="868" xr:uid="{00000000-0005-0000-0000-0000CE1E0000}"/>
    <cellStyle name="Input 14 2" xfId="1182" xr:uid="{00000000-0005-0000-0000-0000CF1E0000}"/>
    <cellStyle name="Input 14 2 10" xfId="2438" xr:uid="{00000000-0005-0000-0000-0000D01E0000}"/>
    <cellStyle name="Input 14 2 10 2" xfId="3893" xr:uid="{00000000-0005-0000-0000-0000D11E0000}"/>
    <cellStyle name="Input 14 2 10 2 2" xfId="7463" xr:uid="{00000000-0005-0000-0000-0000D21E0000}"/>
    <cellStyle name="Input 14 2 10 2 2 2" xfId="17792" xr:uid="{00000000-0005-0000-0000-0000D31E0000}"/>
    <cellStyle name="Input 14 2 10 2 3" xfId="9423" xr:uid="{00000000-0005-0000-0000-0000D41E0000}"/>
    <cellStyle name="Input 14 2 10 2 3 2" xfId="19630" xr:uid="{00000000-0005-0000-0000-0000D51E0000}"/>
    <cellStyle name="Input 14 2 10 2 4" xfId="10720" xr:uid="{00000000-0005-0000-0000-0000D61E0000}"/>
    <cellStyle name="Input 14 2 10 2 4 2" xfId="20926" xr:uid="{00000000-0005-0000-0000-0000D71E0000}"/>
    <cellStyle name="Input 14 2 10 2 5" xfId="14286" xr:uid="{00000000-0005-0000-0000-0000D81E0000}"/>
    <cellStyle name="Input 14 2 10 3" xfId="6026" xr:uid="{00000000-0005-0000-0000-0000D91E0000}"/>
    <cellStyle name="Input 14 2 10 3 2" xfId="16358" xr:uid="{00000000-0005-0000-0000-0000DA1E0000}"/>
    <cellStyle name="Input 14 2 10 4" xfId="7575" xr:uid="{00000000-0005-0000-0000-0000DB1E0000}"/>
    <cellStyle name="Input 14 2 10 4 2" xfId="17904" xr:uid="{00000000-0005-0000-0000-0000DC1E0000}"/>
    <cellStyle name="Input 14 2 10 5" xfId="11802" xr:uid="{00000000-0005-0000-0000-0000DD1E0000}"/>
    <cellStyle name="Input 14 2 10 5 2" xfId="21997" xr:uid="{00000000-0005-0000-0000-0000DE1E0000}"/>
    <cellStyle name="Input 14 2 10 6" xfId="13114" xr:uid="{00000000-0005-0000-0000-0000DF1E0000}"/>
    <cellStyle name="Input 14 2 11" xfId="2491" xr:uid="{00000000-0005-0000-0000-0000E01E0000}"/>
    <cellStyle name="Input 14 2 11 2" xfId="3946" xr:uid="{00000000-0005-0000-0000-0000E11E0000}"/>
    <cellStyle name="Input 14 2 11 2 2" xfId="7516" xr:uid="{00000000-0005-0000-0000-0000E21E0000}"/>
    <cellStyle name="Input 14 2 11 2 2 2" xfId="17845" xr:uid="{00000000-0005-0000-0000-0000E31E0000}"/>
    <cellStyle name="Input 14 2 11 2 3" xfId="9476" xr:uid="{00000000-0005-0000-0000-0000E41E0000}"/>
    <cellStyle name="Input 14 2 11 2 3 2" xfId="19683" xr:uid="{00000000-0005-0000-0000-0000E51E0000}"/>
    <cellStyle name="Input 14 2 11 2 4" xfId="10773" xr:uid="{00000000-0005-0000-0000-0000E61E0000}"/>
    <cellStyle name="Input 14 2 11 2 4 2" xfId="20979" xr:uid="{00000000-0005-0000-0000-0000E71E0000}"/>
    <cellStyle name="Input 14 2 11 2 5" xfId="14339" xr:uid="{00000000-0005-0000-0000-0000E81E0000}"/>
    <cellStyle name="Input 14 2 11 3" xfId="6079" xr:uid="{00000000-0005-0000-0000-0000E91E0000}"/>
    <cellStyle name="Input 14 2 11 3 2" xfId="16411" xr:uid="{00000000-0005-0000-0000-0000EA1E0000}"/>
    <cellStyle name="Input 14 2 11 4" xfId="4628" xr:uid="{00000000-0005-0000-0000-0000EB1E0000}"/>
    <cellStyle name="Input 14 2 11 4 2" xfId="14970" xr:uid="{00000000-0005-0000-0000-0000EC1E0000}"/>
    <cellStyle name="Input 14 2 11 5" xfId="11855" xr:uid="{00000000-0005-0000-0000-0000ED1E0000}"/>
    <cellStyle name="Input 14 2 11 5 2" xfId="22050" xr:uid="{00000000-0005-0000-0000-0000EE1E0000}"/>
    <cellStyle name="Input 14 2 11 6" xfId="13167" xr:uid="{00000000-0005-0000-0000-0000EF1E0000}"/>
    <cellStyle name="Input 14 2 12" xfId="2697" xr:uid="{00000000-0005-0000-0000-0000F01E0000}"/>
    <cellStyle name="Input 14 2 12 2" xfId="6280" xr:uid="{00000000-0005-0000-0000-0000F11E0000}"/>
    <cellStyle name="Input 14 2 12 2 2" xfId="16612" xr:uid="{00000000-0005-0000-0000-0000F21E0000}"/>
    <cellStyle name="Input 14 2 12 3" xfId="8294" xr:uid="{00000000-0005-0000-0000-0000F31E0000}"/>
    <cellStyle name="Input 14 2 12 3 2" xfId="18526" xr:uid="{00000000-0005-0000-0000-0000F41E0000}"/>
    <cellStyle name="Input 14 2 12 4" xfId="9632" xr:uid="{00000000-0005-0000-0000-0000F51E0000}"/>
    <cellStyle name="Input 14 2 12 4 2" xfId="19839" xr:uid="{00000000-0005-0000-0000-0000F61E0000}"/>
    <cellStyle name="Input 14 2 12 5" xfId="13308" xr:uid="{00000000-0005-0000-0000-0000F71E0000}"/>
    <cellStyle name="Input 14 2 13" xfId="4781" xr:uid="{00000000-0005-0000-0000-0000F81E0000}"/>
    <cellStyle name="Input 14 2 13 2" xfId="15117" xr:uid="{00000000-0005-0000-0000-0000F91E0000}"/>
    <cellStyle name="Input 14 2 14" xfId="4173" xr:uid="{00000000-0005-0000-0000-0000FA1E0000}"/>
    <cellStyle name="Input 14 2 14 2" xfId="14535" xr:uid="{00000000-0005-0000-0000-0000FB1E0000}"/>
    <cellStyle name="Input 14 2 15" xfId="8050" xr:uid="{00000000-0005-0000-0000-0000FC1E0000}"/>
    <cellStyle name="Input 14 2 2" xfId="1729" xr:uid="{00000000-0005-0000-0000-0000FD1E0000}"/>
    <cellStyle name="Input 14 2 2 2" xfId="3206" xr:uid="{00000000-0005-0000-0000-0000FE1E0000}"/>
    <cellStyle name="Input 14 2 2 2 2" xfId="6779" xr:uid="{00000000-0005-0000-0000-0000FF1E0000}"/>
    <cellStyle name="Input 14 2 2 2 2 2" xfId="17109" xr:uid="{00000000-0005-0000-0000-0000001F0000}"/>
    <cellStyle name="Input 14 2 2 2 3" xfId="8757" xr:uid="{00000000-0005-0000-0000-0000011F0000}"/>
    <cellStyle name="Input 14 2 2 2 3 2" xfId="18974" xr:uid="{00000000-0005-0000-0000-0000021F0000}"/>
    <cellStyle name="Input 14 2 2 2 4" xfId="10059" xr:uid="{00000000-0005-0000-0000-0000031F0000}"/>
    <cellStyle name="Input 14 2 2 2 4 2" xfId="20265" xr:uid="{00000000-0005-0000-0000-0000041F0000}"/>
    <cellStyle name="Input 14 2 2 2 5" xfId="13682" xr:uid="{00000000-0005-0000-0000-0000051F0000}"/>
    <cellStyle name="Input 14 2 2 3" xfId="5321" xr:uid="{00000000-0005-0000-0000-0000061F0000}"/>
    <cellStyle name="Input 14 2 2 3 2" xfId="15654" xr:uid="{00000000-0005-0000-0000-0000071F0000}"/>
    <cellStyle name="Input 14 2 2 4" xfId="4402" xr:uid="{00000000-0005-0000-0000-0000081F0000}"/>
    <cellStyle name="Input 14 2 2 4 2" xfId="14745" xr:uid="{00000000-0005-0000-0000-0000091F0000}"/>
    <cellStyle name="Input 14 2 2 5" xfId="11136" xr:uid="{00000000-0005-0000-0000-00000A1F0000}"/>
    <cellStyle name="Input 14 2 2 5 2" xfId="21339" xr:uid="{00000000-0005-0000-0000-00000B1F0000}"/>
    <cellStyle name="Input 14 2 2 6" xfId="12511" xr:uid="{00000000-0005-0000-0000-00000C1F0000}"/>
    <cellStyle name="Input 14 2 3" xfId="1898" xr:uid="{00000000-0005-0000-0000-00000D1F0000}"/>
    <cellStyle name="Input 14 2 3 2" xfId="3362" xr:uid="{00000000-0005-0000-0000-00000E1F0000}"/>
    <cellStyle name="Input 14 2 3 2 2" xfId="6932" xr:uid="{00000000-0005-0000-0000-00000F1F0000}"/>
    <cellStyle name="Input 14 2 3 2 2 2" xfId="17261" xr:uid="{00000000-0005-0000-0000-0000101F0000}"/>
    <cellStyle name="Input 14 2 3 2 3" xfId="8898" xr:uid="{00000000-0005-0000-0000-0000111F0000}"/>
    <cellStyle name="Input 14 2 3 2 3 2" xfId="19107" xr:uid="{00000000-0005-0000-0000-0000121F0000}"/>
    <cellStyle name="Input 14 2 3 2 4" xfId="10189" xr:uid="{00000000-0005-0000-0000-0000131F0000}"/>
    <cellStyle name="Input 14 2 3 2 4 2" xfId="20395" xr:uid="{00000000-0005-0000-0000-0000141F0000}"/>
    <cellStyle name="Input 14 2 3 2 5" xfId="13790" xr:uid="{00000000-0005-0000-0000-0000151F0000}"/>
    <cellStyle name="Input 14 2 3 3" xfId="5486" xr:uid="{00000000-0005-0000-0000-0000161F0000}"/>
    <cellStyle name="Input 14 2 3 3 2" xfId="15818" xr:uid="{00000000-0005-0000-0000-0000171F0000}"/>
    <cellStyle name="Input 14 2 3 4" xfId="4092" xr:uid="{00000000-0005-0000-0000-0000181F0000}"/>
    <cellStyle name="Input 14 2 3 4 2" xfId="14466" xr:uid="{00000000-0005-0000-0000-0000191F0000}"/>
    <cellStyle name="Input 14 2 3 5" xfId="11267" xr:uid="{00000000-0005-0000-0000-00001A1F0000}"/>
    <cellStyle name="Input 14 2 3 5 2" xfId="21469" xr:uid="{00000000-0005-0000-0000-00001B1F0000}"/>
    <cellStyle name="Input 14 2 3 6" xfId="12619" xr:uid="{00000000-0005-0000-0000-00001C1F0000}"/>
    <cellStyle name="Input 14 2 4" xfId="1970" xr:uid="{00000000-0005-0000-0000-00001D1F0000}"/>
    <cellStyle name="Input 14 2 4 2" xfId="3433" xr:uid="{00000000-0005-0000-0000-00001E1F0000}"/>
    <cellStyle name="Input 14 2 4 2 2" xfId="7003" xr:uid="{00000000-0005-0000-0000-00001F1F0000}"/>
    <cellStyle name="Input 14 2 4 2 2 2" xfId="17332" xr:uid="{00000000-0005-0000-0000-0000201F0000}"/>
    <cellStyle name="Input 14 2 4 2 3" xfId="8969" xr:uid="{00000000-0005-0000-0000-0000211F0000}"/>
    <cellStyle name="Input 14 2 4 2 3 2" xfId="19178" xr:uid="{00000000-0005-0000-0000-0000221F0000}"/>
    <cellStyle name="Input 14 2 4 2 4" xfId="10260" xr:uid="{00000000-0005-0000-0000-0000231F0000}"/>
    <cellStyle name="Input 14 2 4 2 4 2" xfId="20466" xr:uid="{00000000-0005-0000-0000-0000241F0000}"/>
    <cellStyle name="Input 14 2 4 2 5" xfId="13858" xr:uid="{00000000-0005-0000-0000-0000251F0000}"/>
    <cellStyle name="Input 14 2 4 3" xfId="5558" xr:uid="{00000000-0005-0000-0000-0000261F0000}"/>
    <cellStyle name="Input 14 2 4 3 2" xfId="15890" xr:uid="{00000000-0005-0000-0000-0000271F0000}"/>
    <cellStyle name="Input 14 2 4 4" xfId="4103" xr:uid="{00000000-0005-0000-0000-0000281F0000}"/>
    <cellStyle name="Input 14 2 4 4 2" xfId="14474" xr:uid="{00000000-0005-0000-0000-0000291F0000}"/>
    <cellStyle name="Input 14 2 4 5" xfId="11338" xr:uid="{00000000-0005-0000-0000-00002A1F0000}"/>
    <cellStyle name="Input 14 2 4 5 2" xfId="21540" xr:uid="{00000000-0005-0000-0000-00002B1F0000}"/>
    <cellStyle name="Input 14 2 4 6" xfId="12687" xr:uid="{00000000-0005-0000-0000-00002C1F0000}"/>
    <cellStyle name="Input 14 2 5" xfId="2036" xr:uid="{00000000-0005-0000-0000-00002D1F0000}"/>
    <cellStyle name="Input 14 2 5 2" xfId="3497" xr:uid="{00000000-0005-0000-0000-00002E1F0000}"/>
    <cellStyle name="Input 14 2 5 2 2" xfId="7067" xr:uid="{00000000-0005-0000-0000-00002F1F0000}"/>
    <cellStyle name="Input 14 2 5 2 2 2" xfId="17396" xr:uid="{00000000-0005-0000-0000-0000301F0000}"/>
    <cellStyle name="Input 14 2 5 2 3" xfId="9033" xr:uid="{00000000-0005-0000-0000-0000311F0000}"/>
    <cellStyle name="Input 14 2 5 2 3 2" xfId="19242" xr:uid="{00000000-0005-0000-0000-0000321F0000}"/>
    <cellStyle name="Input 14 2 5 2 4" xfId="10324" xr:uid="{00000000-0005-0000-0000-0000331F0000}"/>
    <cellStyle name="Input 14 2 5 2 4 2" xfId="20530" xr:uid="{00000000-0005-0000-0000-0000341F0000}"/>
    <cellStyle name="Input 14 2 5 2 5" xfId="13921" xr:uid="{00000000-0005-0000-0000-0000351F0000}"/>
    <cellStyle name="Input 14 2 5 3" xfId="5624" xr:uid="{00000000-0005-0000-0000-0000361F0000}"/>
    <cellStyle name="Input 14 2 5 3 2" xfId="15956" xr:uid="{00000000-0005-0000-0000-0000371F0000}"/>
    <cellStyle name="Input 14 2 5 4" xfId="8064" xr:uid="{00000000-0005-0000-0000-0000381F0000}"/>
    <cellStyle name="Input 14 2 5 4 2" xfId="18312" xr:uid="{00000000-0005-0000-0000-0000391F0000}"/>
    <cellStyle name="Input 14 2 5 5" xfId="11403" xr:uid="{00000000-0005-0000-0000-00003A1F0000}"/>
    <cellStyle name="Input 14 2 5 5 2" xfId="21604" xr:uid="{00000000-0005-0000-0000-00003B1F0000}"/>
    <cellStyle name="Input 14 2 5 6" xfId="12750" xr:uid="{00000000-0005-0000-0000-00003C1F0000}"/>
    <cellStyle name="Input 14 2 6" xfId="2100" xr:uid="{00000000-0005-0000-0000-00003D1F0000}"/>
    <cellStyle name="Input 14 2 6 2" xfId="3559" xr:uid="{00000000-0005-0000-0000-00003E1F0000}"/>
    <cellStyle name="Input 14 2 6 2 2" xfId="7129" xr:uid="{00000000-0005-0000-0000-00003F1F0000}"/>
    <cellStyle name="Input 14 2 6 2 2 2" xfId="17458" xr:uid="{00000000-0005-0000-0000-0000401F0000}"/>
    <cellStyle name="Input 14 2 6 2 3" xfId="9094" xr:uid="{00000000-0005-0000-0000-0000411F0000}"/>
    <cellStyle name="Input 14 2 6 2 3 2" xfId="19303" xr:uid="{00000000-0005-0000-0000-0000421F0000}"/>
    <cellStyle name="Input 14 2 6 2 4" xfId="10386" xr:uid="{00000000-0005-0000-0000-0000431F0000}"/>
    <cellStyle name="Input 14 2 6 2 4 2" xfId="20592" xr:uid="{00000000-0005-0000-0000-0000441F0000}"/>
    <cellStyle name="Input 14 2 6 2 5" xfId="13982" xr:uid="{00000000-0005-0000-0000-0000451F0000}"/>
    <cellStyle name="Input 14 2 6 3" xfId="5688" xr:uid="{00000000-0005-0000-0000-0000461F0000}"/>
    <cellStyle name="Input 14 2 6 3 2" xfId="16020" xr:uid="{00000000-0005-0000-0000-0000471F0000}"/>
    <cellStyle name="Input 14 2 6 4" xfId="7613" xr:uid="{00000000-0005-0000-0000-0000481F0000}"/>
    <cellStyle name="Input 14 2 6 4 2" xfId="17939" xr:uid="{00000000-0005-0000-0000-0000491F0000}"/>
    <cellStyle name="Input 14 2 6 5" xfId="11466" xr:uid="{00000000-0005-0000-0000-00004A1F0000}"/>
    <cellStyle name="Input 14 2 6 5 2" xfId="21666" xr:uid="{00000000-0005-0000-0000-00004B1F0000}"/>
    <cellStyle name="Input 14 2 6 6" xfId="12811" xr:uid="{00000000-0005-0000-0000-00004C1F0000}"/>
    <cellStyle name="Input 14 2 7" xfId="2173" xr:uid="{00000000-0005-0000-0000-00004D1F0000}"/>
    <cellStyle name="Input 14 2 7 2" xfId="3632" xr:uid="{00000000-0005-0000-0000-00004E1F0000}"/>
    <cellStyle name="Input 14 2 7 2 2" xfId="7202" xr:uid="{00000000-0005-0000-0000-00004F1F0000}"/>
    <cellStyle name="Input 14 2 7 2 2 2" xfId="17531" xr:uid="{00000000-0005-0000-0000-0000501F0000}"/>
    <cellStyle name="Input 14 2 7 2 3" xfId="9167" xr:uid="{00000000-0005-0000-0000-0000511F0000}"/>
    <cellStyle name="Input 14 2 7 2 3 2" xfId="19376" xr:uid="{00000000-0005-0000-0000-0000521F0000}"/>
    <cellStyle name="Input 14 2 7 2 4" xfId="10459" xr:uid="{00000000-0005-0000-0000-0000531F0000}"/>
    <cellStyle name="Input 14 2 7 2 4 2" xfId="20665" xr:uid="{00000000-0005-0000-0000-0000541F0000}"/>
    <cellStyle name="Input 14 2 7 2 5" xfId="14055" xr:uid="{00000000-0005-0000-0000-0000551F0000}"/>
    <cellStyle name="Input 14 2 7 3" xfId="5761" xr:uid="{00000000-0005-0000-0000-0000561F0000}"/>
    <cellStyle name="Input 14 2 7 3 2" xfId="16093" xr:uid="{00000000-0005-0000-0000-0000571F0000}"/>
    <cellStyle name="Input 14 2 7 4" xfId="4676" xr:uid="{00000000-0005-0000-0000-0000581F0000}"/>
    <cellStyle name="Input 14 2 7 4 2" xfId="15018" xr:uid="{00000000-0005-0000-0000-0000591F0000}"/>
    <cellStyle name="Input 14 2 7 5" xfId="11539" xr:uid="{00000000-0005-0000-0000-00005A1F0000}"/>
    <cellStyle name="Input 14 2 7 5 2" xfId="21739" xr:uid="{00000000-0005-0000-0000-00005B1F0000}"/>
    <cellStyle name="Input 14 2 7 6" xfId="12884" xr:uid="{00000000-0005-0000-0000-00005C1F0000}"/>
    <cellStyle name="Input 14 2 8" xfId="2277" xr:uid="{00000000-0005-0000-0000-00005D1F0000}"/>
    <cellStyle name="Input 14 2 8 2" xfId="3734" xr:uid="{00000000-0005-0000-0000-00005E1F0000}"/>
    <cellStyle name="Input 14 2 8 2 2" xfId="7304" xr:uid="{00000000-0005-0000-0000-00005F1F0000}"/>
    <cellStyle name="Input 14 2 8 2 2 2" xfId="17633" xr:uid="{00000000-0005-0000-0000-0000601F0000}"/>
    <cellStyle name="Input 14 2 8 2 3" xfId="9267" xr:uid="{00000000-0005-0000-0000-0000611F0000}"/>
    <cellStyle name="Input 14 2 8 2 3 2" xfId="19475" xr:uid="{00000000-0005-0000-0000-0000621F0000}"/>
    <cellStyle name="Input 14 2 8 2 4" xfId="10561" xr:uid="{00000000-0005-0000-0000-0000631F0000}"/>
    <cellStyle name="Input 14 2 8 2 4 2" xfId="20767" xr:uid="{00000000-0005-0000-0000-0000641F0000}"/>
    <cellStyle name="Input 14 2 8 2 5" xfId="14147" xr:uid="{00000000-0005-0000-0000-0000651F0000}"/>
    <cellStyle name="Input 14 2 8 3" xfId="5865" xr:uid="{00000000-0005-0000-0000-0000661F0000}"/>
    <cellStyle name="Input 14 2 8 3 2" xfId="16197" xr:uid="{00000000-0005-0000-0000-0000671F0000}"/>
    <cellStyle name="Input 14 2 8 4" xfId="4717" xr:uid="{00000000-0005-0000-0000-0000681F0000}"/>
    <cellStyle name="Input 14 2 8 4 2" xfId="15055" xr:uid="{00000000-0005-0000-0000-0000691F0000}"/>
    <cellStyle name="Input 14 2 8 5" xfId="11642" xr:uid="{00000000-0005-0000-0000-00006A1F0000}"/>
    <cellStyle name="Input 14 2 8 5 2" xfId="21839" xr:uid="{00000000-0005-0000-0000-00006B1F0000}"/>
    <cellStyle name="Input 14 2 8 6" xfId="12975" xr:uid="{00000000-0005-0000-0000-00006C1F0000}"/>
    <cellStyle name="Input 14 2 9" xfId="2369" xr:uid="{00000000-0005-0000-0000-00006D1F0000}"/>
    <cellStyle name="Input 14 2 9 2" xfId="3825" xr:uid="{00000000-0005-0000-0000-00006E1F0000}"/>
    <cellStyle name="Input 14 2 9 2 2" xfId="7395" xr:uid="{00000000-0005-0000-0000-00006F1F0000}"/>
    <cellStyle name="Input 14 2 9 2 2 2" xfId="17724" xr:uid="{00000000-0005-0000-0000-0000701F0000}"/>
    <cellStyle name="Input 14 2 9 2 3" xfId="9357" xr:uid="{00000000-0005-0000-0000-0000711F0000}"/>
    <cellStyle name="Input 14 2 9 2 3 2" xfId="19565" xr:uid="{00000000-0005-0000-0000-0000721F0000}"/>
    <cellStyle name="Input 14 2 9 2 4" xfId="10652" xr:uid="{00000000-0005-0000-0000-0000731F0000}"/>
    <cellStyle name="Input 14 2 9 2 4 2" xfId="20858" xr:uid="{00000000-0005-0000-0000-0000741F0000}"/>
    <cellStyle name="Input 14 2 9 2 5" xfId="14228" xr:uid="{00000000-0005-0000-0000-0000751F0000}"/>
    <cellStyle name="Input 14 2 9 3" xfId="5957" xr:uid="{00000000-0005-0000-0000-0000761F0000}"/>
    <cellStyle name="Input 14 2 9 3 2" xfId="16289" xr:uid="{00000000-0005-0000-0000-0000771F0000}"/>
    <cellStyle name="Input 14 2 9 4" xfId="6842" xr:uid="{00000000-0005-0000-0000-0000781F0000}"/>
    <cellStyle name="Input 14 2 9 4 2" xfId="17172" xr:uid="{00000000-0005-0000-0000-0000791F0000}"/>
    <cellStyle name="Input 14 2 9 5" xfId="11733" xr:uid="{00000000-0005-0000-0000-00007A1F0000}"/>
    <cellStyle name="Input 14 2 9 5 2" xfId="21929" xr:uid="{00000000-0005-0000-0000-00007B1F0000}"/>
    <cellStyle name="Input 14 2 9 6" xfId="13056" xr:uid="{00000000-0005-0000-0000-00007C1F0000}"/>
    <cellStyle name="Input 14 3" xfId="1516" xr:uid="{00000000-0005-0000-0000-00007D1F0000}"/>
    <cellStyle name="Input 14 3 2" xfId="3000" xr:uid="{00000000-0005-0000-0000-00007E1F0000}"/>
    <cellStyle name="Input 14 3 2 2" xfId="6577" xr:uid="{00000000-0005-0000-0000-00007F1F0000}"/>
    <cellStyle name="Input 14 3 2 2 2" xfId="16908" xr:uid="{00000000-0005-0000-0000-0000801F0000}"/>
    <cellStyle name="Input 14 3 2 3" xfId="8578" xr:uid="{00000000-0005-0000-0000-0000811F0000}"/>
    <cellStyle name="Input 14 3 2 3 2" xfId="18804" xr:uid="{00000000-0005-0000-0000-0000821F0000}"/>
    <cellStyle name="Input 14 3 2 4" xfId="9901" xr:uid="{00000000-0005-0000-0000-0000831F0000}"/>
    <cellStyle name="Input 14 3 2 4 2" xfId="20108" xr:uid="{00000000-0005-0000-0000-0000841F0000}"/>
    <cellStyle name="Input 14 3 2 5" xfId="13550" xr:uid="{00000000-0005-0000-0000-0000851F0000}"/>
    <cellStyle name="Input 14 3 3" xfId="5113" xr:uid="{00000000-0005-0000-0000-0000861F0000}"/>
    <cellStyle name="Input 14 3 3 2" xfId="15448" xr:uid="{00000000-0005-0000-0000-0000871F0000}"/>
    <cellStyle name="Input 14 3 4" xfId="7650" xr:uid="{00000000-0005-0000-0000-0000881F0000}"/>
    <cellStyle name="Input 14 3 4 2" xfId="17971" xr:uid="{00000000-0005-0000-0000-0000891F0000}"/>
    <cellStyle name="Input 14 3 5" xfId="10983" xr:uid="{00000000-0005-0000-0000-00008A1F0000}"/>
    <cellStyle name="Input 14 3 5 2" xfId="21186" xr:uid="{00000000-0005-0000-0000-00008B1F0000}"/>
    <cellStyle name="Input 14 3 6" xfId="12381" xr:uid="{00000000-0005-0000-0000-00008C1F0000}"/>
    <cellStyle name="Input 14 4" xfId="1827" xr:uid="{00000000-0005-0000-0000-00008D1F0000}"/>
    <cellStyle name="Input 14 4 2" xfId="3304" xr:uid="{00000000-0005-0000-0000-00008E1F0000}"/>
    <cellStyle name="Input 14 4 2 2" xfId="6874" xr:uid="{00000000-0005-0000-0000-00008F1F0000}"/>
    <cellStyle name="Input 14 4 2 2 2" xfId="17203" xr:uid="{00000000-0005-0000-0000-0000901F0000}"/>
    <cellStyle name="Input 14 4 2 3" xfId="8842" xr:uid="{00000000-0005-0000-0000-0000911F0000}"/>
    <cellStyle name="Input 14 4 2 3 2" xfId="19054" xr:uid="{00000000-0005-0000-0000-0000921F0000}"/>
    <cellStyle name="Input 14 4 2 4" xfId="10134" xr:uid="{00000000-0005-0000-0000-0000931F0000}"/>
    <cellStyle name="Input 14 4 2 4 2" xfId="20340" xr:uid="{00000000-0005-0000-0000-0000941F0000}"/>
    <cellStyle name="Input 14 4 2 5" xfId="13746" xr:uid="{00000000-0005-0000-0000-0000951F0000}"/>
    <cellStyle name="Input 14 4 3" xfId="5416" xr:uid="{00000000-0005-0000-0000-0000961F0000}"/>
    <cellStyle name="Input 14 4 3 2" xfId="15748" xr:uid="{00000000-0005-0000-0000-0000971F0000}"/>
    <cellStyle name="Input 14 4 4" xfId="4197" xr:uid="{00000000-0005-0000-0000-0000981F0000}"/>
    <cellStyle name="Input 14 4 4 2" xfId="14559" xr:uid="{00000000-0005-0000-0000-0000991F0000}"/>
    <cellStyle name="Input 14 4 5" xfId="11211" xr:uid="{00000000-0005-0000-0000-00009A1F0000}"/>
    <cellStyle name="Input 14 4 5 2" xfId="21414" xr:uid="{00000000-0005-0000-0000-00009B1F0000}"/>
    <cellStyle name="Input 14 4 6" xfId="12575" xr:uid="{00000000-0005-0000-0000-00009C1F0000}"/>
    <cellStyle name="Input 14 5" xfId="1437" xr:uid="{00000000-0005-0000-0000-00009D1F0000}"/>
    <cellStyle name="Input 14 5 2" xfId="2924" xr:uid="{00000000-0005-0000-0000-00009E1F0000}"/>
    <cellStyle name="Input 14 5 2 2" xfId="6502" xr:uid="{00000000-0005-0000-0000-00009F1F0000}"/>
    <cellStyle name="Input 14 5 2 2 2" xfId="16833" xr:uid="{00000000-0005-0000-0000-0000A01F0000}"/>
    <cellStyle name="Input 14 5 2 3" xfId="8504" xr:uid="{00000000-0005-0000-0000-0000A11F0000}"/>
    <cellStyle name="Input 14 5 2 3 2" xfId="18730" xr:uid="{00000000-0005-0000-0000-0000A21F0000}"/>
    <cellStyle name="Input 14 5 2 4" xfId="9827" xr:uid="{00000000-0005-0000-0000-0000A31F0000}"/>
    <cellStyle name="Input 14 5 2 4 2" xfId="20034" xr:uid="{00000000-0005-0000-0000-0000A41F0000}"/>
    <cellStyle name="Input 14 5 2 5" xfId="13490" xr:uid="{00000000-0005-0000-0000-0000A51F0000}"/>
    <cellStyle name="Input 14 5 3" xfId="5035" xr:uid="{00000000-0005-0000-0000-0000A61F0000}"/>
    <cellStyle name="Input 14 5 3 2" xfId="15370" xr:uid="{00000000-0005-0000-0000-0000A71F0000}"/>
    <cellStyle name="Input 14 5 4" xfId="8365" xr:uid="{00000000-0005-0000-0000-0000A81F0000}"/>
    <cellStyle name="Input 14 5 4 2" xfId="18594" xr:uid="{00000000-0005-0000-0000-0000A91F0000}"/>
    <cellStyle name="Input 14 5 5" xfId="10908" xr:uid="{00000000-0005-0000-0000-0000AA1F0000}"/>
    <cellStyle name="Input 14 5 5 2" xfId="21112" xr:uid="{00000000-0005-0000-0000-0000AB1F0000}"/>
    <cellStyle name="Input 14 5 6" xfId="12321" xr:uid="{00000000-0005-0000-0000-0000AC1F0000}"/>
    <cellStyle name="Input 14 6" xfId="2578" xr:uid="{00000000-0005-0000-0000-0000AD1F0000}"/>
    <cellStyle name="Input 14 6 2" xfId="6166" xr:uid="{00000000-0005-0000-0000-0000AE1F0000}"/>
    <cellStyle name="Input 14 6 2 2" xfId="16498" xr:uid="{00000000-0005-0000-0000-0000AF1F0000}"/>
    <cellStyle name="Input 14 6 3" xfId="8192" xr:uid="{00000000-0005-0000-0000-0000B01F0000}"/>
    <cellStyle name="Input 14 6 3 2" xfId="18425" xr:uid="{00000000-0005-0000-0000-0000B11F0000}"/>
    <cellStyle name="Input 14 6 4" xfId="9543" xr:uid="{00000000-0005-0000-0000-0000B21F0000}"/>
    <cellStyle name="Input 14 6 4 2" xfId="19750" xr:uid="{00000000-0005-0000-0000-0000B31F0000}"/>
    <cellStyle name="Input 14 6 5" xfId="13229" xr:uid="{00000000-0005-0000-0000-0000B41F0000}"/>
    <cellStyle name="Input 14 7" xfId="4482" xr:uid="{00000000-0005-0000-0000-0000B51F0000}"/>
    <cellStyle name="Input 14 7 2" xfId="14824" xr:uid="{00000000-0005-0000-0000-0000B61F0000}"/>
    <cellStyle name="Input 14 8" xfId="6511" xr:uid="{00000000-0005-0000-0000-0000B71F0000}"/>
    <cellStyle name="Input 14 8 2" xfId="16842" xr:uid="{00000000-0005-0000-0000-0000B81F0000}"/>
    <cellStyle name="Input 14 9" xfId="7826" xr:uid="{00000000-0005-0000-0000-0000B91F0000}"/>
    <cellStyle name="Input 15" xfId="869" xr:uid="{00000000-0005-0000-0000-0000BA1F0000}"/>
    <cellStyle name="Input 15 2" xfId="1183" xr:uid="{00000000-0005-0000-0000-0000BB1F0000}"/>
    <cellStyle name="Input 15 2 10" xfId="2439" xr:uid="{00000000-0005-0000-0000-0000BC1F0000}"/>
    <cellStyle name="Input 15 2 10 2" xfId="3894" xr:uid="{00000000-0005-0000-0000-0000BD1F0000}"/>
    <cellStyle name="Input 15 2 10 2 2" xfId="7464" xr:uid="{00000000-0005-0000-0000-0000BE1F0000}"/>
    <cellStyle name="Input 15 2 10 2 2 2" xfId="17793" xr:uid="{00000000-0005-0000-0000-0000BF1F0000}"/>
    <cellStyle name="Input 15 2 10 2 3" xfId="9424" xr:uid="{00000000-0005-0000-0000-0000C01F0000}"/>
    <cellStyle name="Input 15 2 10 2 3 2" xfId="19631" xr:uid="{00000000-0005-0000-0000-0000C11F0000}"/>
    <cellStyle name="Input 15 2 10 2 4" xfId="10721" xr:uid="{00000000-0005-0000-0000-0000C21F0000}"/>
    <cellStyle name="Input 15 2 10 2 4 2" xfId="20927" xr:uid="{00000000-0005-0000-0000-0000C31F0000}"/>
    <cellStyle name="Input 15 2 10 2 5" xfId="14287" xr:uid="{00000000-0005-0000-0000-0000C41F0000}"/>
    <cellStyle name="Input 15 2 10 3" xfId="6027" xr:uid="{00000000-0005-0000-0000-0000C51F0000}"/>
    <cellStyle name="Input 15 2 10 3 2" xfId="16359" xr:uid="{00000000-0005-0000-0000-0000C61F0000}"/>
    <cellStyle name="Input 15 2 10 4" xfId="7576" xr:uid="{00000000-0005-0000-0000-0000C71F0000}"/>
    <cellStyle name="Input 15 2 10 4 2" xfId="17905" xr:uid="{00000000-0005-0000-0000-0000C81F0000}"/>
    <cellStyle name="Input 15 2 10 5" xfId="11803" xr:uid="{00000000-0005-0000-0000-0000C91F0000}"/>
    <cellStyle name="Input 15 2 10 5 2" xfId="21998" xr:uid="{00000000-0005-0000-0000-0000CA1F0000}"/>
    <cellStyle name="Input 15 2 10 6" xfId="13115" xr:uid="{00000000-0005-0000-0000-0000CB1F0000}"/>
    <cellStyle name="Input 15 2 11" xfId="2492" xr:uid="{00000000-0005-0000-0000-0000CC1F0000}"/>
    <cellStyle name="Input 15 2 11 2" xfId="3947" xr:uid="{00000000-0005-0000-0000-0000CD1F0000}"/>
    <cellStyle name="Input 15 2 11 2 2" xfId="7517" xr:uid="{00000000-0005-0000-0000-0000CE1F0000}"/>
    <cellStyle name="Input 15 2 11 2 2 2" xfId="17846" xr:uid="{00000000-0005-0000-0000-0000CF1F0000}"/>
    <cellStyle name="Input 15 2 11 2 3" xfId="9477" xr:uid="{00000000-0005-0000-0000-0000D01F0000}"/>
    <cellStyle name="Input 15 2 11 2 3 2" xfId="19684" xr:uid="{00000000-0005-0000-0000-0000D11F0000}"/>
    <cellStyle name="Input 15 2 11 2 4" xfId="10774" xr:uid="{00000000-0005-0000-0000-0000D21F0000}"/>
    <cellStyle name="Input 15 2 11 2 4 2" xfId="20980" xr:uid="{00000000-0005-0000-0000-0000D31F0000}"/>
    <cellStyle name="Input 15 2 11 2 5" xfId="14340" xr:uid="{00000000-0005-0000-0000-0000D41F0000}"/>
    <cellStyle name="Input 15 2 11 3" xfId="6080" xr:uid="{00000000-0005-0000-0000-0000D51F0000}"/>
    <cellStyle name="Input 15 2 11 3 2" xfId="16412" xr:uid="{00000000-0005-0000-0000-0000D61F0000}"/>
    <cellStyle name="Input 15 2 11 4" xfId="4629" xr:uid="{00000000-0005-0000-0000-0000D71F0000}"/>
    <cellStyle name="Input 15 2 11 4 2" xfId="14971" xr:uid="{00000000-0005-0000-0000-0000D81F0000}"/>
    <cellStyle name="Input 15 2 11 5" xfId="11856" xr:uid="{00000000-0005-0000-0000-0000D91F0000}"/>
    <cellStyle name="Input 15 2 11 5 2" xfId="22051" xr:uid="{00000000-0005-0000-0000-0000DA1F0000}"/>
    <cellStyle name="Input 15 2 11 6" xfId="13168" xr:uid="{00000000-0005-0000-0000-0000DB1F0000}"/>
    <cellStyle name="Input 15 2 12" xfId="2698" xr:uid="{00000000-0005-0000-0000-0000DC1F0000}"/>
    <cellStyle name="Input 15 2 12 2" xfId="6281" xr:uid="{00000000-0005-0000-0000-0000DD1F0000}"/>
    <cellStyle name="Input 15 2 12 2 2" xfId="16613" xr:uid="{00000000-0005-0000-0000-0000DE1F0000}"/>
    <cellStyle name="Input 15 2 12 3" xfId="8295" xr:uid="{00000000-0005-0000-0000-0000DF1F0000}"/>
    <cellStyle name="Input 15 2 12 3 2" xfId="18527" xr:uid="{00000000-0005-0000-0000-0000E01F0000}"/>
    <cellStyle name="Input 15 2 12 4" xfId="9633" xr:uid="{00000000-0005-0000-0000-0000E11F0000}"/>
    <cellStyle name="Input 15 2 12 4 2" xfId="19840" xr:uid="{00000000-0005-0000-0000-0000E21F0000}"/>
    <cellStyle name="Input 15 2 12 5" xfId="13309" xr:uid="{00000000-0005-0000-0000-0000E31F0000}"/>
    <cellStyle name="Input 15 2 13" xfId="4782" xr:uid="{00000000-0005-0000-0000-0000E41F0000}"/>
    <cellStyle name="Input 15 2 13 2" xfId="15118" xr:uid="{00000000-0005-0000-0000-0000E51F0000}"/>
    <cellStyle name="Input 15 2 14" xfId="4172" xr:uid="{00000000-0005-0000-0000-0000E61F0000}"/>
    <cellStyle name="Input 15 2 14 2" xfId="14534" xr:uid="{00000000-0005-0000-0000-0000E71F0000}"/>
    <cellStyle name="Input 15 2 15" xfId="7995" xr:uid="{00000000-0005-0000-0000-0000E81F0000}"/>
    <cellStyle name="Input 15 2 2" xfId="1730" xr:uid="{00000000-0005-0000-0000-0000E91F0000}"/>
    <cellStyle name="Input 15 2 2 2" xfId="3207" xr:uid="{00000000-0005-0000-0000-0000EA1F0000}"/>
    <cellStyle name="Input 15 2 2 2 2" xfId="6780" xr:uid="{00000000-0005-0000-0000-0000EB1F0000}"/>
    <cellStyle name="Input 15 2 2 2 2 2" xfId="17110" xr:uid="{00000000-0005-0000-0000-0000EC1F0000}"/>
    <cellStyle name="Input 15 2 2 2 3" xfId="8758" xr:uid="{00000000-0005-0000-0000-0000ED1F0000}"/>
    <cellStyle name="Input 15 2 2 2 3 2" xfId="18975" xr:uid="{00000000-0005-0000-0000-0000EE1F0000}"/>
    <cellStyle name="Input 15 2 2 2 4" xfId="10060" xr:uid="{00000000-0005-0000-0000-0000EF1F0000}"/>
    <cellStyle name="Input 15 2 2 2 4 2" xfId="20266" xr:uid="{00000000-0005-0000-0000-0000F01F0000}"/>
    <cellStyle name="Input 15 2 2 2 5" xfId="13683" xr:uid="{00000000-0005-0000-0000-0000F11F0000}"/>
    <cellStyle name="Input 15 2 2 3" xfId="5322" xr:uid="{00000000-0005-0000-0000-0000F21F0000}"/>
    <cellStyle name="Input 15 2 2 3 2" xfId="15655" xr:uid="{00000000-0005-0000-0000-0000F31F0000}"/>
    <cellStyle name="Input 15 2 2 4" xfId="4403" xr:uid="{00000000-0005-0000-0000-0000F41F0000}"/>
    <cellStyle name="Input 15 2 2 4 2" xfId="14746" xr:uid="{00000000-0005-0000-0000-0000F51F0000}"/>
    <cellStyle name="Input 15 2 2 5" xfId="11137" xr:uid="{00000000-0005-0000-0000-0000F61F0000}"/>
    <cellStyle name="Input 15 2 2 5 2" xfId="21340" xr:uid="{00000000-0005-0000-0000-0000F71F0000}"/>
    <cellStyle name="Input 15 2 2 6" xfId="12512" xr:uid="{00000000-0005-0000-0000-0000F81F0000}"/>
    <cellStyle name="Input 15 2 3" xfId="1899" xr:uid="{00000000-0005-0000-0000-0000F91F0000}"/>
    <cellStyle name="Input 15 2 3 2" xfId="3363" xr:uid="{00000000-0005-0000-0000-0000FA1F0000}"/>
    <cellStyle name="Input 15 2 3 2 2" xfId="6933" xr:uid="{00000000-0005-0000-0000-0000FB1F0000}"/>
    <cellStyle name="Input 15 2 3 2 2 2" xfId="17262" xr:uid="{00000000-0005-0000-0000-0000FC1F0000}"/>
    <cellStyle name="Input 15 2 3 2 3" xfId="8899" xr:uid="{00000000-0005-0000-0000-0000FD1F0000}"/>
    <cellStyle name="Input 15 2 3 2 3 2" xfId="19108" xr:uid="{00000000-0005-0000-0000-0000FE1F0000}"/>
    <cellStyle name="Input 15 2 3 2 4" xfId="10190" xr:uid="{00000000-0005-0000-0000-0000FF1F0000}"/>
    <cellStyle name="Input 15 2 3 2 4 2" xfId="20396" xr:uid="{00000000-0005-0000-0000-000000200000}"/>
    <cellStyle name="Input 15 2 3 2 5" xfId="13791" xr:uid="{00000000-0005-0000-0000-000001200000}"/>
    <cellStyle name="Input 15 2 3 3" xfId="5487" xr:uid="{00000000-0005-0000-0000-000002200000}"/>
    <cellStyle name="Input 15 2 3 3 2" xfId="15819" xr:uid="{00000000-0005-0000-0000-000003200000}"/>
    <cellStyle name="Input 15 2 3 4" xfId="7892" xr:uid="{00000000-0005-0000-0000-000004200000}"/>
    <cellStyle name="Input 15 2 3 4 2" xfId="18183" xr:uid="{00000000-0005-0000-0000-000005200000}"/>
    <cellStyle name="Input 15 2 3 5" xfId="11268" xr:uid="{00000000-0005-0000-0000-000006200000}"/>
    <cellStyle name="Input 15 2 3 5 2" xfId="21470" xr:uid="{00000000-0005-0000-0000-000007200000}"/>
    <cellStyle name="Input 15 2 3 6" xfId="12620" xr:uid="{00000000-0005-0000-0000-000008200000}"/>
    <cellStyle name="Input 15 2 4" xfId="1971" xr:uid="{00000000-0005-0000-0000-000009200000}"/>
    <cellStyle name="Input 15 2 4 2" xfId="3434" xr:uid="{00000000-0005-0000-0000-00000A200000}"/>
    <cellStyle name="Input 15 2 4 2 2" xfId="7004" xr:uid="{00000000-0005-0000-0000-00000B200000}"/>
    <cellStyle name="Input 15 2 4 2 2 2" xfId="17333" xr:uid="{00000000-0005-0000-0000-00000C200000}"/>
    <cellStyle name="Input 15 2 4 2 3" xfId="8970" xr:uid="{00000000-0005-0000-0000-00000D200000}"/>
    <cellStyle name="Input 15 2 4 2 3 2" xfId="19179" xr:uid="{00000000-0005-0000-0000-00000E200000}"/>
    <cellStyle name="Input 15 2 4 2 4" xfId="10261" xr:uid="{00000000-0005-0000-0000-00000F200000}"/>
    <cellStyle name="Input 15 2 4 2 4 2" xfId="20467" xr:uid="{00000000-0005-0000-0000-000010200000}"/>
    <cellStyle name="Input 15 2 4 2 5" xfId="13859" xr:uid="{00000000-0005-0000-0000-000011200000}"/>
    <cellStyle name="Input 15 2 4 3" xfId="5559" xr:uid="{00000000-0005-0000-0000-000012200000}"/>
    <cellStyle name="Input 15 2 4 3 2" xfId="15891" xr:uid="{00000000-0005-0000-0000-000013200000}"/>
    <cellStyle name="Input 15 2 4 4" xfId="8057" xr:uid="{00000000-0005-0000-0000-000014200000}"/>
    <cellStyle name="Input 15 2 4 4 2" xfId="18306" xr:uid="{00000000-0005-0000-0000-000015200000}"/>
    <cellStyle name="Input 15 2 4 5" xfId="11339" xr:uid="{00000000-0005-0000-0000-000016200000}"/>
    <cellStyle name="Input 15 2 4 5 2" xfId="21541" xr:uid="{00000000-0005-0000-0000-000017200000}"/>
    <cellStyle name="Input 15 2 4 6" xfId="12688" xr:uid="{00000000-0005-0000-0000-000018200000}"/>
    <cellStyle name="Input 15 2 5" xfId="2037" xr:uid="{00000000-0005-0000-0000-000019200000}"/>
    <cellStyle name="Input 15 2 5 2" xfId="3498" xr:uid="{00000000-0005-0000-0000-00001A200000}"/>
    <cellStyle name="Input 15 2 5 2 2" xfId="7068" xr:uid="{00000000-0005-0000-0000-00001B200000}"/>
    <cellStyle name="Input 15 2 5 2 2 2" xfId="17397" xr:uid="{00000000-0005-0000-0000-00001C200000}"/>
    <cellStyle name="Input 15 2 5 2 3" xfId="9034" xr:uid="{00000000-0005-0000-0000-00001D200000}"/>
    <cellStyle name="Input 15 2 5 2 3 2" xfId="19243" xr:uid="{00000000-0005-0000-0000-00001E200000}"/>
    <cellStyle name="Input 15 2 5 2 4" xfId="10325" xr:uid="{00000000-0005-0000-0000-00001F200000}"/>
    <cellStyle name="Input 15 2 5 2 4 2" xfId="20531" xr:uid="{00000000-0005-0000-0000-000020200000}"/>
    <cellStyle name="Input 15 2 5 2 5" xfId="13922" xr:uid="{00000000-0005-0000-0000-000021200000}"/>
    <cellStyle name="Input 15 2 5 3" xfId="5625" xr:uid="{00000000-0005-0000-0000-000022200000}"/>
    <cellStyle name="Input 15 2 5 3 2" xfId="15957" xr:uid="{00000000-0005-0000-0000-000023200000}"/>
    <cellStyle name="Input 15 2 5 4" xfId="8020" xr:uid="{00000000-0005-0000-0000-000024200000}"/>
    <cellStyle name="Input 15 2 5 4 2" xfId="18276" xr:uid="{00000000-0005-0000-0000-000025200000}"/>
    <cellStyle name="Input 15 2 5 5" xfId="11404" xr:uid="{00000000-0005-0000-0000-000026200000}"/>
    <cellStyle name="Input 15 2 5 5 2" xfId="21605" xr:uid="{00000000-0005-0000-0000-000027200000}"/>
    <cellStyle name="Input 15 2 5 6" xfId="12751" xr:uid="{00000000-0005-0000-0000-000028200000}"/>
    <cellStyle name="Input 15 2 6" xfId="2101" xr:uid="{00000000-0005-0000-0000-000029200000}"/>
    <cellStyle name="Input 15 2 6 2" xfId="3560" xr:uid="{00000000-0005-0000-0000-00002A200000}"/>
    <cellStyle name="Input 15 2 6 2 2" xfId="7130" xr:uid="{00000000-0005-0000-0000-00002B200000}"/>
    <cellStyle name="Input 15 2 6 2 2 2" xfId="17459" xr:uid="{00000000-0005-0000-0000-00002C200000}"/>
    <cellStyle name="Input 15 2 6 2 3" xfId="9095" xr:uid="{00000000-0005-0000-0000-00002D200000}"/>
    <cellStyle name="Input 15 2 6 2 3 2" xfId="19304" xr:uid="{00000000-0005-0000-0000-00002E200000}"/>
    <cellStyle name="Input 15 2 6 2 4" xfId="10387" xr:uid="{00000000-0005-0000-0000-00002F200000}"/>
    <cellStyle name="Input 15 2 6 2 4 2" xfId="20593" xr:uid="{00000000-0005-0000-0000-000030200000}"/>
    <cellStyle name="Input 15 2 6 2 5" xfId="13983" xr:uid="{00000000-0005-0000-0000-000031200000}"/>
    <cellStyle name="Input 15 2 6 3" xfId="5689" xr:uid="{00000000-0005-0000-0000-000032200000}"/>
    <cellStyle name="Input 15 2 6 3 2" xfId="16021" xr:uid="{00000000-0005-0000-0000-000033200000}"/>
    <cellStyle name="Input 15 2 6 4" xfId="8059" xr:uid="{00000000-0005-0000-0000-000034200000}"/>
    <cellStyle name="Input 15 2 6 4 2" xfId="18307" xr:uid="{00000000-0005-0000-0000-000035200000}"/>
    <cellStyle name="Input 15 2 6 5" xfId="11467" xr:uid="{00000000-0005-0000-0000-000036200000}"/>
    <cellStyle name="Input 15 2 6 5 2" xfId="21667" xr:uid="{00000000-0005-0000-0000-000037200000}"/>
    <cellStyle name="Input 15 2 6 6" xfId="12812" xr:uid="{00000000-0005-0000-0000-000038200000}"/>
    <cellStyle name="Input 15 2 7" xfId="2174" xr:uid="{00000000-0005-0000-0000-000039200000}"/>
    <cellStyle name="Input 15 2 7 2" xfId="3633" xr:uid="{00000000-0005-0000-0000-00003A200000}"/>
    <cellStyle name="Input 15 2 7 2 2" xfId="7203" xr:uid="{00000000-0005-0000-0000-00003B200000}"/>
    <cellStyle name="Input 15 2 7 2 2 2" xfId="17532" xr:uid="{00000000-0005-0000-0000-00003C200000}"/>
    <cellStyle name="Input 15 2 7 2 3" xfId="9168" xr:uid="{00000000-0005-0000-0000-00003D200000}"/>
    <cellStyle name="Input 15 2 7 2 3 2" xfId="19377" xr:uid="{00000000-0005-0000-0000-00003E200000}"/>
    <cellStyle name="Input 15 2 7 2 4" xfId="10460" xr:uid="{00000000-0005-0000-0000-00003F200000}"/>
    <cellStyle name="Input 15 2 7 2 4 2" xfId="20666" xr:uid="{00000000-0005-0000-0000-000040200000}"/>
    <cellStyle name="Input 15 2 7 2 5" xfId="14056" xr:uid="{00000000-0005-0000-0000-000041200000}"/>
    <cellStyle name="Input 15 2 7 3" xfId="5762" xr:uid="{00000000-0005-0000-0000-000042200000}"/>
    <cellStyle name="Input 15 2 7 3 2" xfId="16094" xr:uid="{00000000-0005-0000-0000-000043200000}"/>
    <cellStyle name="Input 15 2 7 4" xfId="6602" xr:uid="{00000000-0005-0000-0000-000044200000}"/>
    <cellStyle name="Input 15 2 7 4 2" xfId="16933" xr:uid="{00000000-0005-0000-0000-000045200000}"/>
    <cellStyle name="Input 15 2 7 5" xfId="11540" xr:uid="{00000000-0005-0000-0000-000046200000}"/>
    <cellStyle name="Input 15 2 7 5 2" xfId="21740" xr:uid="{00000000-0005-0000-0000-000047200000}"/>
    <cellStyle name="Input 15 2 7 6" xfId="12885" xr:uid="{00000000-0005-0000-0000-000048200000}"/>
    <cellStyle name="Input 15 2 8" xfId="2278" xr:uid="{00000000-0005-0000-0000-000049200000}"/>
    <cellStyle name="Input 15 2 8 2" xfId="3735" xr:uid="{00000000-0005-0000-0000-00004A200000}"/>
    <cellStyle name="Input 15 2 8 2 2" xfId="7305" xr:uid="{00000000-0005-0000-0000-00004B200000}"/>
    <cellStyle name="Input 15 2 8 2 2 2" xfId="17634" xr:uid="{00000000-0005-0000-0000-00004C200000}"/>
    <cellStyle name="Input 15 2 8 2 3" xfId="9268" xr:uid="{00000000-0005-0000-0000-00004D200000}"/>
    <cellStyle name="Input 15 2 8 2 3 2" xfId="19476" xr:uid="{00000000-0005-0000-0000-00004E200000}"/>
    <cellStyle name="Input 15 2 8 2 4" xfId="10562" xr:uid="{00000000-0005-0000-0000-00004F200000}"/>
    <cellStyle name="Input 15 2 8 2 4 2" xfId="20768" xr:uid="{00000000-0005-0000-0000-000050200000}"/>
    <cellStyle name="Input 15 2 8 2 5" xfId="14148" xr:uid="{00000000-0005-0000-0000-000051200000}"/>
    <cellStyle name="Input 15 2 8 3" xfId="5866" xr:uid="{00000000-0005-0000-0000-000052200000}"/>
    <cellStyle name="Input 15 2 8 3 2" xfId="16198" xr:uid="{00000000-0005-0000-0000-000053200000}"/>
    <cellStyle name="Input 15 2 8 4" xfId="4722" xr:uid="{00000000-0005-0000-0000-000054200000}"/>
    <cellStyle name="Input 15 2 8 4 2" xfId="15060" xr:uid="{00000000-0005-0000-0000-000055200000}"/>
    <cellStyle name="Input 15 2 8 5" xfId="11643" xr:uid="{00000000-0005-0000-0000-000056200000}"/>
    <cellStyle name="Input 15 2 8 5 2" xfId="21840" xr:uid="{00000000-0005-0000-0000-000057200000}"/>
    <cellStyle name="Input 15 2 8 6" xfId="12976" xr:uid="{00000000-0005-0000-0000-000058200000}"/>
    <cellStyle name="Input 15 2 9" xfId="2370" xr:uid="{00000000-0005-0000-0000-000059200000}"/>
    <cellStyle name="Input 15 2 9 2" xfId="3826" xr:uid="{00000000-0005-0000-0000-00005A200000}"/>
    <cellStyle name="Input 15 2 9 2 2" xfId="7396" xr:uid="{00000000-0005-0000-0000-00005B200000}"/>
    <cellStyle name="Input 15 2 9 2 2 2" xfId="17725" xr:uid="{00000000-0005-0000-0000-00005C200000}"/>
    <cellStyle name="Input 15 2 9 2 3" xfId="9358" xr:uid="{00000000-0005-0000-0000-00005D200000}"/>
    <cellStyle name="Input 15 2 9 2 3 2" xfId="19566" xr:uid="{00000000-0005-0000-0000-00005E200000}"/>
    <cellStyle name="Input 15 2 9 2 4" xfId="10653" xr:uid="{00000000-0005-0000-0000-00005F200000}"/>
    <cellStyle name="Input 15 2 9 2 4 2" xfId="20859" xr:uid="{00000000-0005-0000-0000-000060200000}"/>
    <cellStyle name="Input 15 2 9 2 5" xfId="14229" xr:uid="{00000000-0005-0000-0000-000061200000}"/>
    <cellStyle name="Input 15 2 9 3" xfId="5958" xr:uid="{00000000-0005-0000-0000-000062200000}"/>
    <cellStyle name="Input 15 2 9 3 2" xfId="16290" xr:uid="{00000000-0005-0000-0000-000063200000}"/>
    <cellStyle name="Input 15 2 9 4" xfId="6338" xr:uid="{00000000-0005-0000-0000-000064200000}"/>
    <cellStyle name="Input 15 2 9 4 2" xfId="16670" xr:uid="{00000000-0005-0000-0000-000065200000}"/>
    <cellStyle name="Input 15 2 9 5" xfId="11734" xr:uid="{00000000-0005-0000-0000-000066200000}"/>
    <cellStyle name="Input 15 2 9 5 2" xfId="21930" xr:uid="{00000000-0005-0000-0000-000067200000}"/>
    <cellStyle name="Input 15 2 9 6" xfId="13057" xr:uid="{00000000-0005-0000-0000-000068200000}"/>
    <cellStyle name="Input 15 3" xfId="1517" xr:uid="{00000000-0005-0000-0000-000069200000}"/>
    <cellStyle name="Input 15 3 2" xfId="3001" xr:uid="{00000000-0005-0000-0000-00006A200000}"/>
    <cellStyle name="Input 15 3 2 2" xfId="6578" xr:uid="{00000000-0005-0000-0000-00006B200000}"/>
    <cellStyle name="Input 15 3 2 2 2" xfId="16909" xr:uid="{00000000-0005-0000-0000-00006C200000}"/>
    <cellStyle name="Input 15 3 2 3" xfId="8579" xr:uid="{00000000-0005-0000-0000-00006D200000}"/>
    <cellStyle name="Input 15 3 2 3 2" xfId="18805" xr:uid="{00000000-0005-0000-0000-00006E200000}"/>
    <cellStyle name="Input 15 3 2 4" xfId="9902" xr:uid="{00000000-0005-0000-0000-00006F200000}"/>
    <cellStyle name="Input 15 3 2 4 2" xfId="20109" xr:uid="{00000000-0005-0000-0000-000070200000}"/>
    <cellStyle name="Input 15 3 2 5" xfId="13551" xr:uid="{00000000-0005-0000-0000-000071200000}"/>
    <cellStyle name="Input 15 3 3" xfId="5114" xr:uid="{00000000-0005-0000-0000-000072200000}"/>
    <cellStyle name="Input 15 3 3 2" xfId="15449" xr:uid="{00000000-0005-0000-0000-000073200000}"/>
    <cellStyle name="Input 15 3 4" xfId="9348" xr:uid="{00000000-0005-0000-0000-000074200000}"/>
    <cellStyle name="Input 15 3 4 2" xfId="19556" xr:uid="{00000000-0005-0000-0000-000075200000}"/>
    <cellStyle name="Input 15 3 5" xfId="10984" xr:uid="{00000000-0005-0000-0000-000076200000}"/>
    <cellStyle name="Input 15 3 5 2" xfId="21187" xr:uid="{00000000-0005-0000-0000-000077200000}"/>
    <cellStyle name="Input 15 3 6" xfId="12382" xr:uid="{00000000-0005-0000-0000-000078200000}"/>
    <cellStyle name="Input 15 4" xfId="1396" xr:uid="{00000000-0005-0000-0000-000079200000}"/>
    <cellStyle name="Input 15 4 2" xfId="2892" xr:uid="{00000000-0005-0000-0000-00007A200000}"/>
    <cellStyle name="Input 15 4 2 2" xfId="6471" xr:uid="{00000000-0005-0000-0000-00007B200000}"/>
    <cellStyle name="Input 15 4 2 2 2" xfId="16802" xr:uid="{00000000-0005-0000-0000-00007C200000}"/>
    <cellStyle name="Input 15 4 2 3" xfId="8472" xr:uid="{00000000-0005-0000-0000-00007D200000}"/>
    <cellStyle name="Input 15 4 2 3 2" xfId="18700" xr:uid="{00000000-0005-0000-0000-00007E200000}"/>
    <cellStyle name="Input 15 4 2 4" xfId="9797" xr:uid="{00000000-0005-0000-0000-00007F200000}"/>
    <cellStyle name="Input 15 4 2 4 2" xfId="20004" xr:uid="{00000000-0005-0000-0000-000080200000}"/>
    <cellStyle name="Input 15 4 2 5" xfId="13466" xr:uid="{00000000-0005-0000-0000-000081200000}"/>
    <cellStyle name="Input 15 4 3" xfId="4994" xr:uid="{00000000-0005-0000-0000-000082200000}"/>
    <cellStyle name="Input 15 4 3 2" xfId="15329" xr:uid="{00000000-0005-0000-0000-000083200000}"/>
    <cellStyle name="Input 15 4 4" xfId="4338" xr:uid="{00000000-0005-0000-0000-000084200000}"/>
    <cellStyle name="Input 15 4 4 2" xfId="14683" xr:uid="{00000000-0005-0000-0000-000085200000}"/>
    <cellStyle name="Input 15 4 5" xfId="10879" xr:uid="{00000000-0005-0000-0000-000086200000}"/>
    <cellStyle name="Input 15 4 5 2" xfId="21083" xr:uid="{00000000-0005-0000-0000-000087200000}"/>
    <cellStyle name="Input 15 4 6" xfId="12297" xr:uid="{00000000-0005-0000-0000-000088200000}"/>
    <cellStyle name="Input 15 5" xfId="1438" xr:uid="{00000000-0005-0000-0000-000089200000}"/>
    <cellStyle name="Input 15 5 2" xfId="2925" xr:uid="{00000000-0005-0000-0000-00008A200000}"/>
    <cellStyle name="Input 15 5 2 2" xfId="6503" xr:uid="{00000000-0005-0000-0000-00008B200000}"/>
    <cellStyle name="Input 15 5 2 2 2" xfId="16834" xr:uid="{00000000-0005-0000-0000-00008C200000}"/>
    <cellStyle name="Input 15 5 2 3" xfId="8505" xr:uid="{00000000-0005-0000-0000-00008D200000}"/>
    <cellStyle name="Input 15 5 2 3 2" xfId="18731" xr:uid="{00000000-0005-0000-0000-00008E200000}"/>
    <cellStyle name="Input 15 5 2 4" xfId="9828" xr:uid="{00000000-0005-0000-0000-00008F200000}"/>
    <cellStyle name="Input 15 5 2 4 2" xfId="20035" xr:uid="{00000000-0005-0000-0000-000090200000}"/>
    <cellStyle name="Input 15 5 2 5" xfId="13491" xr:uid="{00000000-0005-0000-0000-000091200000}"/>
    <cellStyle name="Input 15 5 3" xfId="5036" xr:uid="{00000000-0005-0000-0000-000092200000}"/>
    <cellStyle name="Input 15 5 3 2" xfId="15371" xr:uid="{00000000-0005-0000-0000-000093200000}"/>
    <cellStyle name="Input 15 5 4" xfId="4104" xr:uid="{00000000-0005-0000-0000-000094200000}"/>
    <cellStyle name="Input 15 5 4 2" xfId="14475" xr:uid="{00000000-0005-0000-0000-000095200000}"/>
    <cellStyle name="Input 15 5 5" xfId="10909" xr:uid="{00000000-0005-0000-0000-000096200000}"/>
    <cellStyle name="Input 15 5 5 2" xfId="21113" xr:uid="{00000000-0005-0000-0000-000097200000}"/>
    <cellStyle name="Input 15 5 6" xfId="12322" xr:uid="{00000000-0005-0000-0000-000098200000}"/>
    <cellStyle name="Input 15 6" xfId="2579" xr:uid="{00000000-0005-0000-0000-000099200000}"/>
    <cellStyle name="Input 15 6 2" xfId="6167" xr:uid="{00000000-0005-0000-0000-00009A200000}"/>
    <cellStyle name="Input 15 6 2 2" xfId="16499" xr:uid="{00000000-0005-0000-0000-00009B200000}"/>
    <cellStyle name="Input 15 6 3" xfId="8193" xr:uid="{00000000-0005-0000-0000-00009C200000}"/>
    <cellStyle name="Input 15 6 3 2" xfId="18426" xr:uid="{00000000-0005-0000-0000-00009D200000}"/>
    <cellStyle name="Input 15 6 4" xfId="9544" xr:uid="{00000000-0005-0000-0000-00009E200000}"/>
    <cellStyle name="Input 15 6 4 2" xfId="19751" xr:uid="{00000000-0005-0000-0000-00009F200000}"/>
    <cellStyle name="Input 15 6 5" xfId="13230" xr:uid="{00000000-0005-0000-0000-0000A0200000}"/>
    <cellStyle name="Input 15 7" xfId="4483" xr:uid="{00000000-0005-0000-0000-0000A1200000}"/>
    <cellStyle name="Input 15 7 2" xfId="14825" xr:uid="{00000000-0005-0000-0000-0000A2200000}"/>
    <cellStyle name="Input 15 8" xfId="5044" xr:uid="{00000000-0005-0000-0000-0000A3200000}"/>
    <cellStyle name="Input 15 8 2" xfId="15379" xr:uid="{00000000-0005-0000-0000-0000A4200000}"/>
    <cellStyle name="Input 15 9" xfId="4150" xr:uid="{00000000-0005-0000-0000-0000A5200000}"/>
    <cellStyle name="Input 16" xfId="870" xr:uid="{00000000-0005-0000-0000-0000A6200000}"/>
    <cellStyle name="Input 16 2" xfId="1184" xr:uid="{00000000-0005-0000-0000-0000A7200000}"/>
    <cellStyle name="Input 16 2 10" xfId="2440" xr:uid="{00000000-0005-0000-0000-0000A8200000}"/>
    <cellStyle name="Input 16 2 10 2" xfId="3895" xr:uid="{00000000-0005-0000-0000-0000A9200000}"/>
    <cellStyle name="Input 16 2 10 2 2" xfId="7465" xr:uid="{00000000-0005-0000-0000-0000AA200000}"/>
    <cellStyle name="Input 16 2 10 2 2 2" xfId="17794" xr:uid="{00000000-0005-0000-0000-0000AB200000}"/>
    <cellStyle name="Input 16 2 10 2 3" xfId="9425" xr:uid="{00000000-0005-0000-0000-0000AC200000}"/>
    <cellStyle name="Input 16 2 10 2 3 2" xfId="19632" xr:uid="{00000000-0005-0000-0000-0000AD200000}"/>
    <cellStyle name="Input 16 2 10 2 4" xfId="10722" xr:uid="{00000000-0005-0000-0000-0000AE200000}"/>
    <cellStyle name="Input 16 2 10 2 4 2" xfId="20928" xr:uid="{00000000-0005-0000-0000-0000AF200000}"/>
    <cellStyle name="Input 16 2 10 2 5" xfId="14288" xr:uid="{00000000-0005-0000-0000-0000B0200000}"/>
    <cellStyle name="Input 16 2 10 3" xfId="6028" xr:uid="{00000000-0005-0000-0000-0000B1200000}"/>
    <cellStyle name="Input 16 2 10 3 2" xfId="16360" xr:uid="{00000000-0005-0000-0000-0000B2200000}"/>
    <cellStyle name="Input 16 2 10 4" xfId="4027" xr:uid="{00000000-0005-0000-0000-0000B3200000}"/>
    <cellStyle name="Input 16 2 10 4 2" xfId="14405" xr:uid="{00000000-0005-0000-0000-0000B4200000}"/>
    <cellStyle name="Input 16 2 10 5" xfId="11804" xr:uid="{00000000-0005-0000-0000-0000B5200000}"/>
    <cellStyle name="Input 16 2 10 5 2" xfId="21999" xr:uid="{00000000-0005-0000-0000-0000B6200000}"/>
    <cellStyle name="Input 16 2 10 6" xfId="13116" xr:uid="{00000000-0005-0000-0000-0000B7200000}"/>
    <cellStyle name="Input 16 2 11" xfId="2493" xr:uid="{00000000-0005-0000-0000-0000B8200000}"/>
    <cellStyle name="Input 16 2 11 2" xfId="3948" xr:uid="{00000000-0005-0000-0000-0000B9200000}"/>
    <cellStyle name="Input 16 2 11 2 2" xfId="7518" xr:uid="{00000000-0005-0000-0000-0000BA200000}"/>
    <cellStyle name="Input 16 2 11 2 2 2" xfId="17847" xr:uid="{00000000-0005-0000-0000-0000BB200000}"/>
    <cellStyle name="Input 16 2 11 2 3" xfId="9478" xr:uid="{00000000-0005-0000-0000-0000BC200000}"/>
    <cellStyle name="Input 16 2 11 2 3 2" xfId="19685" xr:uid="{00000000-0005-0000-0000-0000BD200000}"/>
    <cellStyle name="Input 16 2 11 2 4" xfId="10775" xr:uid="{00000000-0005-0000-0000-0000BE200000}"/>
    <cellStyle name="Input 16 2 11 2 4 2" xfId="20981" xr:uid="{00000000-0005-0000-0000-0000BF200000}"/>
    <cellStyle name="Input 16 2 11 2 5" xfId="14341" xr:uid="{00000000-0005-0000-0000-0000C0200000}"/>
    <cellStyle name="Input 16 2 11 3" xfId="6081" xr:uid="{00000000-0005-0000-0000-0000C1200000}"/>
    <cellStyle name="Input 16 2 11 3 2" xfId="16413" xr:uid="{00000000-0005-0000-0000-0000C2200000}"/>
    <cellStyle name="Input 16 2 11 4" xfId="4630" xr:uid="{00000000-0005-0000-0000-0000C3200000}"/>
    <cellStyle name="Input 16 2 11 4 2" xfId="14972" xr:uid="{00000000-0005-0000-0000-0000C4200000}"/>
    <cellStyle name="Input 16 2 11 5" xfId="11857" xr:uid="{00000000-0005-0000-0000-0000C5200000}"/>
    <cellStyle name="Input 16 2 11 5 2" xfId="22052" xr:uid="{00000000-0005-0000-0000-0000C6200000}"/>
    <cellStyle name="Input 16 2 11 6" xfId="13169" xr:uid="{00000000-0005-0000-0000-0000C7200000}"/>
    <cellStyle name="Input 16 2 12" xfId="2699" xr:uid="{00000000-0005-0000-0000-0000C8200000}"/>
    <cellStyle name="Input 16 2 12 2" xfId="6282" xr:uid="{00000000-0005-0000-0000-0000C9200000}"/>
    <cellStyle name="Input 16 2 12 2 2" xfId="16614" xr:uid="{00000000-0005-0000-0000-0000CA200000}"/>
    <cellStyle name="Input 16 2 12 3" xfId="8296" xr:uid="{00000000-0005-0000-0000-0000CB200000}"/>
    <cellStyle name="Input 16 2 12 3 2" xfId="18528" xr:uid="{00000000-0005-0000-0000-0000CC200000}"/>
    <cellStyle name="Input 16 2 12 4" xfId="9634" xr:uid="{00000000-0005-0000-0000-0000CD200000}"/>
    <cellStyle name="Input 16 2 12 4 2" xfId="19841" xr:uid="{00000000-0005-0000-0000-0000CE200000}"/>
    <cellStyle name="Input 16 2 12 5" xfId="13310" xr:uid="{00000000-0005-0000-0000-0000CF200000}"/>
    <cellStyle name="Input 16 2 13" xfId="4783" xr:uid="{00000000-0005-0000-0000-0000D0200000}"/>
    <cellStyle name="Input 16 2 13 2" xfId="15119" xr:uid="{00000000-0005-0000-0000-0000D1200000}"/>
    <cellStyle name="Input 16 2 14" xfId="4171" xr:uid="{00000000-0005-0000-0000-0000D2200000}"/>
    <cellStyle name="Input 16 2 14 2" xfId="14533" xr:uid="{00000000-0005-0000-0000-0000D3200000}"/>
    <cellStyle name="Input 16 2 15" xfId="7979" xr:uid="{00000000-0005-0000-0000-0000D4200000}"/>
    <cellStyle name="Input 16 2 2" xfId="1731" xr:uid="{00000000-0005-0000-0000-0000D5200000}"/>
    <cellStyle name="Input 16 2 2 2" xfId="3208" xr:uid="{00000000-0005-0000-0000-0000D6200000}"/>
    <cellStyle name="Input 16 2 2 2 2" xfId="6781" xr:uid="{00000000-0005-0000-0000-0000D7200000}"/>
    <cellStyle name="Input 16 2 2 2 2 2" xfId="17111" xr:uid="{00000000-0005-0000-0000-0000D8200000}"/>
    <cellStyle name="Input 16 2 2 2 3" xfId="8759" xr:uid="{00000000-0005-0000-0000-0000D9200000}"/>
    <cellStyle name="Input 16 2 2 2 3 2" xfId="18976" xr:uid="{00000000-0005-0000-0000-0000DA200000}"/>
    <cellStyle name="Input 16 2 2 2 4" xfId="10061" xr:uid="{00000000-0005-0000-0000-0000DB200000}"/>
    <cellStyle name="Input 16 2 2 2 4 2" xfId="20267" xr:uid="{00000000-0005-0000-0000-0000DC200000}"/>
    <cellStyle name="Input 16 2 2 2 5" xfId="13684" xr:uid="{00000000-0005-0000-0000-0000DD200000}"/>
    <cellStyle name="Input 16 2 2 3" xfId="5323" xr:uid="{00000000-0005-0000-0000-0000DE200000}"/>
    <cellStyle name="Input 16 2 2 3 2" xfId="15656" xr:uid="{00000000-0005-0000-0000-0000DF200000}"/>
    <cellStyle name="Input 16 2 2 4" xfId="4404" xr:uid="{00000000-0005-0000-0000-0000E0200000}"/>
    <cellStyle name="Input 16 2 2 4 2" xfId="14747" xr:uid="{00000000-0005-0000-0000-0000E1200000}"/>
    <cellStyle name="Input 16 2 2 5" xfId="11138" xr:uid="{00000000-0005-0000-0000-0000E2200000}"/>
    <cellStyle name="Input 16 2 2 5 2" xfId="21341" xr:uid="{00000000-0005-0000-0000-0000E3200000}"/>
    <cellStyle name="Input 16 2 2 6" xfId="12513" xr:uid="{00000000-0005-0000-0000-0000E4200000}"/>
    <cellStyle name="Input 16 2 3" xfId="1900" xr:uid="{00000000-0005-0000-0000-0000E5200000}"/>
    <cellStyle name="Input 16 2 3 2" xfId="3364" xr:uid="{00000000-0005-0000-0000-0000E6200000}"/>
    <cellStyle name="Input 16 2 3 2 2" xfId="6934" xr:uid="{00000000-0005-0000-0000-0000E7200000}"/>
    <cellStyle name="Input 16 2 3 2 2 2" xfId="17263" xr:uid="{00000000-0005-0000-0000-0000E8200000}"/>
    <cellStyle name="Input 16 2 3 2 3" xfId="8900" xr:uid="{00000000-0005-0000-0000-0000E9200000}"/>
    <cellStyle name="Input 16 2 3 2 3 2" xfId="19109" xr:uid="{00000000-0005-0000-0000-0000EA200000}"/>
    <cellStyle name="Input 16 2 3 2 4" xfId="10191" xr:uid="{00000000-0005-0000-0000-0000EB200000}"/>
    <cellStyle name="Input 16 2 3 2 4 2" xfId="20397" xr:uid="{00000000-0005-0000-0000-0000EC200000}"/>
    <cellStyle name="Input 16 2 3 2 5" xfId="13792" xr:uid="{00000000-0005-0000-0000-0000ED200000}"/>
    <cellStyle name="Input 16 2 3 3" xfId="5488" xr:uid="{00000000-0005-0000-0000-0000EE200000}"/>
    <cellStyle name="Input 16 2 3 3 2" xfId="15820" xr:uid="{00000000-0005-0000-0000-0000EF200000}"/>
    <cellStyle name="Input 16 2 3 4" xfId="7795" xr:uid="{00000000-0005-0000-0000-0000F0200000}"/>
    <cellStyle name="Input 16 2 3 4 2" xfId="18099" xr:uid="{00000000-0005-0000-0000-0000F1200000}"/>
    <cellStyle name="Input 16 2 3 5" xfId="11269" xr:uid="{00000000-0005-0000-0000-0000F2200000}"/>
    <cellStyle name="Input 16 2 3 5 2" xfId="21471" xr:uid="{00000000-0005-0000-0000-0000F3200000}"/>
    <cellStyle name="Input 16 2 3 6" xfId="12621" xr:uid="{00000000-0005-0000-0000-0000F4200000}"/>
    <cellStyle name="Input 16 2 4" xfId="1972" xr:uid="{00000000-0005-0000-0000-0000F5200000}"/>
    <cellStyle name="Input 16 2 4 2" xfId="3435" xr:uid="{00000000-0005-0000-0000-0000F6200000}"/>
    <cellStyle name="Input 16 2 4 2 2" xfId="7005" xr:uid="{00000000-0005-0000-0000-0000F7200000}"/>
    <cellStyle name="Input 16 2 4 2 2 2" xfId="17334" xr:uid="{00000000-0005-0000-0000-0000F8200000}"/>
    <cellStyle name="Input 16 2 4 2 3" xfId="8971" xr:uid="{00000000-0005-0000-0000-0000F9200000}"/>
    <cellStyle name="Input 16 2 4 2 3 2" xfId="19180" xr:uid="{00000000-0005-0000-0000-0000FA200000}"/>
    <cellStyle name="Input 16 2 4 2 4" xfId="10262" xr:uid="{00000000-0005-0000-0000-0000FB200000}"/>
    <cellStyle name="Input 16 2 4 2 4 2" xfId="20468" xr:uid="{00000000-0005-0000-0000-0000FC200000}"/>
    <cellStyle name="Input 16 2 4 2 5" xfId="13860" xr:uid="{00000000-0005-0000-0000-0000FD200000}"/>
    <cellStyle name="Input 16 2 4 3" xfId="5560" xr:uid="{00000000-0005-0000-0000-0000FE200000}"/>
    <cellStyle name="Input 16 2 4 3 2" xfId="15892" xr:uid="{00000000-0005-0000-0000-0000FF200000}"/>
    <cellStyle name="Input 16 2 4 4" xfId="8013" xr:uid="{00000000-0005-0000-0000-000000210000}"/>
    <cellStyle name="Input 16 2 4 4 2" xfId="18270" xr:uid="{00000000-0005-0000-0000-000001210000}"/>
    <cellStyle name="Input 16 2 4 5" xfId="11340" xr:uid="{00000000-0005-0000-0000-000002210000}"/>
    <cellStyle name="Input 16 2 4 5 2" xfId="21542" xr:uid="{00000000-0005-0000-0000-000003210000}"/>
    <cellStyle name="Input 16 2 4 6" xfId="12689" xr:uid="{00000000-0005-0000-0000-000004210000}"/>
    <cellStyle name="Input 16 2 5" xfId="2038" xr:uid="{00000000-0005-0000-0000-000005210000}"/>
    <cellStyle name="Input 16 2 5 2" xfId="3499" xr:uid="{00000000-0005-0000-0000-000006210000}"/>
    <cellStyle name="Input 16 2 5 2 2" xfId="7069" xr:uid="{00000000-0005-0000-0000-000007210000}"/>
    <cellStyle name="Input 16 2 5 2 2 2" xfId="17398" xr:uid="{00000000-0005-0000-0000-000008210000}"/>
    <cellStyle name="Input 16 2 5 2 3" xfId="9035" xr:uid="{00000000-0005-0000-0000-000009210000}"/>
    <cellStyle name="Input 16 2 5 2 3 2" xfId="19244" xr:uid="{00000000-0005-0000-0000-00000A210000}"/>
    <cellStyle name="Input 16 2 5 2 4" xfId="10326" xr:uid="{00000000-0005-0000-0000-00000B210000}"/>
    <cellStyle name="Input 16 2 5 2 4 2" xfId="20532" xr:uid="{00000000-0005-0000-0000-00000C210000}"/>
    <cellStyle name="Input 16 2 5 2 5" xfId="13923" xr:uid="{00000000-0005-0000-0000-00000D210000}"/>
    <cellStyle name="Input 16 2 5 3" xfId="5626" xr:uid="{00000000-0005-0000-0000-00000E210000}"/>
    <cellStyle name="Input 16 2 5 3 2" xfId="15958" xr:uid="{00000000-0005-0000-0000-00000F210000}"/>
    <cellStyle name="Input 16 2 5 4" xfId="4065" xr:uid="{00000000-0005-0000-0000-000010210000}"/>
    <cellStyle name="Input 16 2 5 4 2" xfId="14440" xr:uid="{00000000-0005-0000-0000-000011210000}"/>
    <cellStyle name="Input 16 2 5 5" xfId="11405" xr:uid="{00000000-0005-0000-0000-000012210000}"/>
    <cellStyle name="Input 16 2 5 5 2" xfId="21606" xr:uid="{00000000-0005-0000-0000-000013210000}"/>
    <cellStyle name="Input 16 2 5 6" xfId="12752" xr:uid="{00000000-0005-0000-0000-000014210000}"/>
    <cellStyle name="Input 16 2 6" xfId="2102" xr:uid="{00000000-0005-0000-0000-000015210000}"/>
    <cellStyle name="Input 16 2 6 2" xfId="3561" xr:uid="{00000000-0005-0000-0000-000016210000}"/>
    <cellStyle name="Input 16 2 6 2 2" xfId="7131" xr:uid="{00000000-0005-0000-0000-000017210000}"/>
    <cellStyle name="Input 16 2 6 2 2 2" xfId="17460" xr:uid="{00000000-0005-0000-0000-000018210000}"/>
    <cellStyle name="Input 16 2 6 2 3" xfId="9096" xr:uid="{00000000-0005-0000-0000-000019210000}"/>
    <cellStyle name="Input 16 2 6 2 3 2" xfId="19305" xr:uid="{00000000-0005-0000-0000-00001A210000}"/>
    <cellStyle name="Input 16 2 6 2 4" xfId="10388" xr:uid="{00000000-0005-0000-0000-00001B210000}"/>
    <cellStyle name="Input 16 2 6 2 4 2" xfId="20594" xr:uid="{00000000-0005-0000-0000-00001C210000}"/>
    <cellStyle name="Input 16 2 6 2 5" xfId="13984" xr:uid="{00000000-0005-0000-0000-00001D210000}"/>
    <cellStyle name="Input 16 2 6 3" xfId="5690" xr:uid="{00000000-0005-0000-0000-00001E210000}"/>
    <cellStyle name="Input 16 2 6 3 2" xfId="16022" xr:uid="{00000000-0005-0000-0000-00001F210000}"/>
    <cellStyle name="Input 16 2 6 4" xfId="8015" xr:uid="{00000000-0005-0000-0000-000020210000}"/>
    <cellStyle name="Input 16 2 6 4 2" xfId="18271" xr:uid="{00000000-0005-0000-0000-000021210000}"/>
    <cellStyle name="Input 16 2 6 5" xfId="11468" xr:uid="{00000000-0005-0000-0000-000022210000}"/>
    <cellStyle name="Input 16 2 6 5 2" xfId="21668" xr:uid="{00000000-0005-0000-0000-000023210000}"/>
    <cellStyle name="Input 16 2 6 6" xfId="12813" xr:uid="{00000000-0005-0000-0000-000024210000}"/>
    <cellStyle name="Input 16 2 7" xfId="2175" xr:uid="{00000000-0005-0000-0000-000025210000}"/>
    <cellStyle name="Input 16 2 7 2" xfId="3634" xr:uid="{00000000-0005-0000-0000-000026210000}"/>
    <cellStyle name="Input 16 2 7 2 2" xfId="7204" xr:uid="{00000000-0005-0000-0000-000027210000}"/>
    <cellStyle name="Input 16 2 7 2 2 2" xfId="17533" xr:uid="{00000000-0005-0000-0000-000028210000}"/>
    <cellStyle name="Input 16 2 7 2 3" xfId="9169" xr:uid="{00000000-0005-0000-0000-000029210000}"/>
    <cellStyle name="Input 16 2 7 2 3 2" xfId="19378" xr:uid="{00000000-0005-0000-0000-00002A210000}"/>
    <cellStyle name="Input 16 2 7 2 4" xfId="10461" xr:uid="{00000000-0005-0000-0000-00002B210000}"/>
    <cellStyle name="Input 16 2 7 2 4 2" xfId="20667" xr:uid="{00000000-0005-0000-0000-00002C210000}"/>
    <cellStyle name="Input 16 2 7 2 5" xfId="14057" xr:uid="{00000000-0005-0000-0000-00002D210000}"/>
    <cellStyle name="Input 16 2 7 3" xfId="5763" xr:uid="{00000000-0005-0000-0000-00002E210000}"/>
    <cellStyle name="Input 16 2 7 3 2" xfId="16095" xr:uid="{00000000-0005-0000-0000-00002F210000}"/>
    <cellStyle name="Input 16 2 7 4" xfId="5007" xr:uid="{00000000-0005-0000-0000-000030210000}"/>
    <cellStyle name="Input 16 2 7 4 2" xfId="15342" xr:uid="{00000000-0005-0000-0000-000031210000}"/>
    <cellStyle name="Input 16 2 7 5" xfId="11541" xr:uid="{00000000-0005-0000-0000-000032210000}"/>
    <cellStyle name="Input 16 2 7 5 2" xfId="21741" xr:uid="{00000000-0005-0000-0000-000033210000}"/>
    <cellStyle name="Input 16 2 7 6" xfId="12886" xr:uid="{00000000-0005-0000-0000-000034210000}"/>
    <cellStyle name="Input 16 2 8" xfId="2279" xr:uid="{00000000-0005-0000-0000-000035210000}"/>
    <cellStyle name="Input 16 2 8 2" xfId="3736" xr:uid="{00000000-0005-0000-0000-000036210000}"/>
    <cellStyle name="Input 16 2 8 2 2" xfId="7306" xr:uid="{00000000-0005-0000-0000-000037210000}"/>
    <cellStyle name="Input 16 2 8 2 2 2" xfId="17635" xr:uid="{00000000-0005-0000-0000-000038210000}"/>
    <cellStyle name="Input 16 2 8 2 3" xfId="9269" xr:uid="{00000000-0005-0000-0000-000039210000}"/>
    <cellStyle name="Input 16 2 8 2 3 2" xfId="19477" xr:uid="{00000000-0005-0000-0000-00003A210000}"/>
    <cellStyle name="Input 16 2 8 2 4" xfId="10563" xr:uid="{00000000-0005-0000-0000-00003B210000}"/>
    <cellStyle name="Input 16 2 8 2 4 2" xfId="20769" xr:uid="{00000000-0005-0000-0000-00003C210000}"/>
    <cellStyle name="Input 16 2 8 2 5" xfId="14149" xr:uid="{00000000-0005-0000-0000-00003D210000}"/>
    <cellStyle name="Input 16 2 8 3" xfId="5867" xr:uid="{00000000-0005-0000-0000-00003E210000}"/>
    <cellStyle name="Input 16 2 8 3 2" xfId="16199" xr:uid="{00000000-0005-0000-0000-00003F210000}"/>
    <cellStyle name="Input 16 2 8 4" xfId="5267" xr:uid="{00000000-0005-0000-0000-000040210000}"/>
    <cellStyle name="Input 16 2 8 4 2" xfId="15601" xr:uid="{00000000-0005-0000-0000-000041210000}"/>
    <cellStyle name="Input 16 2 8 5" xfId="11644" xr:uid="{00000000-0005-0000-0000-000042210000}"/>
    <cellStyle name="Input 16 2 8 5 2" xfId="21841" xr:uid="{00000000-0005-0000-0000-000043210000}"/>
    <cellStyle name="Input 16 2 8 6" xfId="12977" xr:uid="{00000000-0005-0000-0000-000044210000}"/>
    <cellStyle name="Input 16 2 9" xfId="2371" xr:uid="{00000000-0005-0000-0000-000045210000}"/>
    <cellStyle name="Input 16 2 9 2" xfId="3827" xr:uid="{00000000-0005-0000-0000-000046210000}"/>
    <cellStyle name="Input 16 2 9 2 2" xfId="7397" xr:uid="{00000000-0005-0000-0000-000047210000}"/>
    <cellStyle name="Input 16 2 9 2 2 2" xfId="17726" xr:uid="{00000000-0005-0000-0000-000048210000}"/>
    <cellStyle name="Input 16 2 9 2 3" xfId="9359" xr:uid="{00000000-0005-0000-0000-000049210000}"/>
    <cellStyle name="Input 16 2 9 2 3 2" xfId="19567" xr:uid="{00000000-0005-0000-0000-00004A210000}"/>
    <cellStyle name="Input 16 2 9 2 4" xfId="10654" xr:uid="{00000000-0005-0000-0000-00004B210000}"/>
    <cellStyle name="Input 16 2 9 2 4 2" xfId="20860" xr:uid="{00000000-0005-0000-0000-00004C210000}"/>
    <cellStyle name="Input 16 2 9 2 5" xfId="14230" xr:uid="{00000000-0005-0000-0000-00004D210000}"/>
    <cellStyle name="Input 16 2 9 3" xfId="5959" xr:uid="{00000000-0005-0000-0000-00004E210000}"/>
    <cellStyle name="Input 16 2 9 3 2" xfId="16291" xr:uid="{00000000-0005-0000-0000-00004F210000}"/>
    <cellStyle name="Input 16 2 9 4" xfId="4687" xr:uid="{00000000-0005-0000-0000-000050210000}"/>
    <cellStyle name="Input 16 2 9 4 2" xfId="15029" xr:uid="{00000000-0005-0000-0000-000051210000}"/>
    <cellStyle name="Input 16 2 9 5" xfId="11735" xr:uid="{00000000-0005-0000-0000-000052210000}"/>
    <cellStyle name="Input 16 2 9 5 2" xfId="21931" xr:uid="{00000000-0005-0000-0000-000053210000}"/>
    <cellStyle name="Input 16 2 9 6" xfId="13058" xr:uid="{00000000-0005-0000-0000-000054210000}"/>
    <cellStyle name="Input 16 3" xfId="1518" xr:uid="{00000000-0005-0000-0000-000055210000}"/>
    <cellStyle name="Input 16 3 2" xfId="3002" xr:uid="{00000000-0005-0000-0000-000056210000}"/>
    <cellStyle name="Input 16 3 2 2" xfId="6579" xr:uid="{00000000-0005-0000-0000-000057210000}"/>
    <cellStyle name="Input 16 3 2 2 2" xfId="16910" xr:uid="{00000000-0005-0000-0000-000058210000}"/>
    <cellStyle name="Input 16 3 2 3" xfId="8580" xr:uid="{00000000-0005-0000-0000-000059210000}"/>
    <cellStyle name="Input 16 3 2 3 2" xfId="18806" xr:uid="{00000000-0005-0000-0000-00005A210000}"/>
    <cellStyle name="Input 16 3 2 4" xfId="9903" xr:uid="{00000000-0005-0000-0000-00005B210000}"/>
    <cellStyle name="Input 16 3 2 4 2" xfId="20110" xr:uid="{00000000-0005-0000-0000-00005C210000}"/>
    <cellStyle name="Input 16 3 2 5" xfId="13552" xr:uid="{00000000-0005-0000-0000-00005D210000}"/>
    <cellStyle name="Input 16 3 3" xfId="5115" xr:uid="{00000000-0005-0000-0000-00005E210000}"/>
    <cellStyle name="Input 16 3 3 2" xfId="15450" xr:uid="{00000000-0005-0000-0000-00005F210000}"/>
    <cellStyle name="Input 16 3 4" xfId="8078" xr:uid="{00000000-0005-0000-0000-000060210000}"/>
    <cellStyle name="Input 16 3 4 2" xfId="18326" xr:uid="{00000000-0005-0000-0000-000061210000}"/>
    <cellStyle name="Input 16 3 5" xfId="10985" xr:uid="{00000000-0005-0000-0000-000062210000}"/>
    <cellStyle name="Input 16 3 5 2" xfId="21188" xr:uid="{00000000-0005-0000-0000-000063210000}"/>
    <cellStyle name="Input 16 3 6" xfId="12383" xr:uid="{00000000-0005-0000-0000-000064210000}"/>
    <cellStyle name="Input 16 4" xfId="1395" xr:uid="{00000000-0005-0000-0000-000065210000}"/>
    <cellStyle name="Input 16 4 2" xfId="2891" xr:uid="{00000000-0005-0000-0000-000066210000}"/>
    <cellStyle name="Input 16 4 2 2" xfId="6470" xr:uid="{00000000-0005-0000-0000-000067210000}"/>
    <cellStyle name="Input 16 4 2 2 2" xfId="16801" xr:uid="{00000000-0005-0000-0000-000068210000}"/>
    <cellStyle name="Input 16 4 2 3" xfId="8471" xr:uid="{00000000-0005-0000-0000-000069210000}"/>
    <cellStyle name="Input 16 4 2 3 2" xfId="18699" xr:uid="{00000000-0005-0000-0000-00006A210000}"/>
    <cellStyle name="Input 16 4 2 4" xfId="9796" xr:uid="{00000000-0005-0000-0000-00006B210000}"/>
    <cellStyle name="Input 16 4 2 4 2" xfId="20003" xr:uid="{00000000-0005-0000-0000-00006C210000}"/>
    <cellStyle name="Input 16 4 2 5" xfId="13465" xr:uid="{00000000-0005-0000-0000-00006D210000}"/>
    <cellStyle name="Input 16 4 3" xfId="4993" xr:uid="{00000000-0005-0000-0000-00006E210000}"/>
    <cellStyle name="Input 16 4 3 2" xfId="15328" xr:uid="{00000000-0005-0000-0000-00006F210000}"/>
    <cellStyle name="Input 16 4 4" xfId="4337" xr:uid="{00000000-0005-0000-0000-000070210000}"/>
    <cellStyle name="Input 16 4 4 2" xfId="14682" xr:uid="{00000000-0005-0000-0000-000071210000}"/>
    <cellStyle name="Input 16 4 5" xfId="10878" xr:uid="{00000000-0005-0000-0000-000072210000}"/>
    <cellStyle name="Input 16 4 5 2" xfId="21082" xr:uid="{00000000-0005-0000-0000-000073210000}"/>
    <cellStyle name="Input 16 4 6" xfId="12296" xr:uid="{00000000-0005-0000-0000-000074210000}"/>
    <cellStyle name="Input 16 5" xfId="1439" xr:uid="{00000000-0005-0000-0000-000075210000}"/>
    <cellStyle name="Input 16 5 2" xfId="2926" xr:uid="{00000000-0005-0000-0000-000076210000}"/>
    <cellStyle name="Input 16 5 2 2" xfId="6504" xr:uid="{00000000-0005-0000-0000-000077210000}"/>
    <cellStyle name="Input 16 5 2 2 2" xfId="16835" xr:uid="{00000000-0005-0000-0000-000078210000}"/>
    <cellStyle name="Input 16 5 2 3" xfId="8506" xr:uid="{00000000-0005-0000-0000-000079210000}"/>
    <cellStyle name="Input 16 5 2 3 2" xfId="18732" xr:uid="{00000000-0005-0000-0000-00007A210000}"/>
    <cellStyle name="Input 16 5 2 4" xfId="9829" xr:uid="{00000000-0005-0000-0000-00007B210000}"/>
    <cellStyle name="Input 16 5 2 4 2" xfId="20036" xr:uid="{00000000-0005-0000-0000-00007C210000}"/>
    <cellStyle name="Input 16 5 2 5" xfId="13492" xr:uid="{00000000-0005-0000-0000-00007D210000}"/>
    <cellStyle name="Input 16 5 3" xfId="5037" xr:uid="{00000000-0005-0000-0000-00007E210000}"/>
    <cellStyle name="Input 16 5 3 2" xfId="15372" xr:uid="{00000000-0005-0000-0000-00007F210000}"/>
    <cellStyle name="Input 16 5 4" xfId="7733" xr:uid="{00000000-0005-0000-0000-000080210000}"/>
    <cellStyle name="Input 16 5 4 2" xfId="18042" xr:uid="{00000000-0005-0000-0000-000081210000}"/>
    <cellStyle name="Input 16 5 5" xfId="10910" xr:uid="{00000000-0005-0000-0000-000082210000}"/>
    <cellStyle name="Input 16 5 5 2" xfId="21114" xr:uid="{00000000-0005-0000-0000-000083210000}"/>
    <cellStyle name="Input 16 5 6" xfId="12323" xr:uid="{00000000-0005-0000-0000-000084210000}"/>
    <cellStyle name="Input 16 6" xfId="2580" xr:uid="{00000000-0005-0000-0000-000085210000}"/>
    <cellStyle name="Input 16 6 2" xfId="6168" xr:uid="{00000000-0005-0000-0000-000086210000}"/>
    <cellStyle name="Input 16 6 2 2" xfId="16500" xr:uid="{00000000-0005-0000-0000-000087210000}"/>
    <cellStyle name="Input 16 6 3" xfId="8194" xr:uid="{00000000-0005-0000-0000-000088210000}"/>
    <cellStyle name="Input 16 6 3 2" xfId="18427" xr:uid="{00000000-0005-0000-0000-000089210000}"/>
    <cellStyle name="Input 16 6 4" xfId="9545" xr:uid="{00000000-0005-0000-0000-00008A210000}"/>
    <cellStyle name="Input 16 6 4 2" xfId="19752" xr:uid="{00000000-0005-0000-0000-00008B210000}"/>
    <cellStyle name="Input 16 6 5" xfId="13231" xr:uid="{00000000-0005-0000-0000-00008C210000}"/>
    <cellStyle name="Input 16 7" xfId="4484" xr:uid="{00000000-0005-0000-0000-00008D210000}"/>
    <cellStyle name="Input 16 7 2" xfId="14826" xr:uid="{00000000-0005-0000-0000-00008E210000}"/>
    <cellStyle name="Input 16 8" xfId="6265" xr:uid="{00000000-0005-0000-0000-00008F210000}"/>
    <cellStyle name="Input 16 8 2" xfId="16597" xr:uid="{00000000-0005-0000-0000-000090210000}"/>
    <cellStyle name="Input 16 9" xfId="4288" xr:uid="{00000000-0005-0000-0000-000091210000}"/>
    <cellStyle name="Input 17" xfId="871" xr:uid="{00000000-0005-0000-0000-000092210000}"/>
    <cellStyle name="Input 17 2" xfId="1185" xr:uid="{00000000-0005-0000-0000-000093210000}"/>
    <cellStyle name="Input 17 2 10" xfId="2441" xr:uid="{00000000-0005-0000-0000-000094210000}"/>
    <cellStyle name="Input 17 2 10 2" xfId="3896" xr:uid="{00000000-0005-0000-0000-000095210000}"/>
    <cellStyle name="Input 17 2 10 2 2" xfId="7466" xr:uid="{00000000-0005-0000-0000-000096210000}"/>
    <cellStyle name="Input 17 2 10 2 2 2" xfId="17795" xr:uid="{00000000-0005-0000-0000-000097210000}"/>
    <cellStyle name="Input 17 2 10 2 3" xfId="9426" xr:uid="{00000000-0005-0000-0000-000098210000}"/>
    <cellStyle name="Input 17 2 10 2 3 2" xfId="19633" xr:uid="{00000000-0005-0000-0000-000099210000}"/>
    <cellStyle name="Input 17 2 10 2 4" xfId="10723" xr:uid="{00000000-0005-0000-0000-00009A210000}"/>
    <cellStyle name="Input 17 2 10 2 4 2" xfId="20929" xr:uid="{00000000-0005-0000-0000-00009B210000}"/>
    <cellStyle name="Input 17 2 10 2 5" xfId="14289" xr:uid="{00000000-0005-0000-0000-00009C210000}"/>
    <cellStyle name="Input 17 2 10 3" xfId="6029" xr:uid="{00000000-0005-0000-0000-00009D210000}"/>
    <cellStyle name="Input 17 2 10 3 2" xfId="16361" xr:uid="{00000000-0005-0000-0000-00009E210000}"/>
    <cellStyle name="Input 17 2 10 4" xfId="4582" xr:uid="{00000000-0005-0000-0000-00009F210000}"/>
    <cellStyle name="Input 17 2 10 4 2" xfId="14924" xr:uid="{00000000-0005-0000-0000-0000A0210000}"/>
    <cellStyle name="Input 17 2 10 5" xfId="11805" xr:uid="{00000000-0005-0000-0000-0000A1210000}"/>
    <cellStyle name="Input 17 2 10 5 2" xfId="22000" xr:uid="{00000000-0005-0000-0000-0000A2210000}"/>
    <cellStyle name="Input 17 2 10 6" xfId="13117" xr:uid="{00000000-0005-0000-0000-0000A3210000}"/>
    <cellStyle name="Input 17 2 11" xfId="2494" xr:uid="{00000000-0005-0000-0000-0000A4210000}"/>
    <cellStyle name="Input 17 2 11 2" xfId="3949" xr:uid="{00000000-0005-0000-0000-0000A5210000}"/>
    <cellStyle name="Input 17 2 11 2 2" xfId="7519" xr:uid="{00000000-0005-0000-0000-0000A6210000}"/>
    <cellStyle name="Input 17 2 11 2 2 2" xfId="17848" xr:uid="{00000000-0005-0000-0000-0000A7210000}"/>
    <cellStyle name="Input 17 2 11 2 3" xfId="9479" xr:uid="{00000000-0005-0000-0000-0000A8210000}"/>
    <cellStyle name="Input 17 2 11 2 3 2" xfId="19686" xr:uid="{00000000-0005-0000-0000-0000A9210000}"/>
    <cellStyle name="Input 17 2 11 2 4" xfId="10776" xr:uid="{00000000-0005-0000-0000-0000AA210000}"/>
    <cellStyle name="Input 17 2 11 2 4 2" xfId="20982" xr:uid="{00000000-0005-0000-0000-0000AB210000}"/>
    <cellStyle name="Input 17 2 11 2 5" xfId="14342" xr:uid="{00000000-0005-0000-0000-0000AC210000}"/>
    <cellStyle name="Input 17 2 11 3" xfId="6082" xr:uid="{00000000-0005-0000-0000-0000AD210000}"/>
    <cellStyle name="Input 17 2 11 3 2" xfId="16414" xr:uid="{00000000-0005-0000-0000-0000AE210000}"/>
    <cellStyle name="Input 17 2 11 4" xfId="4631" xr:uid="{00000000-0005-0000-0000-0000AF210000}"/>
    <cellStyle name="Input 17 2 11 4 2" xfId="14973" xr:uid="{00000000-0005-0000-0000-0000B0210000}"/>
    <cellStyle name="Input 17 2 11 5" xfId="11858" xr:uid="{00000000-0005-0000-0000-0000B1210000}"/>
    <cellStyle name="Input 17 2 11 5 2" xfId="22053" xr:uid="{00000000-0005-0000-0000-0000B2210000}"/>
    <cellStyle name="Input 17 2 11 6" xfId="13170" xr:uid="{00000000-0005-0000-0000-0000B3210000}"/>
    <cellStyle name="Input 17 2 12" xfId="2700" xr:uid="{00000000-0005-0000-0000-0000B4210000}"/>
    <cellStyle name="Input 17 2 12 2" xfId="6283" xr:uid="{00000000-0005-0000-0000-0000B5210000}"/>
    <cellStyle name="Input 17 2 12 2 2" xfId="16615" xr:uid="{00000000-0005-0000-0000-0000B6210000}"/>
    <cellStyle name="Input 17 2 12 3" xfId="8297" xr:uid="{00000000-0005-0000-0000-0000B7210000}"/>
    <cellStyle name="Input 17 2 12 3 2" xfId="18529" xr:uid="{00000000-0005-0000-0000-0000B8210000}"/>
    <cellStyle name="Input 17 2 12 4" xfId="9635" xr:uid="{00000000-0005-0000-0000-0000B9210000}"/>
    <cellStyle name="Input 17 2 12 4 2" xfId="19842" xr:uid="{00000000-0005-0000-0000-0000BA210000}"/>
    <cellStyle name="Input 17 2 12 5" xfId="13311" xr:uid="{00000000-0005-0000-0000-0000BB210000}"/>
    <cellStyle name="Input 17 2 13" xfId="4784" xr:uid="{00000000-0005-0000-0000-0000BC210000}"/>
    <cellStyle name="Input 17 2 13 2" xfId="15120" xr:uid="{00000000-0005-0000-0000-0000BD210000}"/>
    <cellStyle name="Input 17 2 14" xfId="4170" xr:uid="{00000000-0005-0000-0000-0000BE210000}"/>
    <cellStyle name="Input 17 2 14 2" xfId="14532" xr:uid="{00000000-0005-0000-0000-0000BF210000}"/>
    <cellStyle name="Input 17 2 15" xfId="7962" xr:uid="{00000000-0005-0000-0000-0000C0210000}"/>
    <cellStyle name="Input 17 2 2" xfId="1732" xr:uid="{00000000-0005-0000-0000-0000C1210000}"/>
    <cellStyle name="Input 17 2 2 2" xfId="3209" xr:uid="{00000000-0005-0000-0000-0000C2210000}"/>
    <cellStyle name="Input 17 2 2 2 2" xfId="6782" xr:uid="{00000000-0005-0000-0000-0000C3210000}"/>
    <cellStyle name="Input 17 2 2 2 2 2" xfId="17112" xr:uid="{00000000-0005-0000-0000-0000C4210000}"/>
    <cellStyle name="Input 17 2 2 2 3" xfId="8760" xr:uid="{00000000-0005-0000-0000-0000C5210000}"/>
    <cellStyle name="Input 17 2 2 2 3 2" xfId="18977" xr:uid="{00000000-0005-0000-0000-0000C6210000}"/>
    <cellStyle name="Input 17 2 2 2 4" xfId="10062" xr:uid="{00000000-0005-0000-0000-0000C7210000}"/>
    <cellStyle name="Input 17 2 2 2 4 2" xfId="20268" xr:uid="{00000000-0005-0000-0000-0000C8210000}"/>
    <cellStyle name="Input 17 2 2 2 5" xfId="13685" xr:uid="{00000000-0005-0000-0000-0000C9210000}"/>
    <cellStyle name="Input 17 2 2 3" xfId="5324" xr:uid="{00000000-0005-0000-0000-0000CA210000}"/>
    <cellStyle name="Input 17 2 2 3 2" xfId="15657" xr:uid="{00000000-0005-0000-0000-0000CB210000}"/>
    <cellStyle name="Input 17 2 2 4" xfId="4405" xr:uid="{00000000-0005-0000-0000-0000CC210000}"/>
    <cellStyle name="Input 17 2 2 4 2" xfId="14748" xr:uid="{00000000-0005-0000-0000-0000CD210000}"/>
    <cellStyle name="Input 17 2 2 5" xfId="11139" xr:uid="{00000000-0005-0000-0000-0000CE210000}"/>
    <cellStyle name="Input 17 2 2 5 2" xfId="21342" xr:uid="{00000000-0005-0000-0000-0000CF210000}"/>
    <cellStyle name="Input 17 2 2 6" xfId="12514" xr:uid="{00000000-0005-0000-0000-0000D0210000}"/>
    <cellStyle name="Input 17 2 3" xfId="1901" xr:uid="{00000000-0005-0000-0000-0000D1210000}"/>
    <cellStyle name="Input 17 2 3 2" xfId="3365" xr:uid="{00000000-0005-0000-0000-0000D2210000}"/>
    <cellStyle name="Input 17 2 3 2 2" xfId="6935" xr:uid="{00000000-0005-0000-0000-0000D3210000}"/>
    <cellStyle name="Input 17 2 3 2 2 2" xfId="17264" xr:uid="{00000000-0005-0000-0000-0000D4210000}"/>
    <cellStyle name="Input 17 2 3 2 3" xfId="8901" xr:uid="{00000000-0005-0000-0000-0000D5210000}"/>
    <cellStyle name="Input 17 2 3 2 3 2" xfId="19110" xr:uid="{00000000-0005-0000-0000-0000D6210000}"/>
    <cellStyle name="Input 17 2 3 2 4" xfId="10192" xr:uid="{00000000-0005-0000-0000-0000D7210000}"/>
    <cellStyle name="Input 17 2 3 2 4 2" xfId="20398" xr:uid="{00000000-0005-0000-0000-0000D8210000}"/>
    <cellStyle name="Input 17 2 3 2 5" xfId="13793" xr:uid="{00000000-0005-0000-0000-0000D9210000}"/>
    <cellStyle name="Input 17 2 3 3" xfId="5489" xr:uid="{00000000-0005-0000-0000-0000DA210000}"/>
    <cellStyle name="Input 17 2 3 3 2" xfId="15821" xr:uid="{00000000-0005-0000-0000-0000DB210000}"/>
    <cellStyle name="Input 17 2 3 4" xfId="7930" xr:uid="{00000000-0005-0000-0000-0000DC210000}"/>
    <cellStyle name="Input 17 2 3 4 2" xfId="18213" xr:uid="{00000000-0005-0000-0000-0000DD210000}"/>
    <cellStyle name="Input 17 2 3 5" xfId="11270" xr:uid="{00000000-0005-0000-0000-0000DE210000}"/>
    <cellStyle name="Input 17 2 3 5 2" xfId="21472" xr:uid="{00000000-0005-0000-0000-0000DF210000}"/>
    <cellStyle name="Input 17 2 3 6" xfId="12622" xr:uid="{00000000-0005-0000-0000-0000E0210000}"/>
    <cellStyle name="Input 17 2 4" xfId="1973" xr:uid="{00000000-0005-0000-0000-0000E1210000}"/>
    <cellStyle name="Input 17 2 4 2" xfId="3436" xr:uid="{00000000-0005-0000-0000-0000E2210000}"/>
    <cellStyle name="Input 17 2 4 2 2" xfId="7006" xr:uid="{00000000-0005-0000-0000-0000E3210000}"/>
    <cellStyle name="Input 17 2 4 2 2 2" xfId="17335" xr:uid="{00000000-0005-0000-0000-0000E4210000}"/>
    <cellStyle name="Input 17 2 4 2 3" xfId="8972" xr:uid="{00000000-0005-0000-0000-0000E5210000}"/>
    <cellStyle name="Input 17 2 4 2 3 2" xfId="19181" xr:uid="{00000000-0005-0000-0000-0000E6210000}"/>
    <cellStyle name="Input 17 2 4 2 4" xfId="10263" xr:uid="{00000000-0005-0000-0000-0000E7210000}"/>
    <cellStyle name="Input 17 2 4 2 4 2" xfId="20469" xr:uid="{00000000-0005-0000-0000-0000E8210000}"/>
    <cellStyle name="Input 17 2 4 2 5" xfId="13861" xr:uid="{00000000-0005-0000-0000-0000E9210000}"/>
    <cellStyle name="Input 17 2 4 3" xfId="5561" xr:uid="{00000000-0005-0000-0000-0000EA210000}"/>
    <cellStyle name="Input 17 2 4 3 2" xfId="15893" xr:uid="{00000000-0005-0000-0000-0000EB210000}"/>
    <cellStyle name="Input 17 2 4 4" xfId="4059" xr:uid="{00000000-0005-0000-0000-0000EC210000}"/>
    <cellStyle name="Input 17 2 4 4 2" xfId="14435" xr:uid="{00000000-0005-0000-0000-0000ED210000}"/>
    <cellStyle name="Input 17 2 4 5" xfId="11341" xr:uid="{00000000-0005-0000-0000-0000EE210000}"/>
    <cellStyle name="Input 17 2 4 5 2" xfId="21543" xr:uid="{00000000-0005-0000-0000-0000EF210000}"/>
    <cellStyle name="Input 17 2 4 6" xfId="12690" xr:uid="{00000000-0005-0000-0000-0000F0210000}"/>
    <cellStyle name="Input 17 2 5" xfId="2039" xr:uid="{00000000-0005-0000-0000-0000F1210000}"/>
    <cellStyle name="Input 17 2 5 2" xfId="3500" xr:uid="{00000000-0005-0000-0000-0000F2210000}"/>
    <cellStyle name="Input 17 2 5 2 2" xfId="7070" xr:uid="{00000000-0005-0000-0000-0000F3210000}"/>
    <cellStyle name="Input 17 2 5 2 2 2" xfId="17399" xr:uid="{00000000-0005-0000-0000-0000F4210000}"/>
    <cellStyle name="Input 17 2 5 2 3" xfId="9036" xr:uid="{00000000-0005-0000-0000-0000F5210000}"/>
    <cellStyle name="Input 17 2 5 2 3 2" xfId="19245" xr:uid="{00000000-0005-0000-0000-0000F6210000}"/>
    <cellStyle name="Input 17 2 5 2 4" xfId="10327" xr:uid="{00000000-0005-0000-0000-0000F7210000}"/>
    <cellStyle name="Input 17 2 5 2 4 2" xfId="20533" xr:uid="{00000000-0005-0000-0000-0000F8210000}"/>
    <cellStyle name="Input 17 2 5 2 5" xfId="13924" xr:uid="{00000000-0005-0000-0000-0000F9210000}"/>
    <cellStyle name="Input 17 2 5 3" xfId="5627" xr:uid="{00000000-0005-0000-0000-0000FA210000}"/>
    <cellStyle name="Input 17 2 5 3 2" xfId="15959" xr:uid="{00000000-0005-0000-0000-0000FB210000}"/>
    <cellStyle name="Input 17 2 5 4" xfId="7661" xr:uid="{00000000-0005-0000-0000-0000FC210000}"/>
    <cellStyle name="Input 17 2 5 4 2" xfId="17982" xr:uid="{00000000-0005-0000-0000-0000FD210000}"/>
    <cellStyle name="Input 17 2 5 5" xfId="11406" xr:uid="{00000000-0005-0000-0000-0000FE210000}"/>
    <cellStyle name="Input 17 2 5 5 2" xfId="21607" xr:uid="{00000000-0005-0000-0000-0000FF210000}"/>
    <cellStyle name="Input 17 2 5 6" xfId="12753" xr:uid="{00000000-0005-0000-0000-000000220000}"/>
    <cellStyle name="Input 17 2 6" xfId="2103" xr:uid="{00000000-0005-0000-0000-000001220000}"/>
    <cellStyle name="Input 17 2 6 2" xfId="3562" xr:uid="{00000000-0005-0000-0000-000002220000}"/>
    <cellStyle name="Input 17 2 6 2 2" xfId="7132" xr:uid="{00000000-0005-0000-0000-000003220000}"/>
    <cellStyle name="Input 17 2 6 2 2 2" xfId="17461" xr:uid="{00000000-0005-0000-0000-000004220000}"/>
    <cellStyle name="Input 17 2 6 2 3" xfId="9097" xr:uid="{00000000-0005-0000-0000-000005220000}"/>
    <cellStyle name="Input 17 2 6 2 3 2" xfId="19306" xr:uid="{00000000-0005-0000-0000-000006220000}"/>
    <cellStyle name="Input 17 2 6 2 4" xfId="10389" xr:uid="{00000000-0005-0000-0000-000007220000}"/>
    <cellStyle name="Input 17 2 6 2 4 2" xfId="20595" xr:uid="{00000000-0005-0000-0000-000008220000}"/>
    <cellStyle name="Input 17 2 6 2 5" xfId="13985" xr:uid="{00000000-0005-0000-0000-000009220000}"/>
    <cellStyle name="Input 17 2 6 3" xfId="5691" xr:uid="{00000000-0005-0000-0000-00000A220000}"/>
    <cellStyle name="Input 17 2 6 3 2" xfId="16023" xr:uid="{00000000-0005-0000-0000-00000B220000}"/>
    <cellStyle name="Input 17 2 6 4" xfId="4061" xr:uid="{00000000-0005-0000-0000-00000C220000}"/>
    <cellStyle name="Input 17 2 6 4 2" xfId="14436" xr:uid="{00000000-0005-0000-0000-00000D220000}"/>
    <cellStyle name="Input 17 2 6 5" xfId="11469" xr:uid="{00000000-0005-0000-0000-00000E220000}"/>
    <cellStyle name="Input 17 2 6 5 2" xfId="21669" xr:uid="{00000000-0005-0000-0000-00000F220000}"/>
    <cellStyle name="Input 17 2 6 6" xfId="12814" xr:uid="{00000000-0005-0000-0000-000010220000}"/>
    <cellStyle name="Input 17 2 7" xfId="2176" xr:uid="{00000000-0005-0000-0000-000011220000}"/>
    <cellStyle name="Input 17 2 7 2" xfId="3635" xr:uid="{00000000-0005-0000-0000-000012220000}"/>
    <cellStyle name="Input 17 2 7 2 2" xfId="7205" xr:uid="{00000000-0005-0000-0000-000013220000}"/>
    <cellStyle name="Input 17 2 7 2 2 2" xfId="17534" xr:uid="{00000000-0005-0000-0000-000014220000}"/>
    <cellStyle name="Input 17 2 7 2 3" xfId="9170" xr:uid="{00000000-0005-0000-0000-000015220000}"/>
    <cellStyle name="Input 17 2 7 2 3 2" xfId="19379" xr:uid="{00000000-0005-0000-0000-000016220000}"/>
    <cellStyle name="Input 17 2 7 2 4" xfId="10462" xr:uid="{00000000-0005-0000-0000-000017220000}"/>
    <cellStyle name="Input 17 2 7 2 4 2" xfId="20668" xr:uid="{00000000-0005-0000-0000-000018220000}"/>
    <cellStyle name="Input 17 2 7 2 5" xfId="14058" xr:uid="{00000000-0005-0000-0000-000019220000}"/>
    <cellStyle name="Input 17 2 7 3" xfId="5764" xr:uid="{00000000-0005-0000-0000-00001A220000}"/>
    <cellStyle name="Input 17 2 7 3 2" xfId="16096" xr:uid="{00000000-0005-0000-0000-00001B220000}"/>
    <cellStyle name="Input 17 2 7 4" xfId="4508" xr:uid="{00000000-0005-0000-0000-00001C220000}"/>
    <cellStyle name="Input 17 2 7 4 2" xfId="14850" xr:uid="{00000000-0005-0000-0000-00001D220000}"/>
    <cellStyle name="Input 17 2 7 5" xfId="11542" xr:uid="{00000000-0005-0000-0000-00001E220000}"/>
    <cellStyle name="Input 17 2 7 5 2" xfId="21742" xr:uid="{00000000-0005-0000-0000-00001F220000}"/>
    <cellStyle name="Input 17 2 7 6" xfId="12887" xr:uid="{00000000-0005-0000-0000-000020220000}"/>
    <cellStyle name="Input 17 2 8" xfId="2280" xr:uid="{00000000-0005-0000-0000-000021220000}"/>
    <cellStyle name="Input 17 2 8 2" xfId="3737" xr:uid="{00000000-0005-0000-0000-000022220000}"/>
    <cellStyle name="Input 17 2 8 2 2" xfId="7307" xr:uid="{00000000-0005-0000-0000-000023220000}"/>
    <cellStyle name="Input 17 2 8 2 2 2" xfId="17636" xr:uid="{00000000-0005-0000-0000-000024220000}"/>
    <cellStyle name="Input 17 2 8 2 3" xfId="9270" xr:uid="{00000000-0005-0000-0000-000025220000}"/>
    <cellStyle name="Input 17 2 8 2 3 2" xfId="19478" xr:uid="{00000000-0005-0000-0000-000026220000}"/>
    <cellStyle name="Input 17 2 8 2 4" xfId="10564" xr:uid="{00000000-0005-0000-0000-000027220000}"/>
    <cellStyle name="Input 17 2 8 2 4 2" xfId="20770" xr:uid="{00000000-0005-0000-0000-000028220000}"/>
    <cellStyle name="Input 17 2 8 2 5" xfId="14150" xr:uid="{00000000-0005-0000-0000-000029220000}"/>
    <cellStyle name="Input 17 2 8 3" xfId="5868" xr:uid="{00000000-0005-0000-0000-00002A220000}"/>
    <cellStyle name="Input 17 2 8 3 2" xfId="16200" xr:uid="{00000000-0005-0000-0000-00002B220000}"/>
    <cellStyle name="Input 17 2 8 4" xfId="6727" xr:uid="{00000000-0005-0000-0000-00002C220000}"/>
    <cellStyle name="Input 17 2 8 4 2" xfId="17057" xr:uid="{00000000-0005-0000-0000-00002D220000}"/>
    <cellStyle name="Input 17 2 8 5" xfId="11645" xr:uid="{00000000-0005-0000-0000-00002E220000}"/>
    <cellStyle name="Input 17 2 8 5 2" xfId="21842" xr:uid="{00000000-0005-0000-0000-00002F220000}"/>
    <cellStyle name="Input 17 2 8 6" xfId="12978" xr:uid="{00000000-0005-0000-0000-000030220000}"/>
    <cellStyle name="Input 17 2 9" xfId="2372" xr:uid="{00000000-0005-0000-0000-000031220000}"/>
    <cellStyle name="Input 17 2 9 2" xfId="3828" xr:uid="{00000000-0005-0000-0000-000032220000}"/>
    <cellStyle name="Input 17 2 9 2 2" xfId="7398" xr:uid="{00000000-0005-0000-0000-000033220000}"/>
    <cellStyle name="Input 17 2 9 2 2 2" xfId="17727" xr:uid="{00000000-0005-0000-0000-000034220000}"/>
    <cellStyle name="Input 17 2 9 2 3" xfId="9360" xr:uid="{00000000-0005-0000-0000-000035220000}"/>
    <cellStyle name="Input 17 2 9 2 3 2" xfId="19568" xr:uid="{00000000-0005-0000-0000-000036220000}"/>
    <cellStyle name="Input 17 2 9 2 4" xfId="10655" xr:uid="{00000000-0005-0000-0000-000037220000}"/>
    <cellStyle name="Input 17 2 9 2 4 2" xfId="20861" xr:uid="{00000000-0005-0000-0000-000038220000}"/>
    <cellStyle name="Input 17 2 9 2 5" xfId="14231" xr:uid="{00000000-0005-0000-0000-000039220000}"/>
    <cellStyle name="Input 17 2 9 3" xfId="5960" xr:uid="{00000000-0005-0000-0000-00003A220000}"/>
    <cellStyle name="Input 17 2 9 3 2" xfId="16292" xr:uid="{00000000-0005-0000-0000-00003B220000}"/>
    <cellStyle name="Input 17 2 9 4" xfId="5247" xr:uid="{00000000-0005-0000-0000-00003C220000}"/>
    <cellStyle name="Input 17 2 9 4 2" xfId="15582" xr:uid="{00000000-0005-0000-0000-00003D220000}"/>
    <cellStyle name="Input 17 2 9 5" xfId="11736" xr:uid="{00000000-0005-0000-0000-00003E220000}"/>
    <cellStyle name="Input 17 2 9 5 2" xfId="21932" xr:uid="{00000000-0005-0000-0000-00003F220000}"/>
    <cellStyle name="Input 17 2 9 6" xfId="13059" xr:uid="{00000000-0005-0000-0000-000040220000}"/>
    <cellStyle name="Input 17 3" xfId="1519" xr:uid="{00000000-0005-0000-0000-000041220000}"/>
    <cellStyle name="Input 17 3 2" xfId="3003" xr:uid="{00000000-0005-0000-0000-000042220000}"/>
    <cellStyle name="Input 17 3 2 2" xfId="6580" xr:uid="{00000000-0005-0000-0000-000043220000}"/>
    <cellStyle name="Input 17 3 2 2 2" xfId="16911" xr:uid="{00000000-0005-0000-0000-000044220000}"/>
    <cellStyle name="Input 17 3 2 3" xfId="8581" xr:uid="{00000000-0005-0000-0000-000045220000}"/>
    <cellStyle name="Input 17 3 2 3 2" xfId="18807" xr:uid="{00000000-0005-0000-0000-000046220000}"/>
    <cellStyle name="Input 17 3 2 4" xfId="9904" xr:uid="{00000000-0005-0000-0000-000047220000}"/>
    <cellStyle name="Input 17 3 2 4 2" xfId="20111" xr:uid="{00000000-0005-0000-0000-000048220000}"/>
    <cellStyle name="Input 17 3 2 5" xfId="13553" xr:uid="{00000000-0005-0000-0000-000049220000}"/>
    <cellStyle name="Input 17 3 3" xfId="5116" xr:uid="{00000000-0005-0000-0000-00004A220000}"/>
    <cellStyle name="Input 17 3 3 2" xfId="15451" xr:uid="{00000000-0005-0000-0000-00004B220000}"/>
    <cellStyle name="Input 17 3 4" xfId="9258" xr:uid="{00000000-0005-0000-0000-00004C220000}"/>
    <cellStyle name="Input 17 3 4 2" xfId="19466" xr:uid="{00000000-0005-0000-0000-00004D220000}"/>
    <cellStyle name="Input 17 3 5" xfId="10986" xr:uid="{00000000-0005-0000-0000-00004E220000}"/>
    <cellStyle name="Input 17 3 5 2" xfId="21189" xr:uid="{00000000-0005-0000-0000-00004F220000}"/>
    <cellStyle name="Input 17 3 6" xfId="12384" xr:uid="{00000000-0005-0000-0000-000050220000}"/>
    <cellStyle name="Input 17 4" xfId="1394" xr:uid="{00000000-0005-0000-0000-000051220000}"/>
    <cellStyle name="Input 17 4 2" xfId="2890" xr:uid="{00000000-0005-0000-0000-000052220000}"/>
    <cellStyle name="Input 17 4 2 2" xfId="6469" xr:uid="{00000000-0005-0000-0000-000053220000}"/>
    <cellStyle name="Input 17 4 2 2 2" xfId="16800" xr:uid="{00000000-0005-0000-0000-000054220000}"/>
    <cellStyle name="Input 17 4 2 3" xfId="8470" xr:uid="{00000000-0005-0000-0000-000055220000}"/>
    <cellStyle name="Input 17 4 2 3 2" xfId="18698" xr:uid="{00000000-0005-0000-0000-000056220000}"/>
    <cellStyle name="Input 17 4 2 4" xfId="9795" xr:uid="{00000000-0005-0000-0000-000057220000}"/>
    <cellStyle name="Input 17 4 2 4 2" xfId="20002" xr:uid="{00000000-0005-0000-0000-000058220000}"/>
    <cellStyle name="Input 17 4 2 5" xfId="13464" xr:uid="{00000000-0005-0000-0000-000059220000}"/>
    <cellStyle name="Input 17 4 3" xfId="4992" xr:uid="{00000000-0005-0000-0000-00005A220000}"/>
    <cellStyle name="Input 17 4 3 2" xfId="15327" xr:uid="{00000000-0005-0000-0000-00005B220000}"/>
    <cellStyle name="Input 17 4 4" xfId="4336" xr:uid="{00000000-0005-0000-0000-00005C220000}"/>
    <cellStyle name="Input 17 4 4 2" xfId="14681" xr:uid="{00000000-0005-0000-0000-00005D220000}"/>
    <cellStyle name="Input 17 4 5" xfId="10877" xr:uid="{00000000-0005-0000-0000-00005E220000}"/>
    <cellStyle name="Input 17 4 5 2" xfId="21081" xr:uid="{00000000-0005-0000-0000-00005F220000}"/>
    <cellStyle name="Input 17 4 6" xfId="12295" xr:uid="{00000000-0005-0000-0000-000060220000}"/>
    <cellStyle name="Input 17 5" xfId="1440" xr:uid="{00000000-0005-0000-0000-000061220000}"/>
    <cellStyle name="Input 17 5 2" xfId="2927" xr:uid="{00000000-0005-0000-0000-000062220000}"/>
    <cellStyle name="Input 17 5 2 2" xfId="6505" xr:uid="{00000000-0005-0000-0000-000063220000}"/>
    <cellStyle name="Input 17 5 2 2 2" xfId="16836" xr:uid="{00000000-0005-0000-0000-000064220000}"/>
    <cellStyle name="Input 17 5 2 3" xfId="8507" xr:uid="{00000000-0005-0000-0000-000065220000}"/>
    <cellStyle name="Input 17 5 2 3 2" xfId="18733" xr:uid="{00000000-0005-0000-0000-000066220000}"/>
    <cellStyle name="Input 17 5 2 4" xfId="9830" xr:uid="{00000000-0005-0000-0000-000067220000}"/>
    <cellStyle name="Input 17 5 2 4 2" xfId="20037" xr:uid="{00000000-0005-0000-0000-000068220000}"/>
    <cellStyle name="Input 17 5 2 5" xfId="13493" xr:uid="{00000000-0005-0000-0000-000069220000}"/>
    <cellStyle name="Input 17 5 3" xfId="5038" xr:uid="{00000000-0005-0000-0000-00006A220000}"/>
    <cellStyle name="Input 17 5 3 2" xfId="15373" xr:uid="{00000000-0005-0000-0000-00006B220000}"/>
    <cellStyle name="Input 17 5 4" xfId="8534" xr:uid="{00000000-0005-0000-0000-00006C220000}"/>
    <cellStyle name="Input 17 5 4 2" xfId="18760" xr:uid="{00000000-0005-0000-0000-00006D220000}"/>
    <cellStyle name="Input 17 5 5" xfId="10911" xr:uid="{00000000-0005-0000-0000-00006E220000}"/>
    <cellStyle name="Input 17 5 5 2" xfId="21115" xr:uid="{00000000-0005-0000-0000-00006F220000}"/>
    <cellStyle name="Input 17 5 6" xfId="12324" xr:uid="{00000000-0005-0000-0000-000070220000}"/>
    <cellStyle name="Input 17 6" xfId="2581" xr:uid="{00000000-0005-0000-0000-000071220000}"/>
    <cellStyle name="Input 17 6 2" xfId="6169" xr:uid="{00000000-0005-0000-0000-000072220000}"/>
    <cellStyle name="Input 17 6 2 2" xfId="16501" xr:uid="{00000000-0005-0000-0000-000073220000}"/>
    <cellStyle name="Input 17 6 3" xfId="8195" xr:uid="{00000000-0005-0000-0000-000074220000}"/>
    <cellStyle name="Input 17 6 3 2" xfId="18428" xr:uid="{00000000-0005-0000-0000-000075220000}"/>
    <cellStyle name="Input 17 6 4" xfId="9546" xr:uid="{00000000-0005-0000-0000-000076220000}"/>
    <cellStyle name="Input 17 6 4 2" xfId="19753" xr:uid="{00000000-0005-0000-0000-000077220000}"/>
    <cellStyle name="Input 17 6 5" xfId="13232" xr:uid="{00000000-0005-0000-0000-000078220000}"/>
    <cellStyle name="Input 17 7" xfId="4485" xr:uid="{00000000-0005-0000-0000-000079220000}"/>
    <cellStyle name="Input 17 7 2" xfId="14827" xr:uid="{00000000-0005-0000-0000-00007A220000}"/>
    <cellStyle name="Input 17 8" xfId="6760" xr:uid="{00000000-0005-0000-0000-00007B220000}"/>
    <cellStyle name="Input 17 8 2" xfId="17090" xr:uid="{00000000-0005-0000-0000-00007C220000}"/>
    <cellStyle name="Input 17 9" xfId="4152" xr:uid="{00000000-0005-0000-0000-00007D220000}"/>
    <cellStyle name="Input 18" xfId="872" xr:uid="{00000000-0005-0000-0000-00007E220000}"/>
    <cellStyle name="Input 18 2" xfId="1186" xr:uid="{00000000-0005-0000-0000-00007F220000}"/>
    <cellStyle name="Input 18 2 10" xfId="2442" xr:uid="{00000000-0005-0000-0000-000080220000}"/>
    <cellStyle name="Input 18 2 10 2" xfId="3897" xr:uid="{00000000-0005-0000-0000-000081220000}"/>
    <cellStyle name="Input 18 2 10 2 2" xfId="7467" xr:uid="{00000000-0005-0000-0000-000082220000}"/>
    <cellStyle name="Input 18 2 10 2 2 2" xfId="17796" xr:uid="{00000000-0005-0000-0000-000083220000}"/>
    <cellStyle name="Input 18 2 10 2 3" xfId="9427" xr:uid="{00000000-0005-0000-0000-000084220000}"/>
    <cellStyle name="Input 18 2 10 2 3 2" xfId="19634" xr:uid="{00000000-0005-0000-0000-000085220000}"/>
    <cellStyle name="Input 18 2 10 2 4" xfId="10724" xr:uid="{00000000-0005-0000-0000-000086220000}"/>
    <cellStyle name="Input 18 2 10 2 4 2" xfId="20930" xr:uid="{00000000-0005-0000-0000-000087220000}"/>
    <cellStyle name="Input 18 2 10 2 5" xfId="14290" xr:uid="{00000000-0005-0000-0000-000088220000}"/>
    <cellStyle name="Input 18 2 10 3" xfId="6030" xr:uid="{00000000-0005-0000-0000-000089220000}"/>
    <cellStyle name="Input 18 2 10 3 2" xfId="16362" xr:uid="{00000000-0005-0000-0000-00008A220000}"/>
    <cellStyle name="Input 18 2 10 4" xfId="4725" xr:uid="{00000000-0005-0000-0000-00008B220000}"/>
    <cellStyle name="Input 18 2 10 4 2" xfId="15063" xr:uid="{00000000-0005-0000-0000-00008C220000}"/>
    <cellStyle name="Input 18 2 10 5" xfId="11806" xr:uid="{00000000-0005-0000-0000-00008D220000}"/>
    <cellStyle name="Input 18 2 10 5 2" xfId="22001" xr:uid="{00000000-0005-0000-0000-00008E220000}"/>
    <cellStyle name="Input 18 2 10 6" xfId="13118" xr:uid="{00000000-0005-0000-0000-00008F220000}"/>
    <cellStyle name="Input 18 2 11" xfId="2495" xr:uid="{00000000-0005-0000-0000-000090220000}"/>
    <cellStyle name="Input 18 2 11 2" xfId="3950" xr:uid="{00000000-0005-0000-0000-000091220000}"/>
    <cellStyle name="Input 18 2 11 2 2" xfId="7520" xr:uid="{00000000-0005-0000-0000-000092220000}"/>
    <cellStyle name="Input 18 2 11 2 2 2" xfId="17849" xr:uid="{00000000-0005-0000-0000-000093220000}"/>
    <cellStyle name="Input 18 2 11 2 3" xfId="9480" xr:uid="{00000000-0005-0000-0000-000094220000}"/>
    <cellStyle name="Input 18 2 11 2 3 2" xfId="19687" xr:uid="{00000000-0005-0000-0000-000095220000}"/>
    <cellStyle name="Input 18 2 11 2 4" xfId="10777" xr:uid="{00000000-0005-0000-0000-000096220000}"/>
    <cellStyle name="Input 18 2 11 2 4 2" xfId="20983" xr:uid="{00000000-0005-0000-0000-000097220000}"/>
    <cellStyle name="Input 18 2 11 2 5" xfId="14343" xr:uid="{00000000-0005-0000-0000-000098220000}"/>
    <cellStyle name="Input 18 2 11 3" xfId="6083" xr:uid="{00000000-0005-0000-0000-000099220000}"/>
    <cellStyle name="Input 18 2 11 3 2" xfId="16415" xr:uid="{00000000-0005-0000-0000-00009A220000}"/>
    <cellStyle name="Input 18 2 11 4" xfId="4632" xr:uid="{00000000-0005-0000-0000-00009B220000}"/>
    <cellStyle name="Input 18 2 11 4 2" xfId="14974" xr:uid="{00000000-0005-0000-0000-00009C220000}"/>
    <cellStyle name="Input 18 2 11 5" xfId="11859" xr:uid="{00000000-0005-0000-0000-00009D220000}"/>
    <cellStyle name="Input 18 2 11 5 2" xfId="22054" xr:uid="{00000000-0005-0000-0000-00009E220000}"/>
    <cellStyle name="Input 18 2 11 6" xfId="13171" xr:uid="{00000000-0005-0000-0000-00009F220000}"/>
    <cellStyle name="Input 18 2 12" xfId="2701" xr:uid="{00000000-0005-0000-0000-0000A0220000}"/>
    <cellStyle name="Input 18 2 12 2" xfId="6284" xr:uid="{00000000-0005-0000-0000-0000A1220000}"/>
    <cellStyle name="Input 18 2 12 2 2" xfId="16616" xr:uid="{00000000-0005-0000-0000-0000A2220000}"/>
    <cellStyle name="Input 18 2 12 3" xfId="8298" xr:uid="{00000000-0005-0000-0000-0000A3220000}"/>
    <cellStyle name="Input 18 2 12 3 2" xfId="18530" xr:uid="{00000000-0005-0000-0000-0000A4220000}"/>
    <cellStyle name="Input 18 2 12 4" xfId="9636" xr:uid="{00000000-0005-0000-0000-0000A5220000}"/>
    <cellStyle name="Input 18 2 12 4 2" xfId="19843" xr:uid="{00000000-0005-0000-0000-0000A6220000}"/>
    <cellStyle name="Input 18 2 12 5" xfId="13312" xr:uid="{00000000-0005-0000-0000-0000A7220000}"/>
    <cellStyle name="Input 18 2 13" xfId="4785" xr:uid="{00000000-0005-0000-0000-0000A8220000}"/>
    <cellStyle name="Input 18 2 13 2" xfId="15121" xr:uid="{00000000-0005-0000-0000-0000A9220000}"/>
    <cellStyle name="Input 18 2 14" xfId="4169" xr:uid="{00000000-0005-0000-0000-0000AA220000}"/>
    <cellStyle name="Input 18 2 14 2" xfId="14531" xr:uid="{00000000-0005-0000-0000-0000AB220000}"/>
    <cellStyle name="Input 18 2 15" xfId="7941" xr:uid="{00000000-0005-0000-0000-0000AC220000}"/>
    <cellStyle name="Input 18 2 2" xfId="1733" xr:uid="{00000000-0005-0000-0000-0000AD220000}"/>
    <cellStyle name="Input 18 2 2 2" xfId="3210" xr:uid="{00000000-0005-0000-0000-0000AE220000}"/>
    <cellStyle name="Input 18 2 2 2 2" xfId="6783" xr:uid="{00000000-0005-0000-0000-0000AF220000}"/>
    <cellStyle name="Input 18 2 2 2 2 2" xfId="17113" xr:uid="{00000000-0005-0000-0000-0000B0220000}"/>
    <cellStyle name="Input 18 2 2 2 3" xfId="8761" xr:uid="{00000000-0005-0000-0000-0000B1220000}"/>
    <cellStyle name="Input 18 2 2 2 3 2" xfId="18978" xr:uid="{00000000-0005-0000-0000-0000B2220000}"/>
    <cellStyle name="Input 18 2 2 2 4" xfId="10063" xr:uid="{00000000-0005-0000-0000-0000B3220000}"/>
    <cellStyle name="Input 18 2 2 2 4 2" xfId="20269" xr:uid="{00000000-0005-0000-0000-0000B4220000}"/>
    <cellStyle name="Input 18 2 2 2 5" xfId="13686" xr:uid="{00000000-0005-0000-0000-0000B5220000}"/>
    <cellStyle name="Input 18 2 2 3" xfId="5325" xr:uid="{00000000-0005-0000-0000-0000B6220000}"/>
    <cellStyle name="Input 18 2 2 3 2" xfId="15658" xr:uid="{00000000-0005-0000-0000-0000B7220000}"/>
    <cellStyle name="Input 18 2 2 4" xfId="4406" xr:uid="{00000000-0005-0000-0000-0000B8220000}"/>
    <cellStyle name="Input 18 2 2 4 2" xfId="14749" xr:uid="{00000000-0005-0000-0000-0000B9220000}"/>
    <cellStyle name="Input 18 2 2 5" xfId="11140" xr:uid="{00000000-0005-0000-0000-0000BA220000}"/>
    <cellStyle name="Input 18 2 2 5 2" xfId="21343" xr:uid="{00000000-0005-0000-0000-0000BB220000}"/>
    <cellStyle name="Input 18 2 2 6" xfId="12515" xr:uid="{00000000-0005-0000-0000-0000BC220000}"/>
    <cellStyle name="Input 18 2 3" xfId="1902" xr:uid="{00000000-0005-0000-0000-0000BD220000}"/>
    <cellStyle name="Input 18 2 3 2" xfId="3366" xr:uid="{00000000-0005-0000-0000-0000BE220000}"/>
    <cellStyle name="Input 18 2 3 2 2" xfId="6936" xr:uid="{00000000-0005-0000-0000-0000BF220000}"/>
    <cellStyle name="Input 18 2 3 2 2 2" xfId="17265" xr:uid="{00000000-0005-0000-0000-0000C0220000}"/>
    <cellStyle name="Input 18 2 3 2 3" xfId="8902" xr:uid="{00000000-0005-0000-0000-0000C1220000}"/>
    <cellStyle name="Input 18 2 3 2 3 2" xfId="19111" xr:uid="{00000000-0005-0000-0000-0000C2220000}"/>
    <cellStyle name="Input 18 2 3 2 4" xfId="10193" xr:uid="{00000000-0005-0000-0000-0000C3220000}"/>
    <cellStyle name="Input 18 2 3 2 4 2" xfId="20399" xr:uid="{00000000-0005-0000-0000-0000C4220000}"/>
    <cellStyle name="Input 18 2 3 2 5" xfId="13794" xr:uid="{00000000-0005-0000-0000-0000C5220000}"/>
    <cellStyle name="Input 18 2 3 3" xfId="5490" xr:uid="{00000000-0005-0000-0000-0000C6220000}"/>
    <cellStyle name="Input 18 2 3 3 2" xfId="15822" xr:uid="{00000000-0005-0000-0000-0000C7220000}"/>
    <cellStyle name="Input 18 2 3 4" xfId="7639" xr:uid="{00000000-0005-0000-0000-0000C8220000}"/>
    <cellStyle name="Input 18 2 3 4 2" xfId="17963" xr:uid="{00000000-0005-0000-0000-0000C9220000}"/>
    <cellStyle name="Input 18 2 3 5" xfId="11271" xr:uid="{00000000-0005-0000-0000-0000CA220000}"/>
    <cellStyle name="Input 18 2 3 5 2" xfId="21473" xr:uid="{00000000-0005-0000-0000-0000CB220000}"/>
    <cellStyle name="Input 18 2 3 6" xfId="12623" xr:uid="{00000000-0005-0000-0000-0000CC220000}"/>
    <cellStyle name="Input 18 2 4" xfId="1974" xr:uid="{00000000-0005-0000-0000-0000CD220000}"/>
    <cellStyle name="Input 18 2 4 2" xfId="3437" xr:uid="{00000000-0005-0000-0000-0000CE220000}"/>
    <cellStyle name="Input 18 2 4 2 2" xfId="7007" xr:uid="{00000000-0005-0000-0000-0000CF220000}"/>
    <cellStyle name="Input 18 2 4 2 2 2" xfId="17336" xr:uid="{00000000-0005-0000-0000-0000D0220000}"/>
    <cellStyle name="Input 18 2 4 2 3" xfId="8973" xr:uid="{00000000-0005-0000-0000-0000D1220000}"/>
    <cellStyle name="Input 18 2 4 2 3 2" xfId="19182" xr:uid="{00000000-0005-0000-0000-0000D2220000}"/>
    <cellStyle name="Input 18 2 4 2 4" xfId="10264" xr:uid="{00000000-0005-0000-0000-0000D3220000}"/>
    <cellStyle name="Input 18 2 4 2 4 2" xfId="20470" xr:uid="{00000000-0005-0000-0000-0000D4220000}"/>
    <cellStyle name="Input 18 2 4 2 5" xfId="13862" xr:uid="{00000000-0005-0000-0000-0000D5220000}"/>
    <cellStyle name="Input 18 2 4 3" xfId="5562" xr:uid="{00000000-0005-0000-0000-0000D6220000}"/>
    <cellStyle name="Input 18 2 4 3 2" xfId="15894" xr:uid="{00000000-0005-0000-0000-0000D7220000}"/>
    <cellStyle name="Input 18 2 4 4" xfId="7644" xr:uid="{00000000-0005-0000-0000-0000D8220000}"/>
    <cellStyle name="Input 18 2 4 4 2" xfId="17967" xr:uid="{00000000-0005-0000-0000-0000D9220000}"/>
    <cellStyle name="Input 18 2 4 5" xfId="11342" xr:uid="{00000000-0005-0000-0000-0000DA220000}"/>
    <cellStyle name="Input 18 2 4 5 2" xfId="21544" xr:uid="{00000000-0005-0000-0000-0000DB220000}"/>
    <cellStyle name="Input 18 2 4 6" xfId="12691" xr:uid="{00000000-0005-0000-0000-0000DC220000}"/>
    <cellStyle name="Input 18 2 5" xfId="2040" xr:uid="{00000000-0005-0000-0000-0000DD220000}"/>
    <cellStyle name="Input 18 2 5 2" xfId="3501" xr:uid="{00000000-0005-0000-0000-0000DE220000}"/>
    <cellStyle name="Input 18 2 5 2 2" xfId="7071" xr:uid="{00000000-0005-0000-0000-0000DF220000}"/>
    <cellStyle name="Input 18 2 5 2 2 2" xfId="17400" xr:uid="{00000000-0005-0000-0000-0000E0220000}"/>
    <cellStyle name="Input 18 2 5 2 3" xfId="9037" xr:uid="{00000000-0005-0000-0000-0000E1220000}"/>
    <cellStyle name="Input 18 2 5 2 3 2" xfId="19246" xr:uid="{00000000-0005-0000-0000-0000E2220000}"/>
    <cellStyle name="Input 18 2 5 2 4" xfId="10328" xr:uid="{00000000-0005-0000-0000-0000E3220000}"/>
    <cellStyle name="Input 18 2 5 2 4 2" xfId="20534" xr:uid="{00000000-0005-0000-0000-0000E4220000}"/>
    <cellStyle name="Input 18 2 5 2 5" xfId="13925" xr:uid="{00000000-0005-0000-0000-0000E5220000}"/>
    <cellStyle name="Input 18 2 5 3" xfId="5628" xr:uid="{00000000-0005-0000-0000-0000E6220000}"/>
    <cellStyle name="Input 18 2 5 3 2" xfId="15960" xr:uid="{00000000-0005-0000-0000-0000E7220000}"/>
    <cellStyle name="Input 18 2 5 4" xfId="4082" xr:uid="{00000000-0005-0000-0000-0000E8220000}"/>
    <cellStyle name="Input 18 2 5 4 2" xfId="14456" xr:uid="{00000000-0005-0000-0000-0000E9220000}"/>
    <cellStyle name="Input 18 2 5 5" xfId="11407" xr:uid="{00000000-0005-0000-0000-0000EA220000}"/>
    <cellStyle name="Input 18 2 5 5 2" xfId="21608" xr:uid="{00000000-0005-0000-0000-0000EB220000}"/>
    <cellStyle name="Input 18 2 5 6" xfId="12754" xr:uid="{00000000-0005-0000-0000-0000EC220000}"/>
    <cellStyle name="Input 18 2 6" xfId="2104" xr:uid="{00000000-0005-0000-0000-0000ED220000}"/>
    <cellStyle name="Input 18 2 6 2" xfId="3563" xr:uid="{00000000-0005-0000-0000-0000EE220000}"/>
    <cellStyle name="Input 18 2 6 2 2" xfId="7133" xr:uid="{00000000-0005-0000-0000-0000EF220000}"/>
    <cellStyle name="Input 18 2 6 2 2 2" xfId="17462" xr:uid="{00000000-0005-0000-0000-0000F0220000}"/>
    <cellStyle name="Input 18 2 6 2 3" xfId="9098" xr:uid="{00000000-0005-0000-0000-0000F1220000}"/>
    <cellStyle name="Input 18 2 6 2 3 2" xfId="19307" xr:uid="{00000000-0005-0000-0000-0000F2220000}"/>
    <cellStyle name="Input 18 2 6 2 4" xfId="10390" xr:uid="{00000000-0005-0000-0000-0000F3220000}"/>
    <cellStyle name="Input 18 2 6 2 4 2" xfId="20596" xr:uid="{00000000-0005-0000-0000-0000F4220000}"/>
    <cellStyle name="Input 18 2 6 2 5" xfId="13986" xr:uid="{00000000-0005-0000-0000-0000F5220000}"/>
    <cellStyle name="Input 18 2 6 3" xfId="5692" xr:uid="{00000000-0005-0000-0000-0000F6220000}"/>
    <cellStyle name="Input 18 2 6 3 2" xfId="16024" xr:uid="{00000000-0005-0000-0000-0000F7220000}"/>
    <cellStyle name="Input 18 2 6 4" xfId="7657" xr:uid="{00000000-0005-0000-0000-0000F8220000}"/>
    <cellStyle name="Input 18 2 6 4 2" xfId="17978" xr:uid="{00000000-0005-0000-0000-0000F9220000}"/>
    <cellStyle name="Input 18 2 6 5" xfId="11470" xr:uid="{00000000-0005-0000-0000-0000FA220000}"/>
    <cellStyle name="Input 18 2 6 5 2" xfId="21670" xr:uid="{00000000-0005-0000-0000-0000FB220000}"/>
    <cellStyle name="Input 18 2 6 6" xfId="12815" xr:uid="{00000000-0005-0000-0000-0000FC220000}"/>
    <cellStyle name="Input 18 2 7" xfId="2177" xr:uid="{00000000-0005-0000-0000-0000FD220000}"/>
    <cellStyle name="Input 18 2 7 2" xfId="3636" xr:uid="{00000000-0005-0000-0000-0000FE220000}"/>
    <cellStyle name="Input 18 2 7 2 2" xfId="7206" xr:uid="{00000000-0005-0000-0000-0000FF220000}"/>
    <cellStyle name="Input 18 2 7 2 2 2" xfId="17535" xr:uid="{00000000-0005-0000-0000-000000230000}"/>
    <cellStyle name="Input 18 2 7 2 3" xfId="9171" xr:uid="{00000000-0005-0000-0000-000001230000}"/>
    <cellStyle name="Input 18 2 7 2 3 2" xfId="19380" xr:uid="{00000000-0005-0000-0000-000002230000}"/>
    <cellStyle name="Input 18 2 7 2 4" xfId="10463" xr:uid="{00000000-0005-0000-0000-000003230000}"/>
    <cellStyle name="Input 18 2 7 2 4 2" xfId="20669" xr:uid="{00000000-0005-0000-0000-000004230000}"/>
    <cellStyle name="Input 18 2 7 2 5" xfId="14059" xr:uid="{00000000-0005-0000-0000-000005230000}"/>
    <cellStyle name="Input 18 2 7 3" xfId="5765" xr:uid="{00000000-0005-0000-0000-000006230000}"/>
    <cellStyle name="Input 18 2 7 3 2" xfId="16097" xr:uid="{00000000-0005-0000-0000-000007230000}"/>
    <cellStyle name="Input 18 2 7 4" xfId="5139" xr:uid="{00000000-0005-0000-0000-000008230000}"/>
    <cellStyle name="Input 18 2 7 4 2" xfId="15474" xr:uid="{00000000-0005-0000-0000-000009230000}"/>
    <cellStyle name="Input 18 2 7 5" xfId="11543" xr:uid="{00000000-0005-0000-0000-00000A230000}"/>
    <cellStyle name="Input 18 2 7 5 2" xfId="21743" xr:uid="{00000000-0005-0000-0000-00000B230000}"/>
    <cellStyle name="Input 18 2 7 6" xfId="12888" xr:uid="{00000000-0005-0000-0000-00000C230000}"/>
    <cellStyle name="Input 18 2 8" xfId="2281" xr:uid="{00000000-0005-0000-0000-00000D230000}"/>
    <cellStyle name="Input 18 2 8 2" xfId="3738" xr:uid="{00000000-0005-0000-0000-00000E230000}"/>
    <cellStyle name="Input 18 2 8 2 2" xfId="7308" xr:uid="{00000000-0005-0000-0000-00000F230000}"/>
    <cellStyle name="Input 18 2 8 2 2 2" xfId="17637" xr:uid="{00000000-0005-0000-0000-000010230000}"/>
    <cellStyle name="Input 18 2 8 2 3" xfId="9271" xr:uid="{00000000-0005-0000-0000-000011230000}"/>
    <cellStyle name="Input 18 2 8 2 3 2" xfId="19479" xr:uid="{00000000-0005-0000-0000-000012230000}"/>
    <cellStyle name="Input 18 2 8 2 4" xfId="10565" xr:uid="{00000000-0005-0000-0000-000013230000}"/>
    <cellStyle name="Input 18 2 8 2 4 2" xfId="20771" xr:uid="{00000000-0005-0000-0000-000014230000}"/>
    <cellStyle name="Input 18 2 8 2 5" xfId="14151" xr:uid="{00000000-0005-0000-0000-000015230000}"/>
    <cellStyle name="Input 18 2 8 3" xfId="5869" xr:uid="{00000000-0005-0000-0000-000016230000}"/>
    <cellStyle name="Input 18 2 8 3 2" xfId="16201" xr:uid="{00000000-0005-0000-0000-000017230000}"/>
    <cellStyle name="Input 18 2 8 4" xfId="4682" xr:uid="{00000000-0005-0000-0000-000018230000}"/>
    <cellStyle name="Input 18 2 8 4 2" xfId="15024" xr:uid="{00000000-0005-0000-0000-000019230000}"/>
    <cellStyle name="Input 18 2 8 5" xfId="11646" xr:uid="{00000000-0005-0000-0000-00001A230000}"/>
    <cellStyle name="Input 18 2 8 5 2" xfId="21843" xr:uid="{00000000-0005-0000-0000-00001B230000}"/>
    <cellStyle name="Input 18 2 8 6" xfId="12979" xr:uid="{00000000-0005-0000-0000-00001C230000}"/>
    <cellStyle name="Input 18 2 9" xfId="2373" xr:uid="{00000000-0005-0000-0000-00001D230000}"/>
    <cellStyle name="Input 18 2 9 2" xfId="3829" xr:uid="{00000000-0005-0000-0000-00001E230000}"/>
    <cellStyle name="Input 18 2 9 2 2" xfId="7399" xr:uid="{00000000-0005-0000-0000-00001F230000}"/>
    <cellStyle name="Input 18 2 9 2 2 2" xfId="17728" xr:uid="{00000000-0005-0000-0000-000020230000}"/>
    <cellStyle name="Input 18 2 9 2 3" xfId="9361" xr:uid="{00000000-0005-0000-0000-000021230000}"/>
    <cellStyle name="Input 18 2 9 2 3 2" xfId="19569" xr:uid="{00000000-0005-0000-0000-000022230000}"/>
    <cellStyle name="Input 18 2 9 2 4" xfId="10656" xr:uid="{00000000-0005-0000-0000-000023230000}"/>
    <cellStyle name="Input 18 2 9 2 4 2" xfId="20862" xr:uid="{00000000-0005-0000-0000-000024230000}"/>
    <cellStyle name="Input 18 2 9 2 5" xfId="14232" xr:uid="{00000000-0005-0000-0000-000025230000}"/>
    <cellStyle name="Input 18 2 9 3" xfId="5961" xr:uid="{00000000-0005-0000-0000-000026230000}"/>
    <cellStyle name="Input 18 2 9 3 2" xfId="16293" xr:uid="{00000000-0005-0000-0000-000027230000}"/>
    <cellStyle name="Input 18 2 9 4" xfId="6707" xr:uid="{00000000-0005-0000-0000-000028230000}"/>
    <cellStyle name="Input 18 2 9 4 2" xfId="17038" xr:uid="{00000000-0005-0000-0000-000029230000}"/>
    <cellStyle name="Input 18 2 9 5" xfId="11737" xr:uid="{00000000-0005-0000-0000-00002A230000}"/>
    <cellStyle name="Input 18 2 9 5 2" xfId="21933" xr:uid="{00000000-0005-0000-0000-00002B230000}"/>
    <cellStyle name="Input 18 2 9 6" xfId="13060" xr:uid="{00000000-0005-0000-0000-00002C230000}"/>
    <cellStyle name="Input 18 3" xfId="1520" xr:uid="{00000000-0005-0000-0000-00002D230000}"/>
    <cellStyle name="Input 18 3 2" xfId="3004" xr:uid="{00000000-0005-0000-0000-00002E230000}"/>
    <cellStyle name="Input 18 3 2 2" xfId="6581" xr:uid="{00000000-0005-0000-0000-00002F230000}"/>
    <cellStyle name="Input 18 3 2 2 2" xfId="16912" xr:uid="{00000000-0005-0000-0000-000030230000}"/>
    <cellStyle name="Input 18 3 2 3" xfId="8582" xr:uid="{00000000-0005-0000-0000-000031230000}"/>
    <cellStyle name="Input 18 3 2 3 2" xfId="18808" xr:uid="{00000000-0005-0000-0000-000032230000}"/>
    <cellStyle name="Input 18 3 2 4" xfId="9905" xr:uid="{00000000-0005-0000-0000-000033230000}"/>
    <cellStyle name="Input 18 3 2 4 2" xfId="20112" xr:uid="{00000000-0005-0000-0000-000034230000}"/>
    <cellStyle name="Input 18 3 2 5" xfId="13554" xr:uid="{00000000-0005-0000-0000-000035230000}"/>
    <cellStyle name="Input 18 3 3" xfId="5117" xr:uid="{00000000-0005-0000-0000-000036230000}"/>
    <cellStyle name="Input 18 3 3 2" xfId="15452" xr:uid="{00000000-0005-0000-0000-000037230000}"/>
    <cellStyle name="Input 18 3 4" xfId="8035" xr:uid="{00000000-0005-0000-0000-000038230000}"/>
    <cellStyle name="Input 18 3 4 2" xfId="18290" xr:uid="{00000000-0005-0000-0000-000039230000}"/>
    <cellStyle name="Input 18 3 5" xfId="10987" xr:uid="{00000000-0005-0000-0000-00003A230000}"/>
    <cellStyle name="Input 18 3 5 2" xfId="21190" xr:uid="{00000000-0005-0000-0000-00003B230000}"/>
    <cellStyle name="Input 18 3 6" xfId="12385" xr:uid="{00000000-0005-0000-0000-00003C230000}"/>
    <cellStyle name="Input 18 4" xfId="1393" xr:uid="{00000000-0005-0000-0000-00003D230000}"/>
    <cellStyle name="Input 18 4 2" xfId="2889" xr:uid="{00000000-0005-0000-0000-00003E230000}"/>
    <cellStyle name="Input 18 4 2 2" xfId="6468" xr:uid="{00000000-0005-0000-0000-00003F230000}"/>
    <cellStyle name="Input 18 4 2 2 2" xfId="16799" xr:uid="{00000000-0005-0000-0000-000040230000}"/>
    <cellStyle name="Input 18 4 2 3" xfId="8469" xr:uid="{00000000-0005-0000-0000-000041230000}"/>
    <cellStyle name="Input 18 4 2 3 2" xfId="18697" xr:uid="{00000000-0005-0000-0000-000042230000}"/>
    <cellStyle name="Input 18 4 2 4" xfId="9794" xr:uid="{00000000-0005-0000-0000-000043230000}"/>
    <cellStyle name="Input 18 4 2 4 2" xfId="20001" xr:uid="{00000000-0005-0000-0000-000044230000}"/>
    <cellStyle name="Input 18 4 2 5" xfId="13463" xr:uid="{00000000-0005-0000-0000-000045230000}"/>
    <cellStyle name="Input 18 4 3" xfId="4991" xr:uid="{00000000-0005-0000-0000-000046230000}"/>
    <cellStyle name="Input 18 4 3 2" xfId="15326" xr:uid="{00000000-0005-0000-0000-000047230000}"/>
    <cellStyle name="Input 18 4 4" xfId="4335" xr:uid="{00000000-0005-0000-0000-000048230000}"/>
    <cellStyle name="Input 18 4 4 2" xfId="14680" xr:uid="{00000000-0005-0000-0000-000049230000}"/>
    <cellStyle name="Input 18 4 5" xfId="10876" xr:uid="{00000000-0005-0000-0000-00004A230000}"/>
    <cellStyle name="Input 18 4 5 2" xfId="21080" xr:uid="{00000000-0005-0000-0000-00004B230000}"/>
    <cellStyle name="Input 18 4 6" xfId="12294" xr:uid="{00000000-0005-0000-0000-00004C230000}"/>
    <cellStyle name="Input 18 5" xfId="1553" xr:uid="{00000000-0005-0000-0000-00004D230000}"/>
    <cellStyle name="Input 18 5 2" xfId="3037" xr:uid="{00000000-0005-0000-0000-00004E230000}"/>
    <cellStyle name="Input 18 5 2 2" xfId="6614" xr:uid="{00000000-0005-0000-0000-00004F230000}"/>
    <cellStyle name="Input 18 5 2 2 2" xfId="16945" xr:uid="{00000000-0005-0000-0000-000050230000}"/>
    <cellStyle name="Input 18 5 2 3" xfId="8605" xr:uid="{00000000-0005-0000-0000-000051230000}"/>
    <cellStyle name="Input 18 5 2 3 2" xfId="18828" xr:uid="{00000000-0005-0000-0000-000052230000}"/>
    <cellStyle name="Input 18 5 2 4" xfId="9921" xr:uid="{00000000-0005-0000-0000-000053230000}"/>
    <cellStyle name="Input 18 5 2 4 2" xfId="20128" xr:uid="{00000000-0005-0000-0000-000054230000}"/>
    <cellStyle name="Input 18 5 2 5" xfId="13569" xr:uid="{00000000-0005-0000-0000-000055230000}"/>
    <cellStyle name="Input 18 5 3" xfId="5150" xr:uid="{00000000-0005-0000-0000-000056230000}"/>
    <cellStyle name="Input 18 5 3 2" xfId="15485" xr:uid="{00000000-0005-0000-0000-000057230000}"/>
    <cellStyle name="Input 18 5 4" xfId="7727" xr:uid="{00000000-0005-0000-0000-000058230000}"/>
    <cellStyle name="Input 18 5 4 2" xfId="18036" xr:uid="{00000000-0005-0000-0000-000059230000}"/>
    <cellStyle name="Input 18 5 5" xfId="11003" xr:uid="{00000000-0005-0000-0000-00005A230000}"/>
    <cellStyle name="Input 18 5 5 2" xfId="21206" xr:uid="{00000000-0005-0000-0000-00005B230000}"/>
    <cellStyle name="Input 18 5 6" xfId="12400" xr:uid="{00000000-0005-0000-0000-00005C230000}"/>
    <cellStyle name="Input 18 6" xfId="2582" xr:uid="{00000000-0005-0000-0000-00005D230000}"/>
    <cellStyle name="Input 18 6 2" xfId="6170" xr:uid="{00000000-0005-0000-0000-00005E230000}"/>
    <cellStyle name="Input 18 6 2 2" xfId="16502" xr:uid="{00000000-0005-0000-0000-00005F230000}"/>
    <cellStyle name="Input 18 6 3" xfId="8196" xr:uid="{00000000-0005-0000-0000-000060230000}"/>
    <cellStyle name="Input 18 6 3 2" xfId="18429" xr:uid="{00000000-0005-0000-0000-000061230000}"/>
    <cellStyle name="Input 18 6 4" xfId="9547" xr:uid="{00000000-0005-0000-0000-000062230000}"/>
    <cellStyle name="Input 18 6 4 2" xfId="19754" xr:uid="{00000000-0005-0000-0000-000063230000}"/>
    <cellStyle name="Input 18 6 5" xfId="13233" xr:uid="{00000000-0005-0000-0000-000064230000}"/>
    <cellStyle name="Input 18 7" xfId="4486" xr:uid="{00000000-0005-0000-0000-000065230000}"/>
    <cellStyle name="Input 18 7 2" xfId="14828" xr:uid="{00000000-0005-0000-0000-000066230000}"/>
    <cellStyle name="Input 18 8" xfId="5300" xr:uid="{00000000-0005-0000-0000-000067230000}"/>
    <cellStyle name="Input 18 8 2" xfId="15634" xr:uid="{00000000-0005-0000-0000-000068230000}"/>
    <cellStyle name="Input 18 9" xfId="4151" xr:uid="{00000000-0005-0000-0000-000069230000}"/>
    <cellStyle name="Input 19" xfId="873" xr:uid="{00000000-0005-0000-0000-00006A230000}"/>
    <cellStyle name="Input 19 2" xfId="1187" xr:uid="{00000000-0005-0000-0000-00006B230000}"/>
    <cellStyle name="Input 19 2 10" xfId="2443" xr:uid="{00000000-0005-0000-0000-00006C230000}"/>
    <cellStyle name="Input 19 2 10 2" xfId="3898" xr:uid="{00000000-0005-0000-0000-00006D230000}"/>
    <cellStyle name="Input 19 2 10 2 2" xfId="7468" xr:uid="{00000000-0005-0000-0000-00006E230000}"/>
    <cellStyle name="Input 19 2 10 2 2 2" xfId="17797" xr:uid="{00000000-0005-0000-0000-00006F230000}"/>
    <cellStyle name="Input 19 2 10 2 3" xfId="9428" xr:uid="{00000000-0005-0000-0000-000070230000}"/>
    <cellStyle name="Input 19 2 10 2 3 2" xfId="19635" xr:uid="{00000000-0005-0000-0000-000071230000}"/>
    <cellStyle name="Input 19 2 10 2 4" xfId="10725" xr:uid="{00000000-0005-0000-0000-000072230000}"/>
    <cellStyle name="Input 19 2 10 2 4 2" xfId="20931" xr:uid="{00000000-0005-0000-0000-000073230000}"/>
    <cellStyle name="Input 19 2 10 2 5" xfId="14291" xr:uid="{00000000-0005-0000-0000-000074230000}"/>
    <cellStyle name="Input 19 2 10 3" xfId="6031" xr:uid="{00000000-0005-0000-0000-000075230000}"/>
    <cellStyle name="Input 19 2 10 3 2" xfId="16363" xr:uid="{00000000-0005-0000-0000-000076230000}"/>
    <cellStyle name="Input 19 2 10 4" xfId="4691" xr:uid="{00000000-0005-0000-0000-000077230000}"/>
    <cellStyle name="Input 19 2 10 4 2" xfId="15033" xr:uid="{00000000-0005-0000-0000-000078230000}"/>
    <cellStyle name="Input 19 2 10 5" xfId="11807" xr:uid="{00000000-0005-0000-0000-000079230000}"/>
    <cellStyle name="Input 19 2 10 5 2" xfId="22002" xr:uid="{00000000-0005-0000-0000-00007A230000}"/>
    <cellStyle name="Input 19 2 10 6" xfId="13119" xr:uid="{00000000-0005-0000-0000-00007B230000}"/>
    <cellStyle name="Input 19 2 11" xfId="2496" xr:uid="{00000000-0005-0000-0000-00007C230000}"/>
    <cellStyle name="Input 19 2 11 2" xfId="3951" xr:uid="{00000000-0005-0000-0000-00007D230000}"/>
    <cellStyle name="Input 19 2 11 2 2" xfId="7521" xr:uid="{00000000-0005-0000-0000-00007E230000}"/>
    <cellStyle name="Input 19 2 11 2 2 2" xfId="17850" xr:uid="{00000000-0005-0000-0000-00007F230000}"/>
    <cellStyle name="Input 19 2 11 2 3" xfId="9481" xr:uid="{00000000-0005-0000-0000-000080230000}"/>
    <cellStyle name="Input 19 2 11 2 3 2" xfId="19688" xr:uid="{00000000-0005-0000-0000-000081230000}"/>
    <cellStyle name="Input 19 2 11 2 4" xfId="10778" xr:uid="{00000000-0005-0000-0000-000082230000}"/>
    <cellStyle name="Input 19 2 11 2 4 2" xfId="20984" xr:uid="{00000000-0005-0000-0000-000083230000}"/>
    <cellStyle name="Input 19 2 11 2 5" xfId="14344" xr:uid="{00000000-0005-0000-0000-000084230000}"/>
    <cellStyle name="Input 19 2 11 3" xfId="6084" xr:uid="{00000000-0005-0000-0000-000085230000}"/>
    <cellStyle name="Input 19 2 11 3 2" xfId="16416" xr:uid="{00000000-0005-0000-0000-000086230000}"/>
    <cellStyle name="Input 19 2 11 4" xfId="4633" xr:uid="{00000000-0005-0000-0000-000087230000}"/>
    <cellStyle name="Input 19 2 11 4 2" xfId="14975" xr:uid="{00000000-0005-0000-0000-000088230000}"/>
    <cellStyle name="Input 19 2 11 5" xfId="11860" xr:uid="{00000000-0005-0000-0000-000089230000}"/>
    <cellStyle name="Input 19 2 11 5 2" xfId="22055" xr:uid="{00000000-0005-0000-0000-00008A230000}"/>
    <cellStyle name="Input 19 2 11 6" xfId="13172" xr:uid="{00000000-0005-0000-0000-00008B230000}"/>
    <cellStyle name="Input 19 2 12" xfId="2702" xr:uid="{00000000-0005-0000-0000-00008C230000}"/>
    <cellStyle name="Input 19 2 12 2" xfId="6285" xr:uid="{00000000-0005-0000-0000-00008D230000}"/>
    <cellStyle name="Input 19 2 12 2 2" xfId="16617" xr:uid="{00000000-0005-0000-0000-00008E230000}"/>
    <cellStyle name="Input 19 2 12 3" xfId="8299" xr:uid="{00000000-0005-0000-0000-00008F230000}"/>
    <cellStyle name="Input 19 2 12 3 2" xfId="18531" xr:uid="{00000000-0005-0000-0000-000090230000}"/>
    <cellStyle name="Input 19 2 12 4" xfId="9637" xr:uid="{00000000-0005-0000-0000-000091230000}"/>
    <cellStyle name="Input 19 2 12 4 2" xfId="19844" xr:uid="{00000000-0005-0000-0000-000092230000}"/>
    <cellStyle name="Input 19 2 12 5" xfId="13313" xr:uid="{00000000-0005-0000-0000-000093230000}"/>
    <cellStyle name="Input 19 2 13" xfId="4786" xr:uid="{00000000-0005-0000-0000-000094230000}"/>
    <cellStyle name="Input 19 2 13 2" xfId="15122" xr:uid="{00000000-0005-0000-0000-000095230000}"/>
    <cellStyle name="Input 19 2 14" xfId="751" xr:uid="{00000000-0005-0000-0000-000096230000}"/>
    <cellStyle name="Input 19 2 14 2" xfId="12138" xr:uid="{00000000-0005-0000-0000-000097230000}"/>
    <cellStyle name="Input 19 2 15" xfId="7916" xr:uid="{00000000-0005-0000-0000-000098230000}"/>
    <cellStyle name="Input 19 2 2" xfId="1734" xr:uid="{00000000-0005-0000-0000-000099230000}"/>
    <cellStyle name="Input 19 2 2 2" xfId="3211" xr:uid="{00000000-0005-0000-0000-00009A230000}"/>
    <cellStyle name="Input 19 2 2 2 2" xfId="6784" xr:uid="{00000000-0005-0000-0000-00009B230000}"/>
    <cellStyle name="Input 19 2 2 2 2 2" xfId="17114" xr:uid="{00000000-0005-0000-0000-00009C230000}"/>
    <cellStyle name="Input 19 2 2 2 3" xfId="8762" xr:uid="{00000000-0005-0000-0000-00009D230000}"/>
    <cellStyle name="Input 19 2 2 2 3 2" xfId="18979" xr:uid="{00000000-0005-0000-0000-00009E230000}"/>
    <cellStyle name="Input 19 2 2 2 4" xfId="10064" xr:uid="{00000000-0005-0000-0000-00009F230000}"/>
    <cellStyle name="Input 19 2 2 2 4 2" xfId="20270" xr:uid="{00000000-0005-0000-0000-0000A0230000}"/>
    <cellStyle name="Input 19 2 2 2 5" xfId="13687" xr:uid="{00000000-0005-0000-0000-0000A1230000}"/>
    <cellStyle name="Input 19 2 2 3" xfId="5326" xr:uid="{00000000-0005-0000-0000-0000A2230000}"/>
    <cellStyle name="Input 19 2 2 3 2" xfId="15659" xr:uid="{00000000-0005-0000-0000-0000A3230000}"/>
    <cellStyle name="Input 19 2 2 4" xfId="4407" xr:uid="{00000000-0005-0000-0000-0000A4230000}"/>
    <cellStyle name="Input 19 2 2 4 2" xfId="14750" xr:uid="{00000000-0005-0000-0000-0000A5230000}"/>
    <cellStyle name="Input 19 2 2 5" xfId="11141" xr:uid="{00000000-0005-0000-0000-0000A6230000}"/>
    <cellStyle name="Input 19 2 2 5 2" xfId="21344" xr:uid="{00000000-0005-0000-0000-0000A7230000}"/>
    <cellStyle name="Input 19 2 2 6" xfId="12516" xr:uid="{00000000-0005-0000-0000-0000A8230000}"/>
    <cellStyle name="Input 19 2 3" xfId="1903" xr:uid="{00000000-0005-0000-0000-0000A9230000}"/>
    <cellStyle name="Input 19 2 3 2" xfId="3367" xr:uid="{00000000-0005-0000-0000-0000AA230000}"/>
    <cellStyle name="Input 19 2 3 2 2" xfId="6937" xr:uid="{00000000-0005-0000-0000-0000AB230000}"/>
    <cellStyle name="Input 19 2 3 2 2 2" xfId="17266" xr:uid="{00000000-0005-0000-0000-0000AC230000}"/>
    <cellStyle name="Input 19 2 3 2 3" xfId="8903" xr:uid="{00000000-0005-0000-0000-0000AD230000}"/>
    <cellStyle name="Input 19 2 3 2 3 2" xfId="19112" xr:uid="{00000000-0005-0000-0000-0000AE230000}"/>
    <cellStyle name="Input 19 2 3 2 4" xfId="10194" xr:uid="{00000000-0005-0000-0000-0000AF230000}"/>
    <cellStyle name="Input 19 2 3 2 4 2" xfId="20400" xr:uid="{00000000-0005-0000-0000-0000B0230000}"/>
    <cellStyle name="Input 19 2 3 2 5" xfId="13795" xr:uid="{00000000-0005-0000-0000-0000B1230000}"/>
    <cellStyle name="Input 19 2 3 3" xfId="5491" xr:uid="{00000000-0005-0000-0000-0000B2230000}"/>
    <cellStyle name="Input 19 2 3 3 2" xfId="15823" xr:uid="{00000000-0005-0000-0000-0000B3230000}"/>
    <cellStyle name="Input 19 2 3 4" xfId="7674" xr:uid="{00000000-0005-0000-0000-0000B4230000}"/>
    <cellStyle name="Input 19 2 3 4 2" xfId="17994" xr:uid="{00000000-0005-0000-0000-0000B5230000}"/>
    <cellStyle name="Input 19 2 3 5" xfId="11272" xr:uid="{00000000-0005-0000-0000-0000B6230000}"/>
    <cellStyle name="Input 19 2 3 5 2" xfId="21474" xr:uid="{00000000-0005-0000-0000-0000B7230000}"/>
    <cellStyle name="Input 19 2 3 6" xfId="12624" xr:uid="{00000000-0005-0000-0000-0000B8230000}"/>
    <cellStyle name="Input 19 2 4" xfId="1975" xr:uid="{00000000-0005-0000-0000-0000B9230000}"/>
    <cellStyle name="Input 19 2 4 2" xfId="3438" xr:uid="{00000000-0005-0000-0000-0000BA230000}"/>
    <cellStyle name="Input 19 2 4 2 2" xfId="7008" xr:uid="{00000000-0005-0000-0000-0000BB230000}"/>
    <cellStyle name="Input 19 2 4 2 2 2" xfId="17337" xr:uid="{00000000-0005-0000-0000-0000BC230000}"/>
    <cellStyle name="Input 19 2 4 2 3" xfId="8974" xr:uid="{00000000-0005-0000-0000-0000BD230000}"/>
    <cellStyle name="Input 19 2 4 2 3 2" xfId="19183" xr:uid="{00000000-0005-0000-0000-0000BE230000}"/>
    <cellStyle name="Input 19 2 4 2 4" xfId="10265" xr:uid="{00000000-0005-0000-0000-0000BF230000}"/>
    <cellStyle name="Input 19 2 4 2 4 2" xfId="20471" xr:uid="{00000000-0005-0000-0000-0000C0230000}"/>
    <cellStyle name="Input 19 2 4 2 5" xfId="13863" xr:uid="{00000000-0005-0000-0000-0000C1230000}"/>
    <cellStyle name="Input 19 2 4 3" xfId="5563" xr:uid="{00000000-0005-0000-0000-0000C2230000}"/>
    <cellStyle name="Input 19 2 4 3 2" xfId="15895" xr:uid="{00000000-0005-0000-0000-0000C3230000}"/>
    <cellStyle name="Input 19 2 4 4" xfId="4073" xr:uid="{00000000-0005-0000-0000-0000C4230000}"/>
    <cellStyle name="Input 19 2 4 4 2" xfId="14448" xr:uid="{00000000-0005-0000-0000-0000C5230000}"/>
    <cellStyle name="Input 19 2 4 5" xfId="11343" xr:uid="{00000000-0005-0000-0000-0000C6230000}"/>
    <cellStyle name="Input 19 2 4 5 2" xfId="21545" xr:uid="{00000000-0005-0000-0000-0000C7230000}"/>
    <cellStyle name="Input 19 2 4 6" xfId="12692" xr:uid="{00000000-0005-0000-0000-0000C8230000}"/>
    <cellStyle name="Input 19 2 5" xfId="2041" xr:uid="{00000000-0005-0000-0000-0000C9230000}"/>
    <cellStyle name="Input 19 2 5 2" xfId="3502" xr:uid="{00000000-0005-0000-0000-0000CA230000}"/>
    <cellStyle name="Input 19 2 5 2 2" xfId="7072" xr:uid="{00000000-0005-0000-0000-0000CB230000}"/>
    <cellStyle name="Input 19 2 5 2 2 2" xfId="17401" xr:uid="{00000000-0005-0000-0000-0000CC230000}"/>
    <cellStyle name="Input 19 2 5 2 3" xfId="9038" xr:uid="{00000000-0005-0000-0000-0000CD230000}"/>
    <cellStyle name="Input 19 2 5 2 3 2" xfId="19247" xr:uid="{00000000-0005-0000-0000-0000CE230000}"/>
    <cellStyle name="Input 19 2 5 2 4" xfId="10329" xr:uid="{00000000-0005-0000-0000-0000CF230000}"/>
    <cellStyle name="Input 19 2 5 2 4 2" xfId="20535" xr:uid="{00000000-0005-0000-0000-0000D0230000}"/>
    <cellStyle name="Input 19 2 5 2 5" xfId="13926" xr:uid="{00000000-0005-0000-0000-0000D1230000}"/>
    <cellStyle name="Input 19 2 5 3" xfId="5629" xr:uid="{00000000-0005-0000-0000-0000D2230000}"/>
    <cellStyle name="Input 19 2 5 3 2" xfId="15961" xr:uid="{00000000-0005-0000-0000-0000D3230000}"/>
    <cellStyle name="Input 19 2 5 4" xfId="7763" xr:uid="{00000000-0005-0000-0000-0000D4230000}"/>
    <cellStyle name="Input 19 2 5 4 2" xfId="18069" xr:uid="{00000000-0005-0000-0000-0000D5230000}"/>
    <cellStyle name="Input 19 2 5 5" xfId="11408" xr:uid="{00000000-0005-0000-0000-0000D6230000}"/>
    <cellStyle name="Input 19 2 5 5 2" xfId="21609" xr:uid="{00000000-0005-0000-0000-0000D7230000}"/>
    <cellStyle name="Input 19 2 5 6" xfId="12755" xr:uid="{00000000-0005-0000-0000-0000D8230000}"/>
    <cellStyle name="Input 19 2 6" xfId="2105" xr:uid="{00000000-0005-0000-0000-0000D9230000}"/>
    <cellStyle name="Input 19 2 6 2" xfId="3564" xr:uid="{00000000-0005-0000-0000-0000DA230000}"/>
    <cellStyle name="Input 19 2 6 2 2" xfId="7134" xr:uid="{00000000-0005-0000-0000-0000DB230000}"/>
    <cellStyle name="Input 19 2 6 2 2 2" xfId="17463" xr:uid="{00000000-0005-0000-0000-0000DC230000}"/>
    <cellStyle name="Input 19 2 6 2 3" xfId="9099" xr:uid="{00000000-0005-0000-0000-0000DD230000}"/>
    <cellStyle name="Input 19 2 6 2 3 2" xfId="19308" xr:uid="{00000000-0005-0000-0000-0000DE230000}"/>
    <cellStyle name="Input 19 2 6 2 4" xfId="10391" xr:uid="{00000000-0005-0000-0000-0000DF230000}"/>
    <cellStyle name="Input 19 2 6 2 4 2" xfId="20597" xr:uid="{00000000-0005-0000-0000-0000E0230000}"/>
    <cellStyle name="Input 19 2 6 2 5" xfId="13987" xr:uid="{00000000-0005-0000-0000-0000E1230000}"/>
    <cellStyle name="Input 19 2 6 3" xfId="5693" xr:uid="{00000000-0005-0000-0000-0000E2230000}"/>
    <cellStyle name="Input 19 2 6 3 2" xfId="16025" xr:uid="{00000000-0005-0000-0000-0000E3230000}"/>
    <cellStyle name="Input 19 2 6 4" xfId="4078" xr:uid="{00000000-0005-0000-0000-0000E4230000}"/>
    <cellStyle name="Input 19 2 6 4 2" xfId="14452" xr:uid="{00000000-0005-0000-0000-0000E5230000}"/>
    <cellStyle name="Input 19 2 6 5" xfId="11471" xr:uid="{00000000-0005-0000-0000-0000E6230000}"/>
    <cellStyle name="Input 19 2 6 5 2" xfId="21671" xr:uid="{00000000-0005-0000-0000-0000E7230000}"/>
    <cellStyle name="Input 19 2 6 6" xfId="12816" xr:uid="{00000000-0005-0000-0000-0000E8230000}"/>
    <cellStyle name="Input 19 2 7" xfId="2178" xr:uid="{00000000-0005-0000-0000-0000E9230000}"/>
    <cellStyle name="Input 19 2 7 2" xfId="3637" xr:uid="{00000000-0005-0000-0000-0000EA230000}"/>
    <cellStyle name="Input 19 2 7 2 2" xfId="7207" xr:uid="{00000000-0005-0000-0000-0000EB230000}"/>
    <cellStyle name="Input 19 2 7 2 2 2" xfId="17536" xr:uid="{00000000-0005-0000-0000-0000EC230000}"/>
    <cellStyle name="Input 19 2 7 2 3" xfId="9172" xr:uid="{00000000-0005-0000-0000-0000ED230000}"/>
    <cellStyle name="Input 19 2 7 2 3 2" xfId="19381" xr:uid="{00000000-0005-0000-0000-0000EE230000}"/>
    <cellStyle name="Input 19 2 7 2 4" xfId="10464" xr:uid="{00000000-0005-0000-0000-0000EF230000}"/>
    <cellStyle name="Input 19 2 7 2 4 2" xfId="20670" xr:uid="{00000000-0005-0000-0000-0000F0230000}"/>
    <cellStyle name="Input 19 2 7 2 5" xfId="14060" xr:uid="{00000000-0005-0000-0000-0000F1230000}"/>
    <cellStyle name="Input 19 2 7 3" xfId="5766" xr:uid="{00000000-0005-0000-0000-0000F2230000}"/>
    <cellStyle name="Input 19 2 7 3 2" xfId="16098" xr:uid="{00000000-0005-0000-0000-0000F3230000}"/>
    <cellStyle name="Input 19 2 7 4" xfId="6603" xr:uid="{00000000-0005-0000-0000-0000F4230000}"/>
    <cellStyle name="Input 19 2 7 4 2" xfId="16934" xr:uid="{00000000-0005-0000-0000-0000F5230000}"/>
    <cellStyle name="Input 19 2 7 5" xfId="11544" xr:uid="{00000000-0005-0000-0000-0000F6230000}"/>
    <cellStyle name="Input 19 2 7 5 2" xfId="21744" xr:uid="{00000000-0005-0000-0000-0000F7230000}"/>
    <cellStyle name="Input 19 2 7 6" xfId="12889" xr:uid="{00000000-0005-0000-0000-0000F8230000}"/>
    <cellStyle name="Input 19 2 8" xfId="2282" xr:uid="{00000000-0005-0000-0000-0000F9230000}"/>
    <cellStyle name="Input 19 2 8 2" xfId="3739" xr:uid="{00000000-0005-0000-0000-0000FA230000}"/>
    <cellStyle name="Input 19 2 8 2 2" xfId="7309" xr:uid="{00000000-0005-0000-0000-0000FB230000}"/>
    <cellStyle name="Input 19 2 8 2 2 2" xfId="17638" xr:uid="{00000000-0005-0000-0000-0000FC230000}"/>
    <cellStyle name="Input 19 2 8 2 3" xfId="9272" xr:uid="{00000000-0005-0000-0000-0000FD230000}"/>
    <cellStyle name="Input 19 2 8 2 3 2" xfId="19480" xr:uid="{00000000-0005-0000-0000-0000FE230000}"/>
    <cellStyle name="Input 19 2 8 2 4" xfId="10566" xr:uid="{00000000-0005-0000-0000-0000FF230000}"/>
    <cellStyle name="Input 19 2 8 2 4 2" xfId="20772" xr:uid="{00000000-0005-0000-0000-000000240000}"/>
    <cellStyle name="Input 19 2 8 2 5" xfId="14152" xr:uid="{00000000-0005-0000-0000-000001240000}"/>
    <cellStyle name="Input 19 2 8 3" xfId="5870" xr:uid="{00000000-0005-0000-0000-000002240000}"/>
    <cellStyle name="Input 19 2 8 3 2" xfId="16202" xr:uid="{00000000-0005-0000-0000-000003240000}"/>
    <cellStyle name="Input 19 2 8 4" xfId="6238" xr:uid="{00000000-0005-0000-0000-000004240000}"/>
    <cellStyle name="Input 19 2 8 4 2" xfId="16570" xr:uid="{00000000-0005-0000-0000-000005240000}"/>
    <cellStyle name="Input 19 2 8 5" xfId="11647" xr:uid="{00000000-0005-0000-0000-000006240000}"/>
    <cellStyle name="Input 19 2 8 5 2" xfId="21844" xr:uid="{00000000-0005-0000-0000-000007240000}"/>
    <cellStyle name="Input 19 2 8 6" xfId="12980" xr:uid="{00000000-0005-0000-0000-000008240000}"/>
    <cellStyle name="Input 19 2 9" xfId="2374" xr:uid="{00000000-0005-0000-0000-000009240000}"/>
    <cellStyle name="Input 19 2 9 2" xfId="3830" xr:uid="{00000000-0005-0000-0000-00000A240000}"/>
    <cellStyle name="Input 19 2 9 2 2" xfId="7400" xr:uid="{00000000-0005-0000-0000-00000B240000}"/>
    <cellStyle name="Input 19 2 9 2 2 2" xfId="17729" xr:uid="{00000000-0005-0000-0000-00000C240000}"/>
    <cellStyle name="Input 19 2 9 2 3" xfId="9362" xr:uid="{00000000-0005-0000-0000-00000D240000}"/>
    <cellStyle name="Input 19 2 9 2 3 2" xfId="19570" xr:uid="{00000000-0005-0000-0000-00000E240000}"/>
    <cellStyle name="Input 19 2 9 2 4" xfId="10657" xr:uid="{00000000-0005-0000-0000-00000F240000}"/>
    <cellStyle name="Input 19 2 9 2 4 2" xfId="20863" xr:uid="{00000000-0005-0000-0000-000010240000}"/>
    <cellStyle name="Input 19 2 9 2 5" xfId="14233" xr:uid="{00000000-0005-0000-0000-000011240000}"/>
    <cellStyle name="Input 19 2 9 3" xfId="5962" xr:uid="{00000000-0005-0000-0000-000012240000}"/>
    <cellStyle name="Input 19 2 9 3 2" xfId="16294" xr:uid="{00000000-0005-0000-0000-000013240000}"/>
    <cellStyle name="Input 19 2 9 4" xfId="6225" xr:uid="{00000000-0005-0000-0000-000014240000}"/>
    <cellStyle name="Input 19 2 9 4 2" xfId="16557" xr:uid="{00000000-0005-0000-0000-000015240000}"/>
    <cellStyle name="Input 19 2 9 5" xfId="11738" xr:uid="{00000000-0005-0000-0000-000016240000}"/>
    <cellStyle name="Input 19 2 9 5 2" xfId="21934" xr:uid="{00000000-0005-0000-0000-000017240000}"/>
    <cellStyle name="Input 19 2 9 6" xfId="13061" xr:uid="{00000000-0005-0000-0000-000018240000}"/>
    <cellStyle name="Input 19 3" xfId="1521" xr:uid="{00000000-0005-0000-0000-000019240000}"/>
    <cellStyle name="Input 19 3 2" xfId="3005" xr:uid="{00000000-0005-0000-0000-00001A240000}"/>
    <cellStyle name="Input 19 3 2 2" xfId="6582" xr:uid="{00000000-0005-0000-0000-00001B240000}"/>
    <cellStyle name="Input 19 3 2 2 2" xfId="16913" xr:uid="{00000000-0005-0000-0000-00001C240000}"/>
    <cellStyle name="Input 19 3 2 3" xfId="8583" xr:uid="{00000000-0005-0000-0000-00001D240000}"/>
    <cellStyle name="Input 19 3 2 3 2" xfId="18809" xr:uid="{00000000-0005-0000-0000-00001E240000}"/>
    <cellStyle name="Input 19 3 2 4" xfId="9906" xr:uid="{00000000-0005-0000-0000-00001F240000}"/>
    <cellStyle name="Input 19 3 2 4 2" xfId="20113" xr:uid="{00000000-0005-0000-0000-000020240000}"/>
    <cellStyle name="Input 19 3 2 5" xfId="13555" xr:uid="{00000000-0005-0000-0000-000021240000}"/>
    <cellStyle name="Input 19 3 3" xfId="5118" xr:uid="{00000000-0005-0000-0000-000022240000}"/>
    <cellStyle name="Input 19 3 3 2" xfId="15453" xr:uid="{00000000-0005-0000-0000-000023240000}"/>
    <cellStyle name="Input 19 3 4" xfId="8410" xr:uid="{00000000-0005-0000-0000-000024240000}"/>
    <cellStyle name="Input 19 3 4 2" xfId="18638" xr:uid="{00000000-0005-0000-0000-000025240000}"/>
    <cellStyle name="Input 19 3 5" xfId="10988" xr:uid="{00000000-0005-0000-0000-000026240000}"/>
    <cellStyle name="Input 19 3 5 2" xfId="21191" xr:uid="{00000000-0005-0000-0000-000027240000}"/>
    <cellStyle name="Input 19 3 6" xfId="12386" xr:uid="{00000000-0005-0000-0000-000028240000}"/>
    <cellStyle name="Input 19 4" xfId="1392" xr:uid="{00000000-0005-0000-0000-000029240000}"/>
    <cellStyle name="Input 19 4 2" xfId="2888" xr:uid="{00000000-0005-0000-0000-00002A240000}"/>
    <cellStyle name="Input 19 4 2 2" xfId="6467" xr:uid="{00000000-0005-0000-0000-00002B240000}"/>
    <cellStyle name="Input 19 4 2 2 2" xfId="16798" xr:uid="{00000000-0005-0000-0000-00002C240000}"/>
    <cellStyle name="Input 19 4 2 3" xfId="8468" xr:uid="{00000000-0005-0000-0000-00002D240000}"/>
    <cellStyle name="Input 19 4 2 3 2" xfId="18696" xr:uid="{00000000-0005-0000-0000-00002E240000}"/>
    <cellStyle name="Input 19 4 2 4" xfId="9793" xr:uid="{00000000-0005-0000-0000-00002F240000}"/>
    <cellStyle name="Input 19 4 2 4 2" xfId="20000" xr:uid="{00000000-0005-0000-0000-000030240000}"/>
    <cellStyle name="Input 19 4 2 5" xfId="13462" xr:uid="{00000000-0005-0000-0000-000031240000}"/>
    <cellStyle name="Input 19 4 3" xfId="4990" xr:uid="{00000000-0005-0000-0000-000032240000}"/>
    <cellStyle name="Input 19 4 3 2" xfId="15325" xr:uid="{00000000-0005-0000-0000-000033240000}"/>
    <cellStyle name="Input 19 4 4" xfId="4334" xr:uid="{00000000-0005-0000-0000-000034240000}"/>
    <cellStyle name="Input 19 4 4 2" xfId="14679" xr:uid="{00000000-0005-0000-0000-000035240000}"/>
    <cellStyle name="Input 19 4 5" xfId="10875" xr:uid="{00000000-0005-0000-0000-000036240000}"/>
    <cellStyle name="Input 19 4 5 2" xfId="21079" xr:uid="{00000000-0005-0000-0000-000037240000}"/>
    <cellStyle name="Input 19 4 6" xfId="12293" xr:uid="{00000000-0005-0000-0000-000038240000}"/>
    <cellStyle name="Input 19 5" xfId="1559" xr:uid="{00000000-0005-0000-0000-000039240000}"/>
    <cellStyle name="Input 19 5 2" xfId="3043" xr:uid="{00000000-0005-0000-0000-00003A240000}"/>
    <cellStyle name="Input 19 5 2 2" xfId="6620" xr:uid="{00000000-0005-0000-0000-00003B240000}"/>
    <cellStyle name="Input 19 5 2 2 2" xfId="16951" xr:uid="{00000000-0005-0000-0000-00003C240000}"/>
    <cellStyle name="Input 19 5 2 3" xfId="8611" xr:uid="{00000000-0005-0000-0000-00003D240000}"/>
    <cellStyle name="Input 19 5 2 3 2" xfId="18834" xr:uid="{00000000-0005-0000-0000-00003E240000}"/>
    <cellStyle name="Input 19 5 2 4" xfId="9927" xr:uid="{00000000-0005-0000-0000-00003F240000}"/>
    <cellStyle name="Input 19 5 2 4 2" xfId="20134" xr:uid="{00000000-0005-0000-0000-000040240000}"/>
    <cellStyle name="Input 19 5 2 5" xfId="13574" xr:uid="{00000000-0005-0000-0000-000041240000}"/>
    <cellStyle name="Input 19 5 3" xfId="5156" xr:uid="{00000000-0005-0000-0000-000042240000}"/>
    <cellStyle name="Input 19 5 3 2" xfId="15491" xr:uid="{00000000-0005-0000-0000-000043240000}"/>
    <cellStyle name="Input 19 5 4" xfId="8007" xr:uid="{00000000-0005-0000-0000-000044240000}"/>
    <cellStyle name="Input 19 5 4 2" xfId="18265" xr:uid="{00000000-0005-0000-0000-000045240000}"/>
    <cellStyle name="Input 19 5 5" xfId="11009" xr:uid="{00000000-0005-0000-0000-000046240000}"/>
    <cellStyle name="Input 19 5 5 2" xfId="21212" xr:uid="{00000000-0005-0000-0000-000047240000}"/>
    <cellStyle name="Input 19 5 6" xfId="12405" xr:uid="{00000000-0005-0000-0000-000048240000}"/>
    <cellStyle name="Input 19 6" xfId="2583" xr:uid="{00000000-0005-0000-0000-000049240000}"/>
    <cellStyle name="Input 19 6 2" xfId="6171" xr:uid="{00000000-0005-0000-0000-00004A240000}"/>
    <cellStyle name="Input 19 6 2 2" xfId="16503" xr:uid="{00000000-0005-0000-0000-00004B240000}"/>
    <cellStyle name="Input 19 6 3" xfId="8197" xr:uid="{00000000-0005-0000-0000-00004C240000}"/>
    <cellStyle name="Input 19 6 3 2" xfId="18430" xr:uid="{00000000-0005-0000-0000-00004D240000}"/>
    <cellStyle name="Input 19 6 4" xfId="9548" xr:uid="{00000000-0005-0000-0000-00004E240000}"/>
    <cellStyle name="Input 19 6 4 2" xfId="19755" xr:uid="{00000000-0005-0000-0000-00004F240000}"/>
    <cellStyle name="Input 19 6 5" xfId="13234" xr:uid="{00000000-0005-0000-0000-000050240000}"/>
    <cellStyle name="Input 19 7" xfId="4487" xr:uid="{00000000-0005-0000-0000-000051240000}"/>
    <cellStyle name="Input 19 7 2" xfId="14829" xr:uid="{00000000-0005-0000-0000-000052240000}"/>
    <cellStyle name="Input 19 8" xfId="4758" xr:uid="{00000000-0005-0000-0000-000053240000}"/>
    <cellStyle name="Input 19 8 2" xfId="15096" xr:uid="{00000000-0005-0000-0000-000054240000}"/>
    <cellStyle name="Input 19 9" xfId="4289" xr:uid="{00000000-0005-0000-0000-000055240000}"/>
    <cellStyle name="Input 2" xfId="181" xr:uid="{00000000-0005-0000-0000-000056240000}"/>
    <cellStyle name="Input 2 10" xfId="4236" xr:uid="{00000000-0005-0000-0000-000057240000}"/>
    <cellStyle name="Input 2 2" xfId="1123" xr:uid="{00000000-0005-0000-0000-000058240000}"/>
    <cellStyle name="Input 2 2 10" xfId="2331" xr:uid="{00000000-0005-0000-0000-000059240000}"/>
    <cellStyle name="Input 2 2 10 2" xfId="3788" xr:uid="{00000000-0005-0000-0000-00005A240000}"/>
    <cellStyle name="Input 2 2 10 2 2" xfId="7358" xr:uid="{00000000-0005-0000-0000-00005B240000}"/>
    <cellStyle name="Input 2 2 10 2 2 2" xfId="17687" xr:uid="{00000000-0005-0000-0000-00005C240000}"/>
    <cellStyle name="Input 2 2 10 2 3" xfId="9321" xr:uid="{00000000-0005-0000-0000-00005D240000}"/>
    <cellStyle name="Input 2 2 10 2 3 2" xfId="19529" xr:uid="{00000000-0005-0000-0000-00005E240000}"/>
    <cellStyle name="Input 2 2 10 2 4" xfId="10615" xr:uid="{00000000-0005-0000-0000-00005F240000}"/>
    <cellStyle name="Input 2 2 10 2 4 2" xfId="20821" xr:uid="{00000000-0005-0000-0000-000060240000}"/>
    <cellStyle name="Input 2 2 10 2 5" xfId="14201" xr:uid="{00000000-0005-0000-0000-000061240000}"/>
    <cellStyle name="Input 2 2 10 3" xfId="5919" xr:uid="{00000000-0005-0000-0000-000062240000}"/>
    <cellStyle name="Input 2 2 10 3 2" xfId="16251" xr:uid="{00000000-0005-0000-0000-000063240000}"/>
    <cellStyle name="Input 2 2 10 4" xfId="4805" xr:uid="{00000000-0005-0000-0000-000064240000}"/>
    <cellStyle name="Input 2 2 10 4 2" xfId="15141" xr:uid="{00000000-0005-0000-0000-000065240000}"/>
    <cellStyle name="Input 2 2 10 5" xfId="11696" xr:uid="{00000000-0005-0000-0000-000066240000}"/>
    <cellStyle name="Input 2 2 10 5 2" xfId="21893" xr:uid="{00000000-0005-0000-0000-000067240000}"/>
    <cellStyle name="Input 2 2 10 6" xfId="13029" xr:uid="{00000000-0005-0000-0000-000068240000}"/>
    <cellStyle name="Input 2 2 11" xfId="1454" xr:uid="{00000000-0005-0000-0000-000069240000}"/>
    <cellStyle name="Input 2 2 11 2" xfId="2940" xr:uid="{00000000-0005-0000-0000-00006A240000}"/>
    <cellStyle name="Input 2 2 11 2 2" xfId="6517" xr:uid="{00000000-0005-0000-0000-00006B240000}"/>
    <cellStyle name="Input 2 2 11 2 2 2" xfId="16848" xr:uid="{00000000-0005-0000-0000-00006C240000}"/>
    <cellStyle name="Input 2 2 11 2 3" xfId="8520" xr:uid="{00000000-0005-0000-0000-00006D240000}"/>
    <cellStyle name="Input 2 2 11 2 3 2" xfId="18746" xr:uid="{00000000-0005-0000-0000-00006E240000}"/>
    <cellStyle name="Input 2 2 11 2 4" xfId="9841" xr:uid="{00000000-0005-0000-0000-00006F240000}"/>
    <cellStyle name="Input 2 2 11 2 4 2" xfId="20048" xr:uid="{00000000-0005-0000-0000-000070240000}"/>
    <cellStyle name="Input 2 2 11 2 5" xfId="13504" xr:uid="{00000000-0005-0000-0000-000071240000}"/>
    <cellStyle name="Input 2 2 11 3" xfId="5051" xr:uid="{00000000-0005-0000-0000-000072240000}"/>
    <cellStyle name="Input 2 2 11 3 2" xfId="15386" xr:uid="{00000000-0005-0000-0000-000073240000}"/>
    <cellStyle name="Input 2 2 11 4" xfId="8892" xr:uid="{00000000-0005-0000-0000-000074240000}"/>
    <cellStyle name="Input 2 2 11 4 2" xfId="19101" xr:uid="{00000000-0005-0000-0000-000075240000}"/>
    <cellStyle name="Input 2 2 11 5" xfId="10922" xr:uid="{00000000-0005-0000-0000-000076240000}"/>
    <cellStyle name="Input 2 2 11 5 2" xfId="21126" xr:uid="{00000000-0005-0000-0000-000077240000}"/>
    <cellStyle name="Input 2 2 11 6" xfId="12335" xr:uid="{00000000-0005-0000-0000-000078240000}"/>
    <cellStyle name="Input 2 2 12" xfId="2655" xr:uid="{00000000-0005-0000-0000-000079240000}"/>
    <cellStyle name="Input 2 2 12 2" xfId="6240" xr:uid="{00000000-0005-0000-0000-00007A240000}"/>
    <cellStyle name="Input 2 2 12 2 2" xfId="16572" xr:uid="{00000000-0005-0000-0000-00007B240000}"/>
    <cellStyle name="Input 2 2 12 3" xfId="8256" xr:uid="{00000000-0005-0000-0000-00007C240000}"/>
    <cellStyle name="Input 2 2 12 3 2" xfId="18488" xr:uid="{00000000-0005-0000-0000-00007D240000}"/>
    <cellStyle name="Input 2 2 12 4" xfId="9597" xr:uid="{00000000-0005-0000-0000-00007E240000}"/>
    <cellStyle name="Input 2 2 12 4 2" xfId="19804" xr:uid="{00000000-0005-0000-0000-00007F240000}"/>
    <cellStyle name="Input 2 2 12 5" xfId="13283" xr:uid="{00000000-0005-0000-0000-000080240000}"/>
    <cellStyle name="Input 2 2 13" xfId="4724" xr:uid="{00000000-0005-0000-0000-000081240000}"/>
    <cellStyle name="Input 2 2 13 2" xfId="15062" xr:uid="{00000000-0005-0000-0000-000082240000}"/>
    <cellStyle name="Input 2 2 14" xfId="4220" xr:uid="{00000000-0005-0000-0000-000083240000}"/>
    <cellStyle name="Input 2 2 14 2" xfId="14582" xr:uid="{00000000-0005-0000-0000-000084240000}"/>
    <cellStyle name="Input 2 2 15" xfId="7824" xr:uid="{00000000-0005-0000-0000-000085240000}"/>
    <cellStyle name="Input 2 2 2" xfId="1678" xr:uid="{00000000-0005-0000-0000-000086240000}"/>
    <cellStyle name="Input 2 2 2 2" xfId="3156" xr:uid="{00000000-0005-0000-0000-000087240000}"/>
    <cellStyle name="Input 2 2 2 2 2" xfId="6730" xr:uid="{00000000-0005-0000-0000-000088240000}"/>
    <cellStyle name="Input 2 2 2 2 2 2" xfId="17060" xr:uid="{00000000-0005-0000-0000-000089240000}"/>
    <cellStyle name="Input 2 2 2 2 3" xfId="8711" xr:uid="{00000000-0005-0000-0000-00008A240000}"/>
    <cellStyle name="Input 2 2 2 2 3 2" xfId="18928" xr:uid="{00000000-0005-0000-0000-00008B240000}"/>
    <cellStyle name="Input 2 2 2 2 4" xfId="10016" xr:uid="{00000000-0005-0000-0000-00008C240000}"/>
    <cellStyle name="Input 2 2 2 2 4 2" xfId="20222" xr:uid="{00000000-0005-0000-0000-00008D240000}"/>
    <cellStyle name="Input 2 2 2 2 5" xfId="13649" xr:uid="{00000000-0005-0000-0000-00008E240000}"/>
    <cellStyle name="Input 2 2 2 3" xfId="5270" xr:uid="{00000000-0005-0000-0000-00008F240000}"/>
    <cellStyle name="Input 2 2 2 3 2" xfId="15604" xr:uid="{00000000-0005-0000-0000-000090240000}"/>
    <cellStyle name="Input 2 2 2 4" xfId="4366" xr:uid="{00000000-0005-0000-0000-000091240000}"/>
    <cellStyle name="Input 2 2 2 4 2" xfId="14709" xr:uid="{00000000-0005-0000-0000-000092240000}"/>
    <cellStyle name="Input 2 2 2 5" xfId="11093" xr:uid="{00000000-0005-0000-0000-000093240000}"/>
    <cellStyle name="Input 2 2 2 5 2" xfId="21296" xr:uid="{00000000-0005-0000-0000-000094240000}"/>
    <cellStyle name="Input 2 2 2 6" xfId="12478" xr:uid="{00000000-0005-0000-0000-000095240000}"/>
    <cellStyle name="Input 2 2 3" xfId="1849" xr:uid="{00000000-0005-0000-0000-000096240000}"/>
    <cellStyle name="Input 2 2 3 2" xfId="3321" xr:uid="{00000000-0005-0000-0000-000097240000}"/>
    <cellStyle name="Input 2 2 3 2 2" xfId="6891" xr:uid="{00000000-0005-0000-0000-000098240000}"/>
    <cellStyle name="Input 2 2 3 2 2 2" xfId="17220" xr:uid="{00000000-0005-0000-0000-000099240000}"/>
    <cellStyle name="Input 2 2 3 2 3" xfId="8859" xr:uid="{00000000-0005-0000-0000-00009A240000}"/>
    <cellStyle name="Input 2 2 3 2 3 2" xfId="19070" xr:uid="{00000000-0005-0000-0000-00009B240000}"/>
    <cellStyle name="Input 2 2 3 2 4" xfId="10150" xr:uid="{00000000-0005-0000-0000-00009C240000}"/>
    <cellStyle name="Input 2 2 3 2 4 2" xfId="20356" xr:uid="{00000000-0005-0000-0000-00009D240000}"/>
    <cellStyle name="Input 2 2 3 2 5" xfId="13761" xr:uid="{00000000-0005-0000-0000-00009E240000}"/>
    <cellStyle name="Input 2 2 3 3" xfId="5438" xr:uid="{00000000-0005-0000-0000-00009F240000}"/>
    <cellStyle name="Input 2 2 3 3 2" xfId="15770" xr:uid="{00000000-0005-0000-0000-0000A0240000}"/>
    <cellStyle name="Input 2 2 3 4" xfId="7766" xr:uid="{00000000-0005-0000-0000-0000A1240000}"/>
    <cellStyle name="Input 2 2 3 4 2" xfId="18071" xr:uid="{00000000-0005-0000-0000-0000A2240000}"/>
    <cellStyle name="Input 2 2 3 5" xfId="11228" xr:uid="{00000000-0005-0000-0000-0000A3240000}"/>
    <cellStyle name="Input 2 2 3 5 2" xfId="21430" xr:uid="{00000000-0005-0000-0000-0000A4240000}"/>
    <cellStyle name="Input 2 2 3 6" xfId="12590" xr:uid="{00000000-0005-0000-0000-0000A5240000}"/>
    <cellStyle name="Input 2 2 4" xfId="1564" xr:uid="{00000000-0005-0000-0000-0000A6240000}"/>
    <cellStyle name="Input 2 2 4 2" xfId="3047" xr:uid="{00000000-0005-0000-0000-0000A7240000}"/>
    <cellStyle name="Input 2 2 4 2 2" xfId="6624" xr:uid="{00000000-0005-0000-0000-0000A8240000}"/>
    <cellStyle name="Input 2 2 4 2 2 2" xfId="16955" xr:uid="{00000000-0005-0000-0000-0000A9240000}"/>
    <cellStyle name="Input 2 2 4 2 3" xfId="8614" xr:uid="{00000000-0005-0000-0000-0000AA240000}"/>
    <cellStyle name="Input 2 2 4 2 3 2" xfId="18837" xr:uid="{00000000-0005-0000-0000-0000AB240000}"/>
    <cellStyle name="Input 2 2 4 2 4" xfId="9931" xr:uid="{00000000-0005-0000-0000-0000AC240000}"/>
    <cellStyle name="Input 2 2 4 2 4 2" xfId="20138" xr:uid="{00000000-0005-0000-0000-0000AD240000}"/>
    <cellStyle name="Input 2 2 4 2 5" xfId="13576" xr:uid="{00000000-0005-0000-0000-0000AE240000}"/>
    <cellStyle name="Input 2 2 4 3" xfId="5161" xr:uid="{00000000-0005-0000-0000-0000AF240000}"/>
    <cellStyle name="Input 2 2 4 3 2" xfId="15496" xr:uid="{00000000-0005-0000-0000-0000B0240000}"/>
    <cellStyle name="Input 2 2 4 4" xfId="7770" xr:uid="{00000000-0005-0000-0000-0000B1240000}"/>
    <cellStyle name="Input 2 2 4 4 2" xfId="18075" xr:uid="{00000000-0005-0000-0000-0000B2240000}"/>
    <cellStyle name="Input 2 2 4 5" xfId="11013" xr:uid="{00000000-0005-0000-0000-0000B3240000}"/>
    <cellStyle name="Input 2 2 4 5 2" xfId="21216" xr:uid="{00000000-0005-0000-0000-0000B4240000}"/>
    <cellStyle name="Input 2 2 4 6" xfId="12408" xr:uid="{00000000-0005-0000-0000-0000B5240000}"/>
    <cellStyle name="Input 2 2 5" xfId="1324" xr:uid="{00000000-0005-0000-0000-0000B6240000}"/>
    <cellStyle name="Input 2 2 5 2" xfId="2823" xr:uid="{00000000-0005-0000-0000-0000B7240000}"/>
    <cellStyle name="Input 2 2 5 2 2" xfId="6402" xr:uid="{00000000-0005-0000-0000-0000B8240000}"/>
    <cellStyle name="Input 2 2 5 2 2 2" xfId="16733" xr:uid="{00000000-0005-0000-0000-0000B9240000}"/>
    <cellStyle name="Input 2 2 5 2 3" xfId="8405" xr:uid="{00000000-0005-0000-0000-0000BA240000}"/>
    <cellStyle name="Input 2 2 5 2 3 2" xfId="18633" xr:uid="{00000000-0005-0000-0000-0000BB240000}"/>
    <cellStyle name="Input 2 2 5 2 4" xfId="9728" xr:uid="{00000000-0005-0000-0000-0000BC240000}"/>
    <cellStyle name="Input 2 2 5 2 4 2" xfId="19935" xr:uid="{00000000-0005-0000-0000-0000BD240000}"/>
    <cellStyle name="Input 2 2 5 2 5" xfId="13402" xr:uid="{00000000-0005-0000-0000-0000BE240000}"/>
    <cellStyle name="Input 2 2 5 3" xfId="4922" xr:uid="{00000000-0005-0000-0000-0000BF240000}"/>
    <cellStyle name="Input 2 2 5 3 2" xfId="15257" xr:uid="{00000000-0005-0000-0000-0000C0240000}"/>
    <cellStyle name="Input 2 2 5 4" xfId="8085" xr:uid="{00000000-0005-0000-0000-0000C1240000}"/>
    <cellStyle name="Input 2 2 5 4 2" xfId="18333" xr:uid="{00000000-0005-0000-0000-0000C2240000}"/>
    <cellStyle name="Input 2 2 5 5" xfId="4113" xr:uid="{00000000-0005-0000-0000-0000C3240000}"/>
    <cellStyle name="Input 2 2 5 5 2" xfId="14482" xr:uid="{00000000-0005-0000-0000-0000C4240000}"/>
    <cellStyle name="Input 2 2 5 6" xfId="12234" xr:uid="{00000000-0005-0000-0000-0000C5240000}"/>
    <cellStyle name="Input 2 2 6" xfId="1462" xr:uid="{00000000-0005-0000-0000-0000C6240000}"/>
    <cellStyle name="Input 2 2 6 2" xfId="2947" xr:uid="{00000000-0005-0000-0000-0000C7240000}"/>
    <cellStyle name="Input 2 2 6 2 2" xfId="6524" xr:uid="{00000000-0005-0000-0000-0000C8240000}"/>
    <cellStyle name="Input 2 2 6 2 2 2" xfId="16855" xr:uid="{00000000-0005-0000-0000-0000C9240000}"/>
    <cellStyle name="Input 2 2 6 2 3" xfId="8527" xr:uid="{00000000-0005-0000-0000-0000CA240000}"/>
    <cellStyle name="Input 2 2 6 2 3 2" xfId="18753" xr:uid="{00000000-0005-0000-0000-0000CB240000}"/>
    <cellStyle name="Input 2 2 6 2 4" xfId="9848" xr:uid="{00000000-0005-0000-0000-0000CC240000}"/>
    <cellStyle name="Input 2 2 6 2 4 2" xfId="20055" xr:uid="{00000000-0005-0000-0000-0000CD240000}"/>
    <cellStyle name="Input 2 2 6 2 5" xfId="13511" xr:uid="{00000000-0005-0000-0000-0000CE240000}"/>
    <cellStyle name="Input 2 2 6 3" xfId="5059" xr:uid="{00000000-0005-0000-0000-0000CF240000}"/>
    <cellStyle name="Input 2 2 6 3 2" xfId="15394" xr:uid="{00000000-0005-0000-0000-0000D0240000}"/>
    <cellStyle name="Input 2 2 6 4" xfId="8604" xr:uid="{00000000-0005-0000-0000-0000D1240000}"/>
    <cellStyle name="Input 2 2 6 4 2" xfId="18827" xr:uid="{00000000-0005-0000-0000-0000D2240000}"/>
    <cellStyle name="Input 2 2 6 5" xfId="10929" xr:uid="{00000000-0005-0000-0000-0000D3240000}"/>
    <cellStyle name="Input 2 2 6 5 2" xfId="21133" xr:uid="{00000000-0005-0000-0000-0000D4240000}"/>
    <cellStyle name="Input 2 2 6 6" xfId="12342" xr:uid="{00000000-0005-0000-0000-0000D5240000}"/>
    <cellStyle name="Input 2 2 7" xfId="1342" xr:uid="{00000000-0005-0000-0000-0000D6240000}"/>
    <cellStyle name="Input 2 2 7 2" xfId="2840" xr:uid="{00000000-0005-0000-0000-0000D7240000}"/>
    <cellStyle name="Input 2 2 7 2 2" xfId="6419" xr:uid="{00000000-0005-0000-0000-0000D8240000}"/>
    <cellStyle name="Input 2 2 7 2 2 2" xfId="16750" xr:uid="{00000000-0005-0000-0000-0000D9240000}"/>
    <cellStyle name="Input 2 2 7 2 3" xfId="8420" xr:uid="{00000000-0005-0000-0000-0000DA240000}"/>
    <cellStyle name="Input 2 2 7 2 3 2" xfId="18648" xr:uid="{00000000-0005-0000-0000-0000DB240000}"/>
    <cellStyle name="Input 2 2 7 2 4" xfId="9745" xr:uid="{00000000-0005-0000-0000-0000DC240000}"/>
    <cellStyle name="Input 2 2 7 2 4 2" xfId="19952" xr:uid="{00000000-0005-0000-0000-0000DD240000}"/>
    <cellStyle name="Input 2 2 7 2 5" xfId="13414" xr:uid="{00000000-0005-0000-0000-0000DE240000}"/>
    <cellStyle name="Input 2 2 7 3" xfId="4940" xr:uid="{00000000-0005-0000-0000-0000DF240000}"/>
    <cellStyle name="Input 2 2 7 3 2" xfId="15275" xr:uid="{00000000-0005-0000-0000-0000E0240000}"/>
    <cellStyle name="Input 2 2 7 4" xfId="7934" xr:uid="{00000000-0005-0000-0000-0000E1240000}"/>
    <cellStyle name="Input 2 2 7 4 2" xfId="18217" xr:uid="{00000000-0005-0000-0000-0000E2240000}"/>
    <cellStyle name="Input 2 2 7 5" xfId="10826" xr:uid="{00000000-0005-0000-0000-0000E3240000}"/>
    <cellStyle name="Input 2 2 7 5 2" xfId="21032" xr:uid="{00000000-0005-0000-0000-0000E4240000}"/>
    <cellStyle name="Input 2 2 7 6" xfId="12246" xr:uid="{00000000-0005-0000-0000-0000E5240000}"/>
    <cellStyle name="Input 2 2 8" xfId="2242" xr:uid="{00000000-0005-0000-0000-0000E6240000}"/>
    <cellStyle name="Input 2 2 8 2" xfId="3699" xr:uid="{00000000-0005-0000-0000-0000E7240000}"/>
    <cellStyle name="Input 2 2 8 2 2" xfId="7269" xr:uid="{00000000-0005-0000-0000-0000E8240000}"/>
    <cellStyle name="Input 2 2 8 2 2 2" xfId="17598" xr:uid="{00000000-0005-0000-0000-0000E9240000}"/>
    <cellStyle name="Input 2 2 8 2 3" xfId="9234" xr:uid="{00000000-0005-0000-0000-0000EA240000}"/>
    <cellStyle name="Input 2 2 8 2 3 2" xfId="19443" xr:uid="{00000000-0005-0000-0000-0000EB240000}"/>
    <cellStyle name="Input 2 2 8 2 4" xfId="10526" xr:uid="{00000000-0005-0000-0000-0000EC240000}"/>
    <cellStyle name="Input 2 2 8 2 4 2" xfId="20732" xr:uid="{00000000-0005-0000-0000-0000ED240000}"/>
    <cellStyle name="Input 2 2 8 2 5" xfId="14122" xr:uid="{00000000-0005-0000-0000-0000EE240000}"/>
    <cellStyle name="Input 2 2 8 3" xfId="5830" xr:uid="{00000000-0005-0000-0000-0000EF240000}"/>
    <cellStyle name="Input 2 2 8 3 2" xfId="16162" xr:uid="{00000000-0005-0000-0000-0000F0240000}"/>
    <cellStyle name="Input 2 2 8 4" xfId="4536" xr:uid="{00000000-0005-0000-0000-0000F1240000}"/>
    <cellStyle name="Input 2 2 8 4 2" xfId="14878" xr:uid="{00000000-0005-0000-0000-0000F2240000}"/>
    <cellStyle name="Input 2 2 8 5" xfId="11608" xr:uid="{00000000-0005-0000-0000-0000F3240000}"/>
    <cellStyle name="Input 2 2 8 5 2" xfId="21805" xr:uid="{00000000-0005-0000-0000-0000F4240000}"/>
    <cellStyle name="Input 2 2 8 6" xfId="12950" xr:uid="{00000000-0005-0000-0000-0000F5240000}"/>
    <cellStyle name="Input 2 2 9" xfId="2334" xr:uid="{00000000-0005-0000-0000-0000F6240000}"/>
    <cellStyle name="Input 2 2 9 2" xfId="3790" xr:uid="{00000000-0005-0000-0000-0000F7240000}"/>
    <cellStyle name="Input 2 2 9 2 2" xfId="7360" xr:uid="{00000000-0005-0000-0000-0000F8240000}"/>
    <cellStyle name="Input 2 2 9 2 2 2" xfId="17689" xr:uid="{00000000-0005-0000-0000-0000F9240000}"/>
    <cellStyle name="Input 2 2 9 2 3" xfId="9323" xr:uid="{00000000-0005-0000-0000-0000FA240000}"/>
    <cellStyle name="Input 2 2 9 2 3 2" xfId="19531" xr:uid="{00000000-0005-0000-0000-0000FB240000}"/>
    <cellStyle name="Input 2 2 9 2 4" xfId="10617" xr:uid="{00000000-0005-0000-0000-0000FC240000}"/>
    <cellStyle name="Input 2 2 9 2 4 2" xfId="20823" xr:uid="{00000000-0005-0000-0000-0000FD240000}"/>
    <cellStyle name="Input 2 2 9 2 5" xfId="14203" xr:uid="{00000000-0005-0000-0000-0000FE240000}"/>
    <cellStyle name="Input 2 2 9 3" xfId="5922" xr:uid="{00000000-0005-0000-0000-0000FF240000}"/>
    <cellStyle name="Input 2 2 9 3 2" xfId="16254" xr:uid="{00000000-0005-0000-0000-000000250000}"/>
    <cellStyle name="Input 2 2 9 4" xfId="4808" xr:uid="{00000000-0005-0000-0000-000001250000}"/>
    <cellStyle name="Input 2 2 9 4 2" xfId="15144" xr:uid="{00000000-0005-0000-0000-000002250000}"/>
    <cellStyle name="Input 2 2 9 5" xfId="11699" xr:uid="{00000000-0005-0000-0000-000003250000}"/>
    <cellStyle name="Input 2 2 9 5 2" xfId="21895" xr:uid="{00000000-0005-0000-0000-000004250000}"/>
    <cellStyle name="Input 2 2 9 6" xfId="13031" xr:uid="{00000000-0005-0000-0000-000005250000}"/>
    <cellStyle name="Input 2 3" xfId="1282" xr:uid="{00000000-0005-0000-0000-000006250000}"/>
    <cellStyle name="Input 2 3 2" xfId="2782" xr:uid="{00000000-0005-0000-0000-000007250000}"/>
    <cellStyle name="Input 2 3 2 2" xfId="6361" xr:uid="{00000000-0005-0000-0000-000008250000}"/>
    <cellStyle name="Input 2 3 2 2 2" xfId="16692" xr:uid="{00000000-0005-0000-0000-000009250000}"/>
    <cellStyle name="Input 2 3 2 3" xfId="8369" xr:uid="{00000000-0005-0000-0000-00000A250000}"/>
    <cellStyle name="Input 2 3 2 3 2" xfId="18598" xr:uid="{00000000-0005-0000-0000-00000B250000}"/>
    <cellStyle name="Input 2 3 2 4" xfId="9694" xr:uid="{00000000-0005-0000-0000-00000C250000}"/>
    <cellStyle name="Input 2 3 2 4 2" xfId="19901" xr:uid="{00000000-0005-0000-0000-00000D250000}"/>
    <cellStyle name="Input 2 3 2 5" xfId="13369" xr:uid="{00000000-0005-0000-0000-00000E250000}"/>
    <cellStyle name="Input 2 3 3" xfId="4880" xr:uid="{00000000-0005-0000-0000-00000F250000}"/>
    <cellStyle name="Input 2 3 3 2" xfId="15215" xr:uid="{00000000-0005-0000-0000-000010250000}"/>
    <cellStyle name="Input 2 3 4" xfId="7632" xr:uid="{00000000-0005-0000-0000-000011250000}"/>
    <cellStyle name="Input 2 3 4 2" xfId="17958" xr:uid="{00000000-0005-0000-0000-000012250000}"/>
    <cellStyle name="Input 2 3 5" xfId="4252" xr:uid="{00000000-0005-0000-0000-000013250000}"/>
    <cellStyle name="Input 2 3 5 2" xfId="14610" xr:uid="{00000000-0005-0000-0000-000014250000}"/>
    <cellStyle name="Input 2 3 6" xfId="12201" xr:uid="{00000000-0005-0000-0000-000015250000}"/>
    <cellStyle name="Input 2 4" xfId="1635" xr:uid="{00000000-0005-0000-0000-000016250000}"/>
    <cellStyle name="Input 2 4 2" xfId="3116" xr:uid="{00000000-0005-0000-0000-000017250000}"/>
    <cellStyle name="Input 2 4 2 2" xfId="6692" xr:uid="{00000000-0005-0000-0000-000018250000}"/>
    <cellStyle name="Input 2 4 2 2 2" xfId="17023" xr:uid="{00000000-0005-0000-0000-000019250000}"/>
    <cellStyle name="Input 2 4 2 3" xfId="8679" xr:uid="{00000000-0005-0000-0000-00001A250000}"/>
    <cellStyle name="Input 2 4 2 3 2" xfId="18899" xr:uid="{00000000-0005-0000-0000-00001B250000}"/>
    <cellStyle name="Input 2 4 2 4" xfId="9992" xr:uid="{00000000-0005-0000-0000-00001C250000}"/>
    <cellStyle name="Input 2 4 2 4 2" xfId="20199" xr:uid="{00000000-0005-0000-0000-00001D250000}"/>
    <cellStyle name="Input 2 4 2 5" xfId="13627" xr:uid="{00000000-0005-0000-0000-00001E250000}"/>
    <cellStyle name="Input 2 4 3" xfId="5229" xr:uid="{00000000-0005-0000-0000-00001F250000}"/>
    <cellStyle name="Input 2 4 3 2" xfId="15564" xr:uid="{00000000-0005-0000-0000-000020250000}"/>
    <cellStyle name="Input 2 4 4" xfId="7746" xr:uid="{00000000-0005-0000-0000-000021250000}"/>
    <cellStyle name="Input 2 4 4 2" xfId="18055" xr:uid="{00000000-0005-0000-0000-000022250000}"/>
    <cellStyle name="Input 2 4 5" xfId="9411" xr:uid="{00000000-0005-0000-0000-000023250000}"/>
    <cellStyle name="Input 2 5" xfId="1919" xr:uid="{00000000-0005-0000-0000-000024250000}"/>
    <cellStyle name="Input 2 5 2" xfId="3383" xr:uid="{00000000-0005-0000-0000-000025250000}"/>
    <cellStyle name="Input 2 5 2 2" xfId="6953" xr:uid="{00000000-0005-0000-0000-000026250000}"/>
    <cellStyle name="Input 2 5 2 2 2" xfId="17282" xr:uid="{00000000-0005-0000-0000-000027250000}"/>
    <cellStyle name="Input 2 5 2 3" xfId="8919" xr:uid="{00000000-0005-0000-0000-000028250000}"/>
    <cellStyle name="Input 2 5 2 3 2" xfId="19128" xr:uid="{00000000-0005-0000-0000-000029250000}"/>
    <cellStyle name="Input 2 5 2 4" xfId="10210" xr:uid="{00000000-0005-0000-0000-00002A250000}"/>
    <cellStyle name="Input 2 5 2 4 2" xfId="20416" xr:uid="{00000000-0005-0000-0000-00002B250000}"/>
    <cellStyle name="Input 2 5 2 5" xfId="13809" xr:uid="{00000000-0005-0000-0000-00002C250000}"/>
    <cellStyle name="Input 2 5 3" xfId="5507" xr:uid="{00000000-0005-0000-0000-00002D250000}"/>
    <cellStyle name="Input 2 5 3 2" xfId="15839" xr:uid="{00000000-0005-0000-0000-00002E250000}"/>
    <cellStyle name="Input 2 5 4" xfId="8072" xr:uid="{00000000-0005-0000-0000-00002F250000}"/>
    <cellStyle name="Input 2 5 4 2" xfId="18320" xr:uid="{00000000-0005-0000-0000-000030250000}"/>
    <cellStyle name="Input 2 5 5" xfId="11288" xr:uid="{00000000-0005-0000-0000-000031250000}"/>
    <cellStyle name="Input 2 5 5 2" xfId="21490" xr:uid="{00000000-0005-0000-0000-000032250000}"/>
    <cellStyle name="Input 2 5 6" xfId="12638" xr:uid="{00000000-0005-0000-0000-000033250000}"/>
    <cellStyle name="Input 2 6" xfId="2057" xr:uid="{00000000-0005-0000-0000-000034250000}"/>
    <cellStyle name="Input 2 6 2" xfId="3517" xr:uid="{00000000-0005-0000-0000-000035250000}"/>
    <cellStyle name="Input 2 6 2 2" xfId="7087" xr:uid="{00000000-0005-0000-0000-000036250000}"/>
    <cellStyle name="Input 2 6 2 2 2" xfId="17416" xr:uid="{00000000-0005-0000-0000-000037250000}"/>
    <cellStyle name="Input 2 6 2 3" xfId="9053" xr:uid="{00000000-0005-0000-0000-000038250000}"/>
    <cellStyle name="Input 2 6 2 3 2" xfId="19262" xr:uid="{00000000-0005-0000-0000-000039250000}"/>
    <cellStyle name="Input 2 6 2 4" xfId="10344" xr:uid="{00000000-0005-0000-0000-00003A250000}"/>
    <cellStyle name="Input 2 6 2 4 2" xfId="20550" xr:uid="{00000000-0005-0000-0000-00003B250000}"/>
    <cellStyle name="Input 2 6 2 5" xfId="13941" xr:uid="{00000000-0005-0000-0000-00003C250000}"/>
    <cellStyle name="Input 2 6 3" xfId="5645" xr:uid="{00000000-0005-0000-0000-00003D250000}"/>
    <cellStyle name="Input 2 6 3 2" xfId="15977" xr:uid="{00000000-0005-0000-0000-00003E250000}"/>
    <cellStyle name="Input 2 6 4" xfId="7742" xr:uid="{00000000-0005-0000-0000-00003F250000}"/>
    <cellStyle name="Input 2 6 4 2" xfId="18051" xr:uid="{00000000-0005-0000-0000-000040250000}"/>
    <cellStyle name="Input 2 6 5" xfId="11424" xr:uid="{00000000-0005-0000-0000-000041250000}"/>
    <cellStyle name="Input 2 6 5 2" xfId="21624" xr:uid="{00000000-0005-0000-0000-000042250000}"/>
    <cellStyle name="Input 2 6 6" xfId="12770" xr:uid="{00000000-0005-0000-0000-000043250000}"/>
    <cellStyle name="Input 2 7" xfId="2546" xr:uid="{00000000-0005-0000-0000-000044250000}"/>
    <cellStyle name="Input 2 7 2" xfId="6134" xr:uid="{00000000-0005-0000-0000-000045250000}"/>
    <cellStyle name="Input 2 7 2 2" xfId="16466" xr:uid="{00000000-0005-0000-0000-000046250000}"/>
    <cellStyle name="Input 2 7 3" xfId="8163" xr:uid="{00000000-0005-0000-0000-000047250000}"/>
    <cellStyle name="Input 2 7 3 2" xfId="18397" xr:uid="{00000000-0005-0000-0000-000048250000}"/>
    <cellStyle name="Input 2 7 4" xfId="6686" xr:uid="{00000000-0005-0000-0000-000049250000}"/>
    <cellStyle name="Input 2 7 4 2" xfId="17017" xr:uid="{00000000-0005-0000-0000-00004A250000}"/>
    <cellStyle name="Input 2 7 5" xfId="13204" xr:uid="{00000000-0005-0000-0000-00004B250000}"/>
    <cellStyle name="Input 2 8" xfId="4021" xr:uid="{00000000-0005-0000-0000-00004C250000}"/>
    <cellStyle name="Input 2 8 2" xfId="14399" xr:uid="{00000000-0005-0000-0000-00004D250000}"/>
    <cellStyle name="Input 2 9" xfId="4662" xr:uid="{00000000-0005-0000-0000-00004E250000}"/>
    <cellStyle name="Input 2 9 2" xfId="15004" xr:uid="{00000000-0005-0000-0000-00004F250000}"/>
    <cellStyle name="Input 20" xfId="874" xr:uid="{00000000-0005-0000-0000-000050250000}"/>
    <cellStyle name="Input 20 2" xfId="1188" xr:uid="{00000000-0005-0000-0000-000051250000}"/>
    <cellStyle name="Input 20 2 10" xfId="2444" xr:uid="{00000000-0005-0000-0000-000052250000}"/>
    <cellStyle name="Input 20 2 10 2" xfId="3899" xr:uid="{00000000-0005-0000-0000-000053250000}"/>
    <cellStyle name="Input 20 2 10 2 2" xfId="7469" xr:uid="{00000000-0005-0000-0000-000054250000}"/>
    <cellStyle name="Input 20 2 10 2 2 2" xfId="17798" xr:uid="{00000000-0005-0000-0000-000055250000}"/>
    <cellStyle name="Input 20 2 10 2 3" xfId="9429" xr:uid="{00000000-0005-0000-0000-000056250000}"/>
    <cellStyle name="Input 20 2 10 2 3 2" xfId="19636" xr:uid="{00000000-0005-0000-0000-000057250000}"/>
    <cellStyle name="Input 20 2 10 2 4" xfId="10726" xr:uid="{00000000-0005-0000-0000-000058250000}"/>
    <cellStyle name="Input 20 2 10 2 4 2" xfId="20932" xr:uid="{00000000-0005-0000-0000-000059250000}"/>
    <cellStyle name="Input 20 2 10 2 5" xfId="14292" xr:uid="{00000000-0005-0000-0000-00005A250000}"/>
    <cellStyle name="Input 20 2 10 3" xfId="6032" xr:uid="{00000000-0005-0000-0000-00005B250000}"/>
    <cellStyle name="Input 20 2 10 3 2" xfId="16364" xr:uid="{00000000-0005-0000-0000-00005C250000}"/>
    <cellStyle name="Input 20 2 10 4" xfId="7577" xr:uid="{00000000-0005-0000-0000-00005D250000}"/>
    <cellStyle name="Input 20 2 10 4 2" xfId="17906" xr:uid="{00000000-0005-0000-0000-00005E250000}"/>
    <cellStyle name="Input 20 2 10 5" xfId="11808" xr:uid="{00000000-0005-0000-0000-00005F250000}"/>
    <cellStyle name="Input 20 2 10 5 2" xfId="22003" xr:uid="{00000000-0005-0000-0000-000060250000}"/>
    <cellStyle name="Input 20 2 10 6" xfId="13120" xr:uid="{00000000-0005-0000-0000-000061250000}"/>
    <cellStyle name="Input 20 2 11" xfId="2497" xr:uid="{00000000-0005-0000-0000-000062250000}"/>
    <cellStyle name="Input 20 2 11 2" xfId="3952" xr:uid="{00000000-0005-0000-0000-000063250000}"/>
    <cellStyle name="Input 20 2 11 2 2" xfId="7522" xr:uid="{00000000-0005-0000-0000-000064250000}"/>
    <cellStyle name="Input 20 2 11 2 2 2" xfId="17851" xr:uid="{00000000-0005-0000-0000-000065250000}"/>
    <cellStyle name="Input 20 2 11 2 3" xfId="9482" xr:uid="{00000000-0005-0000-0000-000066250000}"/>
    <cellStyle name="Input 20 2 11 2 3 2" xfId="19689" xr:uid="{00000000-0005-0000-0000-000067250000}"/>
    <cellStyle name="Input 20 2 11 2 4" xfId="10779" xr:uid="{00000000-0005-0000-0000-000068250000}"/>
    <cellStyle name="Input 20 2 11 2 4 2" xfId="20985" xr:uid="{00000000-0005-0000-0000-000069250000}"/>
    <cellStyle name="Input 20 2 11 2 5" xfId="14345" xr:uid="{00000000-0005-0000-0000-00006A250000}"/>
    <cellStyle name="Input 20 2 11 3" xfId="6085" xr:uid="{00000000-0005-0000-0000-00006B250000}"/>
    <cellStyle name="Input 20 2 11 3 2" xfId="16417" xr:uid="{00000000-0005-0000-0000-00006C250000}"/>
    <cellStyle name="Input 20 2 11 4" xfId="4693" xr:uid="{00000000-0005-0000-0000-00006D250000}"/>
    <cellStyle name="Input 20 2 11 4 2" xfId="15035" xr:uid="{00000000-0005-0000-0000-00006E250000}"/>
    <cellStyle name="Input 20 2 11 5" xfId="11861" xr:uid="{00000000-0005-0000-0000-00006F250000}"/>
    <cellStyle name="Input 20 2 11 5 2" xfId="22056" xr:uid="{00000000-0005-0000-0000-000070250000}"/>
    <cellStyle name="Input 20 2 11 6" xfId="13173" xr:uid="{00000000-0005-0000-0000-000071250000}"/>
    <cellStyle name="Input 20 2 12" xfId="2703" xr:uid="{00000000-0005-0000-0000-000072250000}"/>
    <cellStyle name="Input 20 2 12 2" xfId="6286" xr:uid="{00000000-0005-0000-0000-000073250000}"/>
    <cellStyle name="Input 20 2 12 2 2" xfId="16618" xr:uid="{00000000-0005-0000-0000-000074250000}"/>
    <cellStyle name="Input 20 2 12 3" xfId="8300" xr:uid="{00000000-0005-0000-0000-000075250000}"/>
    <cellStyle name="Input 20 2 12 3 2" xfId="18532" xr:uid="{00000000-0005-0000-0000-000076250000}"/>
    <cellStyle name="Input 20 2 12 4" xfId="9638" xr:uid="{00000000-0005-0000-0000-000077250000}"/>
    <cellStyle name="Input 20 2 12 4 2" xfId="19845" xr:uid="{00000000-0005-0000-0000-000078250000}"/>
    <cellStyle name="Input 20 2 12 5" xfId="13314" xr:uid="{00000000-0005-0000-0000-000079250000}"/>
    <cellStyle name="Input 20 2 13" xfId="4787" xr:uid="{00000000-0005-0000-0000-00007A250000}"/>
    <cellStyle name="Input 20 2 13 2" xfId="15123" xr:uid="{00000000-0005-0000-0000-00007B250000}"/>
    <cellStyle name="Input 20 2 14" xfId="4168" xr:uid="{00000000-0005-0000-0000-00007C250000}"/>
    <cellStyle name="Input 20 2 14 2" xfId="14530" xr:uid="{00000000-0005-0000-0000-00007D250000}"/>
    <cellStyle name="Input 20 2 15" xfId="7821" xr:uid="{00000000-0005-0000-0000-00007E250000}"/>
    <cellStyle name="Input 20 2 2" xfId="1735" xr:uid="{00000000-0005-0000-0000-00007F250000}"/>
    <cellStyle name="Input 20 2 2 2" xfId="3212" xr:uid="{00000000-0005-0000-0000-000080250000}"/>
    <cellStyle name="Input 20 2 2 2 2" xfId="6785" xr:uid="{00000000-0005-0000-0000-000081250000}"/>
    <cellStyle name="Input 20 2 2 2 2 2" xfId="17115" xr:uid="{00000000-0005-0000-0000-000082250000}"/>
    <cellStyle name="Input 20 2 2 2 3" xfId="8763" xr:uid="{00000000-0005-0000-0000-000083250000}"/>
    <cellStyle name="Input 20 2 2 2 3 2" xfId="18980" xr:uid="{00000000-0005-0000-0000-000084250000}"/>
    <cellStyle name="Input 20 2 2 2 4" xfId="10065" xr:uid="{00000000-0005-0000-0000-000085250000}"/>
    <cellStyle name="Input 20 2 2 2 4 2" xfId="20271" xr:uid="{00000000-0005-0000-0000-000086250000}"/>
    <cellStyle name="Input 20 2 2 2 5" xfId="13688" xr:uid="{00000000-0005-0000-0000-000087250000}"/>
    <cellStyle name="Input 20 2 2 3" xfId="5327" xr:uid="{00000000-0005-0000-0000-000088250000}"/>
    <cellStyle name="Input 20 2 2 3 2" xfId="15660" xr:uid="{00000000-0005-0000-0000-000089250000}"/>
    <cellStyle name="Input 20 2 2 4" xfId="4408" xr:uid="{00000000-0005-0000-0000-00008A250000}"/>
    <cellStyle name="Input 20 2 2 4 2" xfId="14751" xr:uid="{00000000-0005-0000-0000-00008B250000}"/>
    <cellStyle name="Input 20 2 2 5" xfId="11142" xr:uid="{00000000-0005-0000-0000-00008C250000}"/>
    <cellStyle name="Input 20 2 2 5 2" xfId="21345" xr:uid="{00000000-0005-0000-0000-00008D250000}"/>
    <cellStyle name="Input 20 2 2 6" xfId="12517" xr:uid="{00000000-0005-0000-0000-00008E250000}"/>
    <cellStyle name="Input 20 2 3" xfId="1904" xr:uid="{00000000-0005-0000-0000-00008F250000}"/>
    <cellStyle name="Input 20 2 3 2" xfId="3368" xr:uid="{00000000-0005-0000-0000-000090250000}"/>
    <cellStyle name="Input 20 2 3 2 2" xfId="6938" xr:uid="{00000000-0005-0000-0000-000091250000}"/>
    <cellStyle name="Input 20 2 3 2 2 2" xfId="17267" xr:uid="{00000000-0005-0000-0000-000092250000}"/>
    <cellStyle name="Input 20 2 3 2 3" xfId="8904" xr:uid="{00000000-0005-0000-0000-000093250000}"/>
    <cellStyle name="Input 20 2 3 2 3 2" xfId="19113" xr:uid="{00000000-0005-0000-0000-000094250000}"/>
    <cellStyle name="Input 20 2 3 2 4" xfId="10195" xr:uid="{00000000-0005-0000-0000-000095250000}"/>
    <cellStyle name="Input 20 2 3 2 4 2" xfId="20401" xr:uid="{00000000-0005-0000-0000-000096250000}"/>
    <cellStyle name="Input 20 2 3 2 5" xfId="13796" xr:uid="{00000000-0005-0000-0000-000097250000}"/>
    <cellStyle name="Input 20 2 3 3" xfId="5492" xr:uid="{00000000-0005-0000-0000-000098250000}"/>
    <cellStyle name="Input 20 2 3 3 2" xfId="15824" xr:uid="{00000000-0005-0000-0000-000099250000}"/>
    <cellStyle name="Input 20 2 3 4" xfId="7931" xr:uid="{00000000-0005-0000-0000-00009A250000}"/>
    <cellStyle name="Input 20 2 3 4 2" xfId="18214" xr:uid="{00000000-0005-0000-0000-00009B250000}"/>
    <cellStyle name="Input 20 2 3 5" xfId="11273" xr:uid="{00000000-0005-0000-0000-00009C250000}"/>
    <cellStyle name="Input 20 2 3 5 2" xfId="21475" xr:uid="{00000000-0005-0000-0000-00009D250000}"/>
    <cellStyle name="Input 20 2 3 6" xfId="12625" xr:uid="{00000000-0005-0000-0000-00009E250000}"/>
    <cellStyle name="Input 20 2 4" xfId="1976" xr:uid="{00000000-0005-0000-0000-00009F250000}"/>
    <cellStyle name="Input 20 2 4 2" xfId="3439" xr:uid="{00000000-0005-0000-0000-0000A0250000}"/>
    <cellStyle name="Input 20 2 4 2 2" xfId="7009" xr:uid="{00000000-0005-0000-0000-0000A1250000}"/>
    <cellStyle name="Input 20 2 4 2 2 2" xfId="17338" xr:uid="{00000000-0005-0000-0000-0000A2250000}"/>
    <cellStyle name="Input 20 2 4 2 3" xfId="8975" xr:uid="{00000000-0005-0000-0000-0000A3250000}"/>
    <cellStyle name="Input 20 2 4 2 3 2" xfId="19184" xr:uid="{00000000-0005-0000-0000-0000A4250000}"/>
    <cellStyle name="Input 20 2 4 2 4" xfId="10266" xr:uid="{00000000-0005-0000-0000-0000A5250000}"/>
    <cellStyle name="Input 20 2 4 2 4 2" xfId="20472" xr:uid="{00000000-0005-0000-0000-0000A6250000}"/>
    <cellStyle name="Input 20 2 4 2 5" xfId="13864" xr:uid="{00000000-0005-0000-0000-0000A7250000}"/>
    <cellStyle name="Input 20 2 4 3" xfId="5564" xr:uid="{00000000-0005-0000-0000-0000A8250000}"/>
    <cellStyle name="Input 20 2 4 3 2" xfId="15896" xr:uid="{00000000-0005-0000-0000-0000A9250000}"/>
    <cellStyle name="Input 20 2 4 4" xfId="7714" xr:uid="{00000000-0005-0000-0000-0000AA250000}"/>
    <cellStyle name="Input 20 2 4 4 2" xfId="18026" xr:uid="{00000000-0005-0000-0000-0000AB250000}"/>
    <cellStyle name="Input 20 2 4 5" xfId="11344" xr:uid="{00000000-0005-0000-0000-0000AC250000}"/>
    <cellStyle name="Input 20 2 4 5 2" xfId="21546" xr:uid="{00000000-0005-0000-0000-0000AD250000}"/>
    <cellStyle name="Input 20 2 4 6" xfId="12693" xr:uid="{00000000-0005-0000-0000-0000AE250000}"/>
    <cellStyle name="Input 20 2 5" xfId="2042" xr:uid="{00000000-0005-0000-0000-0000AF250000}"/>
    <cellStyle name="Input 20 2 5 2" xfId="3503" xr:uid="{00000000-0005-0000-0000-0000B0250000}"/>
    <cellStyle name="Input 20 2 5 2 2" xfId="7073" xr:uid="{00000000-0005-0000-0000-0000B1250000}"/>
    <cellStyle name="Input 20 2 5 2 2 2" xfId="17402" xr:uid="{00000000-0005-0000-0000-0000B2250000}"/>
    <cellStyle name="Input 20 2 5 2 3" xfId="9039" xr:uid="{00000000-0005-0000-0000-0000B3250000}"/>
    <cellStyle name="Input 20 2 5 2 3 2" xfId="19248" xr:uid="{00000000-0005-0000-0000-0000B4250000}"/>
    <cellStyle name="Input 20 2 5 2 4" xfId="10330" xr:uid="{00000000-0005-0000-0000-0000B5250000}"/>
    <cellStyle name="Input 20 2 5 2 4 2" xfId="20536" xr:uid="{00000000-0005-0000-0000-0000B6250000}"/>
    <cellStyle name="Input 20 2 5 2 5" xfId="13927" xr:uid="{00000000-0005-0000-0000-0000B7250000}"/>
    <cellStyle name="Input 20 2 5 3" xfId="5630" xr:uid="{00000000-0005-0000-0000-0000B8250000}"/>
    <cellStyle name="Input 20 2 5 3 2" xfId="15962" xr:uid="{00000000-0005-0000-0000-0000B9250000}"/>
    <cellStyle name="Input 20 2 5 4" xfId="7882" xr:uid="{00000000-0005-0000-0000-0000BA250000}"/>
    <cellStyle name="Input 20 2 5 4 2" xfId="18173" xr:uid="{00000000-0005-0000-0000-0000BB250000}"/>
    <cellStyle name="Input 20 2 5 5" xfId="11409" xr:uid="{00000000-0005-0000-0000-0000BC250000}"/>
    <cellStyle name="Input 20 2 5 5 2" xfId="21610" xr:uid="{00000000-0005-0000-0000-0000BD250000}"/>
    <cellStyle name="Input 20 2 5 6" xfId="12756" xr:uid="{00000000-0005-0000-0000-0000BE250000}"/>
    <cellStyle name="Input 20 2 6" xfId="2106" xr:uid="{00000000-0005-0000-0000-0000BF250000}"/>
    <cellStyle name="Input 20 2 6 2" xfId="3565" xr:uid="{00000000-0005-0000-0000-0000C0250000}"/>
    <cellStyle name="Input 20 2 6 2 2" xfId="7135" xr:uid="{00000000-0005-0000-0000-0000C1250000}"/>
    <cellStyle name="Input 20 2 6 2 2 2" xfId="17464" xr:uid="{00000000-0005-0000-0000-0000C2250000}"/>
    <cellStyle name="Input 20 2 6 2 3" xfId="9100" xr:uid="{00000000-0005-0000-0000-0000C3250000}"/>
    <cellStyle name="Input 20 2 6 2 3 2" xfId="19309" xr:uid="{00000000-0005-0000-0000-0000C4250000}"/>
    <cellStyle name="Input 20 2 6 2 4" xfId="10392" xr:uid="{00000000-0005-0000-0000-0000C5250000}"/>
    <cellStyle name="Input 20 2 6 2 4 2" xfId="20598" xr:uid="{00000000-0005-0000-0000-0000C6250000}"/>
    <cellStyle name="Input 20 2 6 2 5" xfId="13988" xr:uid="{00000000-0005-0000-0000-0000C7250000}"/>
    <cellStyle name="Input 20 2 6 3" xfId="5694" xr:uid="{00000000-0005-0000-0000-0000C8250000}"/>
    <cellStyle name="Input 20 2 6 3 2" xfId="16026" xr:uid="{00000000-0005-0000-0000-0000C9250000}"/>
    <cellStyle name="Input 20 2 6 4" xfId="4099" xr:uid="{00000000-0005-0000-0000-0000CA250000}"/>
    <cellStyle name="Input 20 2 6 4 2" xfId="14472" xr:uid="{00000000-0005-0000-0000-0000CB250000}"/>
    <cellStyle name="Input 20 2 6 5" xfId="11472" xr:uid="{00000000-0005-0000-0000-0000CC250000}"/>
    <cellStyle name="Input 20 2 6 5 2" xfId="21672" xr:uid="{00000000-0005-0000-0000-0000CD250000}"/>
    <cellStyle name="Input 20 2 6 6" xfId="12817" xr:uid="{00000000-0005-0000-0000-0000CE250000}"/>
    <cellStyle name="Input 20 2 7" xfId="2179" xr:uid="{00000000-0005-0000-0000-0000CF250000}"/>
    <cellStyle name="Input 20 2 7 2" xfId="3638" xr:uid="{00000000-0005-0000-0000-0000D0250000}"/>
    <cellStyle name="Input 20 2 7 2 2" xfId="7208" xr:uid="{00000000-0005-0000-0000-0000D1250000}"/>
    <cellStyle name="Input 20 2 7 2 2 2" xfId="17537" xr:uid="{00000000-0005-0000-0000-0000D2250000}"/>
    <cellStyle name="Input 20 2 7 2 3" xfId="9173" xr:uid="{00000000-0005-0000-0000-0000D3250000}"/>
    <cellStyle name="Input 20 2 7 2 3 2" xfId="19382" xr:uid="{00000000-0005-0000-0000-0000D4250000}"/>
    <cellStyle name="Input 20 2 7 2 4" xfId="10465" xr:uid="{00000000-0005-0000-0000-0000D5250000}"/>
    <cellStyle name="Input 20 2 7 2 4 2" xfId="20671" xr:uid="{00000000-0005-0000-0000-0000D6250000}"/>
    <cellStyle name="Input 20 2 7 2 5" xfId="14061" xr:uid="{00000000-0005-0000-0000-0000D7250000}"/>
    <cellStyle name="Input 20 2 7 3" xfId="5767" xr:uid="{00000000-0005-0000-0000-0000D8250000}"/>
    <cellStyle name="Input 20 2 7 3 2" xfId="16099" xr:uid="{00000000-0005-0000-0000-0000D9250000}"/>
    <cellStyle name="Input 20 2 7 4" xfId="5466" xr:uid="{00000000-0005-0000-0000-0000DA250000}"/>
    <cellStyle name="Input 20 2 7 4 2" xfId="15798" xr:uid="{00000000-0005-0000-0000-0000DB250000}"/>
    <cellStyle name="Input 20 2 7 5" xfId="11545" xr:uid="{00000000-0005-0000-0000-0000DC250000}"/>
    <cellStyle name="Input 20 2 7 5 2" xfId="21745" xr:uid="{00000000-0005-0000-0000-0000DD250000}"/>
    <cellStyle name="Input 20 2 7 6" xfId="12890" xr:uid="{00000000-0005-0000-0000-0000DE250000}"/>
    <cellStyle name="Input 20 2 8" xfId="2283" xr:uid="{00000000-0005-0000-0000-0000DF250000}"/>
    <cellStyle name="Input 20 2 8 2" xfId="3740" xr:uid="{00000000-0005-0000-0000-0000E0250000}"/>
    <cellStyle name="Input 20 2 8 2 2" xfId="7310" xr:uid="{00000000-0005-0000-0000-0000E1250000}"/>
    <cellStyle name="Input 20 2 8 2 2 2" xfId="17639" xr:uid="{00000000-0005-0000-0000-0000E2250000}"/>
    <cellStyle name="Input 20 2 8 2 3" xfId="9273" xr:uid="{00000000-0005-0000-0000-0000E3250000}"/>
    <cellStyle name="Input 20 2 8 2 3 2" xfId="19481" xr:uid="{00000000-0005-0000-0000-0000E4250000}"/>
    <cellStyle name="Input 20 2 8 2 4" xfId="10567" xr:uid="{00000000-0005-0000-0000-0000E5250000}"/>
    <cellStyle name="Input 20 2 8 2 4 2" xfId="20773" xr:uid="{00000000-0005-0000-0000-0000E6250000}"/>
    <cellStyle name="Input 20 2 8 2 5" xfId="14153" xr:uid="{00000000-0005-0000-0000-0000E7250000}"/>
    <cellStyle name="Input 20 2 8 3" xfId="5871" xr:uid="{00000000-0005-0000-0000-0000E8250000}"/>
    <cellStyle name="Input 20 2 8 3 2" xfId="16203" xr:uid="{00000000-0005-0000-0000-0000E9250000}"/>
    <cellStyle name="Input 20 2 8 4" xfId="4869" xr:uid="{00000000-0005-0000-0000-0000EA250000}"/>
    <cellStyle name="Input 20 2 8 4 2" xfId="15204" xr:uid="{00000000-0005-0000-0000-0000EB250000}"/>
    <cellStyle name="Input 20 2 8 5" xfId="11648" xr:uid="{00000000-0005-0000-0000-0000EC250000}"/>
    <cellStyle name="Input 20 2 8 5 2" xfId="21845" xr:uid="{00000000-0005-0000-0000-0000ED250000}"/>
    <cellStyle name="Input 20 2 8 6" xfId="12981" xr:uid="{00000000-0005-0000-0000-0000EE250000}"/>
    <cellStyle name="Input 20 2 9" xfId="2375" xr:uid="{00000000-0005-0000-0000-0000EF250000}"/>
    <cellStyle name="Input 20 2 9 2" xfId="3831" xr:uid="{00000000-0005-0000-0000-0000F0250000}"/>
    <cellStyle name="Input 20 2 9 2 2" xfId="7401" xr:uid="{00000000-0005-0000-0000-0000F1250000}"/>
    <cellStyle name="Input 20 2 9 2 2 2" xfId="17730" xr:uid="{00000000-0005-0000-0000-0000F2250000}"/>
    <cellStyle name="Input 20 2 9 2 3" xfId="9363" xr:uid="{00000000-0005-0000-0000-0000F3250000}"/>
    <cellStyle name="Input 20 2 9 2 3 2" xfId="19571" xr:uid="{00000000-0005-0000-0000-0000F4250000}"/>
    <cellStyle name="Input 20 2 9 2 4" xfId="10658" xr:uid="{00000000-0005-0000-0000-0000F5250000}"/>
    <cellStyle name="Input 20 2 9 2 4 2" xfId="20864" xr:uid="{00000000-0005-0000-0000-0000F6250000}"/>
    <cellStyle name="Input 20 2 9 2 5" xfId="14234" xr:uid="{00000000-0005-0000-0000-0000F7250000}"/>
    <cellStyle name="Input 20 2 9 3" xfId="5963" xr:uid="{00000000-0005-0000-0000-0000F8250000}"/>
    <cellStyle name="Input 20 2 9 3 2" xfId="16295" xr:uid="{00000000-0005-0000-0000-0000F9250000}"/>
    <cellStyle name="Input 20 2 9 4" xfId="4698" xr:uid="{00000000-0005-0000-0000-0000FA250000}"/>
    <cellStyle name="Input 20 2 9 4 2" xfId="15039" xr:uid="{00000000-0005-0000-0000-0000FB250000}"/>
    <cellStyle name="Input 20 2 9 5" xfId="11739" xr:uid="{00000000-0005-0000-0000-0000FC250000}"/>
    <cellStyle name="Input 20 2 9 5 2" xfId="21935" xr:uid="{00000000-0005-0000-0000-0000FD250000}"/>
    <cellStyle name="Input 20 2 9 6" xfId="13062" xr:uid="{00000000-0005-0000-0000-0000FE250000}"/>
    <cellStyle name="Input 20 3" xfId="1522" xr:uid="{00000000-0005-0000-0000-0000FF250000}"/>
    <cellStyle name="Input 20 3 2" xfId="3006" xr:uid="{00000000-0005-0000-0000-000000260000}"/>
    <cellStyle name="Input 20 3 2 2" xfId="6583" xr:uid="{00000000-0005-0000-0000-000001260000}"/>
    <cellStyle name="Input 20 3 2 2 2" xfId="16914" xr:uid="{00000000-0005-0000-0000-000002260000}"/>
    <cellStyle name="Input 20 3 2 3" xfId="8584" xr:uid="{00000000-0005-0000-0000-000003260000}"/>
    <cellStyle name="Input 20 3 2 3 2" xfId="18810" xr:uid="{00000000-0005-0000-0000-000004260000}"/>
    <cellStyle name="Input 20 3 2 4" xfId="9907" xr:uid="{00000000-0005-0000-0000-000005260000}"/>
    <cellStyle name="Input 20 3 2 4 2" xfId="20114" xr:uid="{00000000-0005-0000-0000-000006260000}"/>
    <cellStyle name="Input 20 3 2 5" xfId="13556" xr:uid="{00000000-0005-0000-0000-000007260000}"/>
    <cellStyle name="Input 20 3 3" xfId="5119" xr:uid="{00000000-0005-0000-0000-000008260000}"/>
    <cellStyle name="Input 20 3 3 2" xfId="15454" xr:uid="{00000000-0005-0000-0000-000009260000}"/>
    <cellStyle name="Input 20 3 4" xfId="4069" xr:uid="{00000000-0005-0000-0000-00000A260000}"/>
    <cellStyle name="Input 20 3 4 2" xfId="14444" xr:uid="{00000000-0005-0000-0000-00000B260000}"/>
    <cellStyle name="Input 20 3 5" xfId="10989" xr:uid="{00000000-0005-0000-0000-00000C260000}"/>
    <cellStyle name="Input 20 3 5 2" xfId="21192" xr:uid="{00000000-0005-0000-0000-00000D260000}"/>
    <cellStyle name="Input 20 3 6" xfId="12387" xr:uid="{00000000-0005-0000-0000-00000E260000}"/>
    <cellStyle name="Input 20 4" xfId="1391" xr:uid="{00000000-0005-0000-0000-00000F260000}"/>
    <cellStyle name="Input 20 4 2" xfId="2887" xr:uid="{00000000-0005-0000-0000-000010260000}"/>
    <cellStyle name="Input 20 4 2 2" xfId="6466" xr:uid="{00000000-0005-0000-0000-000011260000}"/>
    <cellStyle name="Input 20 4 2 2 2" xfId="16797" xr:uid="{00000000-0005-0000-0000-000012260000}"/>
    <cellStyle name="Input 20 4 2 3" xfId="8467" xr:uid="{00000000-0005-0000-0000-000013260000}"/>
    <cellStyle name="Input 20 4 2 3 2" xfId="18695" xr:uid="{00000000-0005-0000-0000-000014260000}"/>
    <cellStyle name="Input 20 4 2 4" xfId="9792" xr:uid="{00000000-0005-0000-0000-000015260000}"/>
    <cellStyle name="Input 20 4 2 4 2" xfId="19999" xr:uid="{00000000-0005-0000-0000-000016260000}"/>
    <cellStyle name="Input 20 4 2 5" xfId="13461" xr:uid="{00000000-0005-0000-0000-000017260000}"/>
    <cellStyle name="Input 20 4 3" xfId="4989" xr:uid="{00000000-0005-0000-0000-000018260000}"/>
    <cellStyle name="Input 20 4 3 2" xfId="15324" xr:uid="{00000000-0005-0000-0000-000019260000}"/>
    <cellStyle name="Input 20 4 4" xfId="4333" xr:uid="{00000000-0005-0000-0000-00001A260000}"/>
    <cellStyle name="Input 20 4 4 2" xfId="14678" xr:uid="{00000000-0005-0000-0000-00001B260000}"/>
    <cellStyle name="Input 20 4 5" xfId="10874" xr:uid="{00000000-0005-0000-0000-00001C260000}"/>
    <cellStyle name="Input 20 4 5 2" xfId="21078" xr:uid="{00000000-0005-0000-0000-00001D260000}"/>
    <cellStyle name="Input 20 4 6" xfId="12292" xr:uid="{00000000-0005-0000-0000-00001E260000}"/>
    <cellStyle name="Input 20 5" xfId="1441" xr:uid="{00000000-0005-0000-0000-00001F260000}"/>
    <cellStyle name="Input 20 5 2" xfId="2928" xr:uid="{00000000-0005-0000-0000-000020260000}"/>
    <cellStyle name="Input 20 5 2 2" xfId="6506" xr:uid="{00000000-0005-0000-0000-000021260000}"/>
    <cellStyle name="Input 20 5 2 2 2" xfId="16837" xr:uid="{00000000-0005-0000-0000-000022260000}"/>
    <cellStyle name="Input 20 5 2 3" xfId="8508" xr:uid="{00000000-0005-0000-0000-000023260000}"/>
    <cellStyle name="Input 20 5 2 3 2" xfId="18734" xr:uid="{00000000-0005-0000-0000-000024260000}"/>
    <cellStyle name="Input 20 5 2 4" xfId="9831" xr:uid="{00000000-0005-0000-0000-000025260000}"/>
    <cellStyle name="Input 20 5 2 4 2" xfId="20038" xr:uid="{00000000-0005-0000-0000-000026260000}"/>
    <cellStyle name="Input 20 5 2 5" xfId="13494" xr:uid="{00000000-0005-0000-0000-000027260000}"/>
    <cellStyle name="Input 20 5 3" xfId="5039" xr:uid="{00000000-0005-0000-0000-000028260000}"/>
    <cellStyle name="Input 20 5 3 2" xfId="15374" xr:uid="{00000000-0005-0000-0000-000029260000}"/>
    <cellStyle name="Input 20 5 4" xfId="7653" xr:uid="{00000000-0005-0000-0000-00002A260000}"/>
    <cellStyle name="Input 20 5 4 2" xfId="17974" xr:uid="{00000000-0005-0000-0000-00002B260000}"/>
    <cellStyle name="Input 20 5 5" xfId="10912" xr:uid="{00000000-0005-0000-0000-00002C260000}"/>
    <cellStyle name="Input 20 5 5 2" xfId="21116" xr:uid="{00000000-0005-0000-0000-00002D260000}"/>
    <cellStyle name="Input 20 5 6" xfId="12325" xr:uid="{00000000-0005-0000-0000-00002E260000}"/>
    <cellStyle name="Input 20 6" xfId="2584" xr:uid="{00000000-0005-0000-0000-00002F260000}"/>
    <cellStyle name="Input 20 6 2" xfId="6172" xr:uid="{00000000-0005-0000-0000-000030260000}"/>
    <cellStyle name="Input 20 6 2 2" xfId="16504" xr:uid="{00000000-0005-0000-0000-000031260000}"/>
    <cellStyle name="Input 20 6 3" xfId="8198" xr:uid="{00000000-0005-0000-0000-000032260000}"/>
    <cellStyle name="Input 20 6 3 2" xfId="18431" xr:uid="{00000000-0005-0000-0000-000033260000}"/>
    <cellStyle name="Input 20 6 4" xfId="9549" xr:uid="{00000000-0005-0000-0000-000034260000}"/>
    <cellStyle name="Input 20 6 4 2" xfId="19756" xr:uid="{00000000-0005-0000-0000-000035260000}"/>
    <cellStyle name="Input 20 6 5" xfId="13235" xr:uid="{00000000-0005-0000-0000-000036260000}"/>
    <cellStyle name="Input 20 7" xfId="4488" xr:uid="{00000000-0005-0000-0000-000037260000}"/>
    <cellStyle name="Input 20 7 2" xfId="14830" xr:uid="{00000000-0005-0000-0000-000038260000}"/>
    <cellStyle name="Input 20 8" xfId="4322" xr:uid="{00000000-0005-0000-0000-000039260000}"/>
    <cellStyle name="Input 20 8 2" xfId="14667" xr:uid="{00000000-0005-0000-0000-00003A260000}"/>
    <cellStyle name="Input 20 9" xfId="4290" xr:uid="{00000000-0005-0000-0000-00003B260000}"/>
    <cellStyle name="Input 21" xfId="875" xr:uid="{00000000-0005-0000-0000-00003C260000}"/>
    <cellStyle name="Input 21 2" xfId="1189" xr:uid="{00000000-0005-0000-0000-00003D260000}"/>
    <cellStyle name="Input 21 2 10" xfId="2445" xr:uid="{00000000-0005-0000-0000-00003E260000}"/>
    <cellStyle name="Input 21 2 10 2" xfId="3900" xr:uid="{00000000-0005-0000-0000-00003F260000}"/>
    <cellStyle name="Input 21 2 10 2 2" xfId="7470" xr:uid="{00000000-0005-0000-0000-000040260000}"/>
    <cellStyle name="Input 21 2 10 2 2 2" xfId="17799" xr:uid="{00000000-0005-0000-0000-000041260000}"/>
    <cellStyle name="Input 21 2 10 2 3" xfId="9430" xr:uid="{00000000-0005-0000-0000-000042260000}"/>
    <cellStyle name="Input 21 2 10 2 3 2" xfId="19637" xr:uid="{00000000-0005-0000-0000-000043260000}"/>
    <cellStyle name="Input 21 2 10 2 4" xfId="10727" xr:uid="{00000000-0005-0000-0000-000044260000}"/>
    <cellStyle name="Input 21 2 10 2 4 2" xfId="20933" xr:uid="{00000000-0005-0000-0000-000045260000}"/>
    <cellStyle name="Input 21 2 10 2 5" xfId="14293" xr:uid="{00000000-0005-0000-0000-000046260000}"/>
    <cellStyle name="Input 21 2 10 3" xfId="6033" xr:uid="{00000000-0005-0000-0000-000047260000}"/>
    <cellStyle name="Input 21 2 10 3 2" xfId="16365" xr:uid="{00000000-0005-0000-0000-000048260000}"/>
    <cellStyle name="Input 21 2 10 4" xfId="7580" xr:uid="{00000000-0005-0000-0000-000049260000}"/>
    <cellStyle name="Input 21 2 10 4 2" xfId="17909" xr:uid="{00000000-0005-0000-0000-00004A260000}"/>
    <cellStyle name="Input 21 2 10 5" xfId="11809" xr:uid="{00000000-0005-0000-0000-00004B260000}"/>
    <cellStyle name="Input 21 2 10 5 2" xfId="22004" xr:uid="{00000000-0005-0000-0000-00004C260000}"/>
    <cellStyle name="Input 21 2 10 6" xfId="13121" xr:uid="{00000000-0005-0000-0000-00004D260000}"/>
    <cellStyle name="Input 21 2 11" xfId="2498" xr:uid="{00000000-0005-0000-0000-00004E260000}"/>
    <cellStyle name="Input 21 2 11 2" xfId="3953" xr:uid="{00000000-0005-0000-0000-00004F260000}"/>
    <cellStyle name="Input 21 2 11 2 2" xfId="7523" xr:uid="{00000000-0005-0000-0000-000050260000}"/>
    <cellStyle name="Input 21 2 11 2 2 2" xfId="17852" xr:uid="{00000000-0005-0000-0000-000051260000}"/>
    <cellStyle name="Input 21 2 11 2 3" xfId="9483" xr:uid="{00000000-0005-0000-0000-000052260000}"/>
    <cellStyle name="Input 21 2 11 2 3 2" xfId="19690" xr:uid="{00000000-0005-0000-0000-000053260000}"/>
    <cellStyle name="Input 21 2 11 2 4" xfId="10780" xr:uid="{00000000-0005-0000-0000-000054260000}"/>
    <cellStyle name="Input 21 2 11 2 4 2" xfId="20986" xr:uid="{00000000-0005-0000-0000-000055260000}"/>
    <cellStyle name="Input 21 2 11 2 5" xfId="14346" xr:uid="{00000000-0005-0000-0000-000056260000}"/>
    <cellStyle name="Input 21 2 11 3" xfId="6086" xr:uid="{00000000-0005-0000-0000-000057260000}"/>
    <cellStyle name="Input 21 2 11 3 2" xfId="16418" xr:uid="{00000000-0005-0000-0000-000058260000}"/>
    <cellStyle name="Input 21 2 11 4" xfId="4634" xr:uid="{00000000-0005-0000-0000-000059260000}"/>
    <cellStyle name="Input 21 2 11 4 2" xfId="14976" xr:uid="{00000000-0005-0000-0000-00005A260000}"/>
    <cellStyle name="Input 21 2 11 5" xfId="11862" xr:uid="{00000000-0005-0000-0000-00005B260000}"/>
    <cellStyle name="Input 21 2 11 5 2" xfId="22057" xr:uid="{00000000-0005-0000-0000-00005C260000}"/>
    <cellStyle name="Input 21 2 11 6" xfId="13174" xr:uid="{00000000-0005-0000-0000-00005D260000}"/>
    <cellStyle name="Input 21 2 12" xfId="2704" xr:uid="{00000000-0005-0000-0000-00005E260000}"/>
    <cellStyle name="Input 21 2 12 2" xfId="6287" xr:uid="{00000000-0005-0000-0000-00005F260000}"/>
    <cellStyle name="Input 21 2 12 2 2" xfId="16619" xr:uid="{00000000-0005-0000-0000-000060260000}"/>
    <cellStyle name="Input 21 2 12 3" xfId="8301" xr:uid="{00000000-0005-0000-0000-000061260000}"/>
    <cellStyle name="Input 21 2 12 3 2" xfId="18533" xr:uid="{00000000-0005-0000-0000-000062260000}"/>
    <cellStyle name="Input 21 2 12 4" xfId="9639" xr:uid="{00000000-0005-0000-0000-000063260000}"/>
    <cellStyle name="Input 21 2 12 4 2" xfId="19846" xr:uid="{00000000-0005-0000-0000-000064260000}"/>
    <cellStyle name="Input 21 2 12 5" xfId="13315" xr:uid="{00000000-0005-0000-0000-000065260000}"/>
    <cellStyle name="Input 21 2 13" xfId="4788" xr:uid="{00000000-0005-0000-0000-000066260000}"/>
    <cellStyle name="Input 21 2 13 2" xfId="15124" xr:uid="{00000000-0005-0000-0000-000067260000}"/>
    <cellStyle name="Input 21 2 14" xfId="4167" xr:uid="{00000000-0005-0000-0000-000068260000}"/>
    <cellStyle name="Input 21 2 14 2" xfId="14529" xr:uid="{00000000-0005-0000-0000-000069260000}"/>
    <cellStyle name="Input 21 2 15" xfId="8142" xr:uid="{00000000-0005-0000-0000-00006A260000}"/>
    <cellStyle name="Input 21 2 2" xfId="1736" xr:uid="{00000000-0005-0000-0000-00006B260000}"/>
    <cellStyle name="Input 21 2 2 2" xfId="3213" xr:uid="{00000000-0005-0000-0000-00006C260000}"/>
    <cellStyle name="Input 21 2 2 2 2" xfId="6786" xr:uid="{00000000-0005-0000-0000-00006D260000}"/>
    <cellStyle name="Input 21 2 2 2 2 2" xfId="17116" xr:uid="{00000000-0005-0000-0000-00006E260000}"/>
    <cellStyle name="Input 21 2 2 2 3" xfId="8764" xr:uid="{00000000-0005-0000-0000-00006F260000}"/>
    <cellStyle name="Input 21 2 2 2 3 2" xfId="18981" xr:uid="{00000000-0005-0000-0000-000070260000}"/>
    <cellStyle name="Input 21 2 2 2 4" xfId="10066" xr:uid="{00000000-0005-0000-0000-000071260000}"/>
    <cellStyle name="Input 21 2 2 2 4 2" xfId="20272" xr:uid="{00000000-0005-0000-0000-000072260000}"/>
    <cellStyle name="Input 21 2 2 2 5" xfId="13689" xr:uid="{00000000-0005-0000-0000-000073260000}"/>
    <cellStyle name="Input 21 2 2 3" xfId="5328" xr:uid="{00000000-0005-0000-0000-000074260000}"/>
    <cellStyle name="Input 21 2 2 3 2" xfId="15661" xr:uid="{00000000-0005-0000-0000-000075260000}"/>
    <cellStyle name="Input 21 2 2 4" xfId="4409" xr:uid="{00000000-0005-0000-0000-000076260000}"/>
    <cellStyle name="Input 21 2 2 4 2" xfId="14752" xr:uid="{00000000-0005-0000-0000-000077260000}"/>
    <cellStyle name="Input 21 2 2 5" xfId="11143" xr:uid="{00000000-0005-0000-0000-000078260000}"/>
    <cellStyle name="Input 21 2 2 5 2" xfId="21346" xr:uid="{00000000-0005-0000-0000-000079260000}"/>
    <cellStyle name="Input 21 2 2 6" xfId="12518" xr:uid="{00000000-0005-0000-0000-00007A260000}"/>
    <cellStyle name="Input 21 2 3" xfId="1905" xr:uid="{00000000-0005-0000-0000-00007B260000}"/>
    <cellStyle name="Input 21 2 3 2" xfId="3369" xr:uid="{00000000-0005-0000-0000-00007C260000}"/>
    <cellStyle name="Input 21 2 3 2 2" xfId="6939" xr:uid="{00000000-0005-0000-0000-00007D260000}"/>
    <cellStyle name="Input 21 2 3 2 2 2" xfId="17268" xr:uid="{00000000-0005-0000-0000-00007E260000}"/>
    <cellStyle name="Input 21 2 3 2 3" xfId="8905" xr:uid="{00000000-0005-0000-0000-00007F260000}"/>
    <cellStyle name="Input 21 2 3 2 3 2" xfId="19114" xr:uid="{00000000-0005-0000-0000-000080260000}"/>
    <cellStyle name="Input 21 2 3 2 4" xfId="10196" xr:uid="{00000000-0005-0000-0000-000081260000}"/>
    <cellStyle name="Input 21 2 3 2 4 2" xfId="20402" xr:uid="{00000000-0005-0000-0000-000082260000}"/>
    <cellStyle name="Input 21 2 3 2 5" xfId="13797" xr:uid="{00000000-0005-0000-0000-000083260000}"/>
    <cellStyle name="Input 21 2 3 3" xfId="5493" xr:uid="{00000000-0005-0000-0000-000084260000}"/>
    <cellStyle name="Input 21 2 3 3 2" xfId="15825" xr:uid="{00000000-0005-0000-0000-000085260000}"/>
    <cellStyle name="Input 21 2 3 4" xfId="7627" xr:uid="{00000000-0005-0000-0000-000086260000}"/>
    <cellStyle name="Input 21 2 3 4 2" xfId="17953" xr:uid="{00000000-0005-0000-0000-000087260000}"/>
    <cellStyle name="Input 21 2 3 5" xfId="11274" xr:uid="{00000000-0005-0000-0000-000088260000}"/>
    <cellStyle name="Input 21 2 3 5 2" xfId="21476" xr:uid="{00000000-0005-0000-0000-000089260000}"/>
    <cellStyle name="Input 21 2 3 6" xfId="12626" xr:uid="{00000000-0005-0000-0000-00008A260000}"/>
    <cellStyle name="Input 21 2 4" xfId="1977" xr:uid="{00000000-0005-0000-0000-00008B260000}"/>
    <cellStyle name="Input 21 2 4 2" xfId="3440" xr:uid="{00000000-0005-0000-0000-00008C260000}"/>
    <cellStyle name="Input 21 2 4 2 2" xfId="7010" xr:uid="{00000000-0005-0000-0000-00008D260000}"/>
    <cellStyle name="Input 21 2 4 2 2 2" xfId="17339" xr:uid="{00000000-0005-0000-0000-00008E260000}"/>
    <cellStyle name="Input 21 2 4 2 3" xfId="8976" xr:uid="{00000000-0005-0000-0000-00008F260000}"/>
    <cellStyle name="Input 21 2 4 2 3 2" xfId="19185" xr:uid="{00000000-0005-0000-0000-000090260000}"/>
    <cellStyle name="Input 21 2 4 2 4" xfId="10267" xr:uid="{00000000-0005-0000-0000-000091260000}"/>
    <cellStyle name="Input 21 2 4 2 4 2" xfId="20473" xr:uid="{00000000-0005-0000-0000-000092260000}"/>
    <cellStyle name="Input 21 2 4 2 5" xfId="13865" xr:uid="{00000000-0005-0000-0000-000093260000}"/>
    <cellStyle name="Input 21 2 4 3" xfId="5565" xr:uid="{00000000-0005-0000-0000-000094260000}"/>
    <cellStyle name="Input 21 2 4 3 2" xfId="15897" xr:uid="{00000000-0005-0000-0000-000095260000}"/>
    <cellStyle name="Input 21 2 4 4" xfId="7871" xr:uid="{00000000-0005-0000-0000-000096260000}"/>
    <cellStyle name="Input 21 2 4 4 2" xfId="18163" xr:uid="{00000000-0005-0000-0000-000097260000}"/>
    <cellStyle name="Input 21 2 4 5" xfId="11345" xr:uid="{00000000-0005-0000-0000-000098260000}"/>
    <cellStyle name="Input 21 2 4 5 2" xfId="21547" xr:uid="{00000000-0005-0000-0000-000099260000}"/>
    <cellStyle name="Input 21 2 4 6" xfId="12694" xr:uid="{00000000-0005-0000-0000-00009A260000}"/>
    <cellStyle name="Input 21 2 5" xfId="2043" xr:uid="{00000000-0005-0000-0000-00009B260000}"/>
    <cellStyle name="Input 21 2 5 2" xfId="3504" xr:uid="{00000000-0005-0000-0000-00009C260000}"/>
    <cellStyle name="Input 21 2 5 2 2" xfId="7074" xr:uid="{00000000-0005-0000-0000-00009D260000}"/>
    <cellStyle name="Input 21 2 5 2 2 2" xfId="17403" xr:uid="{00000000-0005-0000-0000-00009E260000}"/>
    <cellStyle name="Input 21 2 5 2 3" xfId="9040" xr:uid="{00000000-0005-0000-0000-00009F260000}"/>
    <cellStyle name="Input 21 2 5 2 3 2" xfId="19249" xr:uid="{00000000-0005-0000-0000-0000A0260000}"/>
    <cellStyle name="Input 21 2 5 2 4" xfId="10331" xr:uid="{00000000-0005-0000-0000-0000A1260000}"/>
    <cellStyle name="Input 21 2 5 2 4 2" xfId="20537" xr:uid="{00000000-0005-0000-0000-0000A2260000}"/>
    <cellStyle name="Input 21 2 5 2 5" xfId="13928" xr:uid="{00000000-0005-0000-0000-0000A3260000}"/>
    <cellStyle name="Input 21 2 5 3" xfId="5631" xr:uid="{00000000-0005-0000-0000-0000A4260000}"/>
    <cellStyle name="Input 21 2 5 3 2" xfId="15963" xr:uid="{00000000-0005-0000-0000-0000A5260000}"/>
    <cellStyle name="Input 21 2 5 4" xfId="7785" xr:uid="{00000000-0005-0000-0000-0000A6260000}"/>
    <cellStyle name="Input 21 2 5 4 2" xfId="18089" xr:uid="{00000000-0005-0000-0000-0000A7260000}"/>
    <cellStyle name="Input 21 2 5 5" xfId="11410" xr:uid="{00000000-0005-0000-0000-0000A8260000}"/>
    <cellStyle name="Input 21 2 5 5 2" xfId="21611" xr:uid="{00000000-0005-0000-0000-0000A9260000}"/>
    <cellStyle name="Input 21 2 5 6" xfId="12757" xr:uid="{00000000-0005-0000-0000-0000AA260000}"/>
    <cellStyle name="Input 21 2 6" xfId="2107" xr:uid="{00000000-0005-0000-0000-0000AB260000}"/>
    <cellStyle name="Input 21 2 6 2" xfId="3566" xr:uid="{00000000-0005-0000-0000-0000AC260000}"/>
    <cellStyle name="Input 21 2 6 2 2" xfId="7136" xr:uid="{00000000-0005-0000-0000-0000AD260000}"/>
    <cellStyle name="Input 21 2 6 2 2 2" xfId="17465" xr:uid="{00000000-0005-0000-0000-0000AE260000}"/>
    <cellStyle name="Input 21 2 6 2 3" xfId="9101" xr:uid="{00000000-0005-0000-0000-0000AF260000}"/>
    <cellStyle name="Input 21 2 6 2 3 2" xfId="19310" xr:uid="{00000000-0005-0000-0000-0000B0260000}"/>
    <cellStyle name="Input 21 2 6 2 4" xfId="10393" xr:uid="{00000000-0005-0000-0000-0000B1260000}"/>
    <cellStyle name="Input 21 2 6 2 4 2" xfId="20599" xr:uid="{00000000-0005-0000-0000-0000B2260000}"/>
    <cellStyle name="Input 21 2 6 2 5" xfId="13989" xr:uid="{00000000-0005-0000-0000-0000B3260000}"/>
    <cellStyle name="Input 21 2 6 3" xfId="5695" xr:uid="{00000000-0005-0000-0000-0000B4260000}"/>
    <cellStyle name="Input 21 2 6 3 2" xfId="16027" xr:uid="{00000000-0005-0000-0000-0000B5260000}"/>
    <cellStyle name="Input 21 2 6 4" xfId="7877" xr:uid="{00000000-0005-0000-0000-0000B6260000}"/>
    <cellStyle name="Input 21 2 6 4 2" xfId="18168" xr:uid="{00000000-0005-0000-0000-0000B7260000}"/>
    <cellStyle name="Input 21 2 6 5" xfId="11473" xr:uid="{00000000-0005-0000-0000-0000B8260000}"/>
    <cellStyle name="Input 21 2 6 5 2" xfId="21673" xr:uid="{00000000-0005-0000-0000-0000B9260000}"/>
    <cellStyle name="Input 21 2 6 6" xfId="12818" xr:uid="{00000000-0005-0000-0000-0000BA260000}"/>
    <cellStyle name="Input 21 2 7" xfId="2180" xr:uid="{00000000-0005-0000-0000-0000BB260000}"/>
    <cellStyle name="Input 21 2 7 2" xfId="3639" xr:uid="{00000000-0005-0000-0000-0000BC260000}"/>
    <cellStyle name="Input 21 2 7 2 2" xfId="7209" xr:uid="{00000000-0005-0000-0000-0000BD260000}"/>
    <cellStyle name="Input 21 2 7 2 2 2" xfId="17538" xr:uid="{00000000-0005-0000-0000-0000BE260000}"/>
    <cellStyle name="Input 21 2 7 2 3" xfId="9174" xr:uid="{00000000-0005-0000-0000-0000BF260000}"/>
    <cellStyle name="Input 21 2 7 2 3 2" xfId="19383" xr:uid="{00000000-0005-0000-0000-0000C0260000}"/>
    <cellStyle name="Input 21 2 7 2 4" xfId="10466" xr:uid="{00000000-0005-0000-0000-0000C1260000}"/>
    <cellStyle name="Input 21 2 7 2 4 2" xfId="20672" xr:uid="{00000000-0005-0000-0000-0000C2260000}"/>
    <cellStyle name="Input 21 2 7 2 5" xfId="14062" xr:uid="{00000000-0005-0000-0000-0000C3260000}"/>
    <cellStyle name="Input 21 2 7 3" xfId="5768" xr:uid="{00000000-0005-0000-0000-0000C4260000}"/>
    <cellStyle name="Input 21 2 7 3 2" xfId="16100" xr:uid="{00000000-0005-0000-0000-0000C5260000}"/>
    <cellStyle name="Input 21 2 7 4" xfId="4509" xr:uid="{00000000-0005-0000-0000-0000C6260000}"/>
    <cellStyle name="Input 21 2 7 4 2" xfId="14851" xr:uid="{00000000-0005-0000-0000-0000C7260000}"/>
    <cellStyle name="Input 21 2 7 5" xfId="11546" xr:uid="{00000000-0005-0000-0000-0000C8260000}"/>
    <cellStyle name="Input 21 2 7 5 2" xfId="21746" xr:uid="{00000000-0005-0000-0000-0000C9260000}"/>
    <cellStyle name="Input 21 2 7 6" xfId="12891" xr:uid="{00000000-0005-0000-0000-0000CA260000}"/>
    <cellStyle name="Input 21 2 8" xfId="2284" xr:uid="{00000000-0005-0000-0000-0000CB260000}"/>
    <cellStyle name="Input 21 2 8 2" xfId="3741" xr:uid="{00000000-0005-0000-0000-0000CC260000}"/>
    <cellStyle name="Input 21 2 8 2 2" xfId="7311" xr:uid="{00000000-0005-0000-0000-0000CD260000}"/>
    <cellStyle name="Input 21 2 8 2 2 2" xfId="17640" xr:uid="{00000000-0005-0000-0000-0000CE260000}"/>
    <cellStyle name="Input 21 2 8 2 3" xfId="9274" xr:uid="{00000000-0005-0000-0000-0000CF260000}"/>
    <cellStyle name="Input 21 2 8 2 3 2" xfId="19482" xr:uid="{00000000-0005-0000-0000-0000D0260000}"/>
    <cellStyle name="Input 21 2 8 2 4" xfId="10568" xr:uid="{00000000-0005-0000-0000-0000D1260000}"/>
    <cellStyle name="Input 21 2 8 2 4 2" xfId="20774" xr:uid="{00000000-0005-0000-0000-0000D2260000}"/>
    <cellStyle name="Input 21 2 8 2 5" xfId="14154" xr:uid="{00000000-0005-0000-0000-0000D3260000}"/>
    <cellStyle name="Input 21 2 8 3" xfId="5872" xr:uid="{00000000-0005-0000-0000-0000D4260000}"/>
    <cellStyle name="Input 21 2 8 3 2" xfId="16204" xr:uid="{00000000-0005-0000-0000-0000D5260000}"/>
    <cellStyle name="Input 21 2 8 4" xfId="6351" xr:uid="{00000000-0005-0000-0000-0000D6260000}"/>
    <cellStyle name="Input 21 2 8 4 2" xfId="16682" xr:uid="{00000000-0005-0000-0000-0000D7260000}"/>
    <cellStyle name="Input 21 2 8 5" xfId="11649" xr:uid="{00000000-0005-0000-0000-0000D8260000}"/>
    <cellStyle name="Input 21 2 8 5 2" xfId="21846" xr:uid="{00000000-0005-0000-0000-0000D9260000}"/>
    <cellStyle name="Input 21 2 8 6" xfId="12982" xr:uid="{00000000-0005-0000-0000-0000DA260000}"/>
    <cellStyle name="Input 21 2 9" xfId="2376" xr:uid="{00000000-0005-0000-0000-0000DB260000}"/>
    <cellStyle name="Input 21 2 9 2" xfId="3832" xr:uid="{00000000-0005-0000-0000-0000DC260000}"/>
    <cellStyle name="Input 21 2 9 2 2" xfId="7402" xr:uid="{00000000-0005-0000-0000-0000DD260000}"/>
    <cellStyle name="Input 21 2 9 2 2 2" xfId="17731" xr:uid="{00000000-0005-0000-0000-0000DE260000}"/>
    <cellStyle name="Input 21 2 9 2 3" xfId="9364" xr:uid="{00000000-0005-0000-0000-0000DF260000}"/>
    <cellStyle name="Input 21 2 9 2 3 2" xfId="19572" xr:uid="{00000000-0005-0000-0000-0000E0260000}"/>
    <cellStyle name="Input 21 2 9 2 4" xfId="10659" xr:uid="{00000000-0005-0000-0000-0000E1260000}"/>
    <cellStyle name="Input 21 2 9 2 4 2" xfId="20865" xr:uid="{00000000-0005-0000-0000-0000E2260000}"/>
    <cellStyle name="Input 21 2 9 2 5" xfId="14235" xr:uid="{00000000-0005-0000-0000-0000E3260000}"/>
    <cellStyle name="Input 21 2 9 3" xfId="5964" xr:uid="{00000000-0005-0000-0000-0000E4260000}"/>
    <cellStyle name="Input 21 2 9 3 2" xfId="16296" xr:uid="{00000000-0005-0000-0000-0000E5260000}"/>
    <cellStyle name="Input 21 2 9 4" xfId="4855" xr:uid="{00000000-0005-0000-0000-0000E6260000}"/>
    <cellStyle name="Input 21 2 9 4 2" xfId="15191" xr:uid="{00000000-0005-0000-0000-0000E7260000}"/>
    <cellStyle name="Input 21 2 9 5" xfId="11740" xr:uid="{00000000-0005-0000-0000-0000E8260000}"/>
    <cellStyle name="Input 21 2 9 5 2" xfId="21936" xr:uid="{00000000-0005-0000-0000-0000E9260000}"/>
    <cellStyle name="Input 21 2 9 6" xfId="13063" xr:uid="{00000000-0005-0000-0000-0000EA260000}"/>
    <cellStyle name="Input 21 3" xfId="1523" xr:uid="{00000000-0005-0000-0000-0000EB260000}"/>
    <cellStyle name="Input 21 3 2" xfId="3007" xr:uid="{00000000-0005-0000-0000-0000EC260000}"/>
    <cellStyle name="Input 21 3 2 2" xfId="6584" xr:uid="{00000000-0005-0000-0000-0000ED260000}"/>
    <cellStyle name="Input 21 3 2 2 2" xfId="16915" xr:uid="{00000000-0005-0000-0000-0000EE260000}"/>
    <cellStyle name="Input 21 3 2 3" xfId="8585" xr:uid="{00000000-0005-0000-0000-0000EF260000}"/>
    <cellStyle name="Input 21 3 2 3 2" xfId="18811" xr:uid="{00000000-0005-0000-0000-0000F0260000}"/>
    <cellStyle name="Input 21 3 2 4" xfId="9908" xr:uid="{00000000-0005-0000-0000-0000F1260000}"/>
    <cellStyle name="Input 21 3 2 4 2" xfId="20115" xr:uid="{00000000-0005-0000-0000-0000F2260000}"/>
    <cellStyle name="Input 21 3 2 5" xfId="13557" xr:uid="{00000000-0005-0000-0000-0000F3260000}"/>
    <cellStyle name="Input 21 3 3" xfId="5120" xr:uid="{00000000-0005-0000-0000-0000F4260000}"/>
    <cellStyle name="Input 21 3 3 2" xfId="15455" xr:uid="{00000000-0005-0000-0000-0000F5260000}"/>
    <cellStyle name="Input 21 3 4" xfId="8612" xr:uid="{00000000-0005-0000-0000-0000F6260000}"/>
    <cellStyle name="Input 21 3 4 2" xfId="18835" xr:uid="{00000000-0005-0000-0000-0000F7260000}"/>
    <cellStyle name="Input 21 3 5" xfId="10990" xr:uid="{00000000-0005-0000-0000-0000F8260000}"/>
    <cellStyle name="Input 21 3 5 2" xfId="21193" xr:uid="{00000000-0005-0000-0000-0000F9260000}"/>
    <cellStyle name="Input 21 3 6" xfId="12388" xr:uid="{00000000-0005-0000-0000-0000FA260000}"/>
    <cellStyle name="Input 21 4" xfId="1390" xr:uid="{00000000-0005-0000-0000-0000FB260000}"/>
    <cellStyle name="Input 21 4 2" xfId="2886" xr:uid="{00000000-0005-0000-0000-0000FC260000}"/>
    <cellStyle name="Input 21 4 2 2" xfId="6465" xr:uid="{00000000-0005-0000-0000-0000FD260000}"/>
    <cellStyle name="Input 21 4 2 2 2" xfId="16796" xr:uid="{00000000-0005-0000-0000-0000FE260000}"/>
    <cellStyle name="Input 21 4 2 3" xfId="8466" xr:uid="{00000000-0005-0000-0000-0000FF260000}"/>
    <cellStyle name="Input 21 4 2 3 2" xfId="18694" xr:uid="{00000000-0005-0000-0000-000000270000}"/>
    <cellStyle name="Input 21 4 2 4" xfId="9791" xr:uid="{00000000-0005-0000-0000-000001270000}"/>
    <cellStyle name="Input 21 4 2 4 2" xfId="19998" xr:uid="{00000000-0005-0000-0000-000002270000}"/>
    <cellStyle name="Input 21 4 2 5" xfId="13460" xr:uid="{00000000-0005-0000-0000-000003270000}"/>
    <cellStyle name="Input 21 4 3" xfId="4988" xr:uid="{00000000-0005-0000-0000-000004270000}"/>
    <cellStyle name="Input 21 4 3 2" xfId="15323" xr:uid="{00000000-0005-0000-0000-000005270000}"/>
    <cellStyle name="Input 21 4 4" xfId="4663" xr:uid="{00000000-0005-0000-0000-000006270000}"/>
    <cellStyle name="Input 21 4 4 2" xfId="15005" xr:uid="{00000000-0005-0000-0000-000007270000}"/>
    <cellStyle name="Input 21 4 5" xfId="10873" xr:uid="{00000000-0005-0000-0000-000008270000}"/>
    <cellStyle name="Input 21 4 5 2" xfId="21077" xr:uid="{00000000-0005-0000-0000-000009270000}"/>
    <cellStyle name="Input 21 4 6" xfId="12291" xr:uid="{00000000-0005-0000-0000-00000A270000}"/>
    <cellStyle name="Input 21 5" xfId="1442" xr:uid="{00000000-0005-0000-0000-00000B270000}"/>
    <cellStyle name="Input 21 5 2" xfId="2929" xr:uid="{00000000-0005-0000-0000-00000C270000}"/>
    <cellStyle name="Input 21 5 2 2" xfId="6507" xr:uid="{00000000-0005-0000-0000-00000D270000}"/>
    <cellStyle name="Input 21 5 2 2 2" xfId="16838" xr:uid="{00000000-0005-0000-0000-00000E270000}"/>
    <cellStyle name="Input 21 5 2 3" xfId="8509" xr:uid="{00000000-0005-0000-0000-00000F270000}"/>
    <cellStyle name="Input 21 5 2 3 2" xfId="18735" xr:uid="{00000000-0005-0000-0000-000010270000}"/>
    <cellStyle name="Input 21 5 2 4" xfId="9832" xr:uid="{00000000-0005-0000-0000-000011270000}"/>
    <cellStyle name="Input 21 5 2 4 2" xfId="20039" xr:uid="{00000000-0005-0000-0000-000012270000}"/>
    <cellStyle name="Input 21 5 2 5" xfId="13495" xr:uid="{00000000-0005-0000-0000-000013270000}"/>
    <cellStyle name="Input 21 5 3" xfId="5040" xr:uid="{00000000-0005-0000-0000-000014270000}"/>
    <cellStyle name="Input 21 5 3 2" xfId="15375" xr:uid="{00000000-0005-0000-0000-000015270000}"/>
    <cellStyle name="Input 21 5 4" xfId="9351" xr:uid="{00000000-0005-0000-0000-000016270000}"/>
    <cellStyle name="Input 21 5 4 2" xfId="19559" xr:uid="{00000000-0005-0000-0000-000017270000}"/>
    <cellStyle name="Input 21 5 5" xfId="10913" xr:uid="{00000000-0005-0000-0000-000018270000}"/>
    <cellStyle name="Input 21 5 5 2" xfId="21117" xr:uid="{00000000-0005-0000-0000-000019270000}"/>
    <cellStyle name="Input 21 5 6" xfId="12326" xr:uid="{00000000-0005-0000-0000-00001A270000}"/>
    <cellStyle name="Input 21 6" xfId="2585" xr:uid="{00000000-0005-0000-0000-00001B270000}"/>
    <cellStyle name="Input 21 6 2" xfId="6173" xr:uid="{00000000-0005-0000-0000-00001C270000}"/>
    <cellStyle name="Input 21 6 2 2" xfId="16505" xr:uid="{00000000-0005-0000-0000-00001D270000}"/>
    <cellStyle name="Input 21 6 3" xfId="8199" xr:uid="{00000000-0005-0000-0000-00001E270000}"/>
    <cellStyle name="Input 21 6 3 2" xfId="18432" xr:uid="{00000000-0005-0000-0000-00001F270000}"/>
    <cellStyle name="Input 21 6 4" xfId="9550" xr:uid="{00000000-0005-0000-0000-000020270000}"/>
    <cellStyle name="Input 21 6 4 2" xfId="19757" xr:uid="{00000000-0005-0000-0000-000021270000}"/>
    <cellStyle name="Input 21 6 5" xfId="13236" xr:uid="{00000000-0005-0000-0000-000022270000}"/>
    <cellStyle name="Input 21 7" xfId="4489" xr:uid="{00000000-0005-0000-0000-000023270000}"/>
    <cellStyle name="Input 21 7 2" xfId="14831" xr:uid="{00000000-0005-0000-0000-000024270000}"/>
    <cellStyle name="Input 21 8" xfId="4756" xr:uid="{00000000-0005-0000-0000-000025270000}"/>
    <cellStyle name="Input 21 8 2" xfId="15094" xr:uid="{00000000-0005-0000-0000-000026270000}"/>
    <cellStyle name="Input 21 9" xfId="4154" xr:uid="{00000000-0005-0000-0000-000027270000}"/>
    <cellStyle name="Input 22" xfId="876" xr:uid="{00000000-0005-0000-0000-000028270000}"/>
    <cellStyle name="Input 22 2" xfId="1190" xr:uid="{00000000-0005-0000-0000-000029270000}"/>
    <cellStyle name="Input 22 2 10" xfId="2446" xr:uid="{00000000-0005-0000-0000-00002A270000}"/>
    <cellStyle name="Input 22 2 10 2" xfId="3901" xr:uid="{00000000-0005-0000-0000-00002B270000}"/>
    <cellStyle name="Input 22 2 10 2 2" xfId="7471" xr:uid="{00000000-0005-0000-0000-00002C270000}"/>
    <cellStyle name="Input 22 2 10 2 2 2" xfId="17800" xr:uid="{00000000-0005-0000-0000-00002D270000}"/>
    <cellStyle name="Input 22 2 10 2 3" xfId="9431" xr:uid="{00000000-0005-0000-0000-00002E270000}"/>
    <cellStyle name="Input 22 2 10 2 3 2" xfId="19638" xr:uid="{00000000-0005-0000-0000-00002F270000}"/>
    <cellStyle name="Input 22 2 10 2 4" xfId="10728" xr:uid="{00000000-0005-0000-0000-000030270000}"/>
    <cellStyle name="Input 22 2 10 2 4 2" xfId="20934" xr:uid="{00000000-0005-0000-0000-000031270000}"/>
    <cellStyle name="Input 22 2 10 2 5" xfId="14294" xr:uid="{00000000-0005-0000-0000-000032270000}"/>
    <cellStyle name="Input 22 2 10 3" xfId="6034" xr:uid="{00000000-0005-0000-0000-000033270000}"/>
    <cellStyle name="Input 22 2 10 3 2" xfId="16366" xr:uid="{00000000-0005-0000-0000-000034270000}"/>
    <cellStyle name="Input 22 2 10 4" xfId="7581" xr:uid="{00000000-0005-0000-0000-000035270000}"/>
    <cellStyle name="Input 22 2 10 4 2" xfId="17910" xr:uid="{00000000-0005-0000-0000-000036270000}"/>
    <cellStyle name="Input 22 2 10 5" xfId="11810" xr:uid="{00000000-0005-0000-0000-000037270000}"/>
    <cellStyle name="Input 22 2 10 5 2" xfId="22005" xr:uid="{00000000-0005-0000-0000-000038270000}"/>
    <cellStyle name="Input 22 2 10 6" xfId="13122" xr:uid="{00000000-0005-0000-0000-000039270000}"/>
    <cellStyle name="Input 22 2 11" xfId="2499" xr:uid="{00000000-0005-0000-0000-00003A270000}"/>
    <cellStyle name="Input 22 2 11 2" xfId="3954" xr:uid="{00000000-0005-0000-0000-00003B270000}"/>
    <cellStyle name="Input 22 2 11 2 2" xfId="7524" xr:uid="{00000000-0005-0000-0000-00003C270000}"/>
    <cellStyle name="Input 22 2 11 2 2 2" xfId="17853" xr:uid="{00000000-0005-0000-0000-00003D270000}"/>
    <cellStyle name="Input 22 2 11 2 3" xfId="9484" xr:uid="{00000000-0005-0000-0000-00003E270000}"/>
    <cellStyle name="Input 22 2 11 2 3 2" xfId="19691" xr:uid="{00000000-0005-0000-0000-00003F270000}"/>
    <cellStyle name="Input 22 2 11 2 4" xfId="10781" xr:uid="{00000000-0005-0000-0000-000040270000}"/>
    <cellStyle name="Input 22 2 11 2 4 2" xfId="20987" xr:uid="{00000000-0005-0000-0000-000041270000}"/>
    <cellStyle name="Input 22 2 11 2 5" xfId="14347" xr:uid="{00000000-0005-0000-0000-000042270000}"/>
    <cellStyle name="Input 22 2 11 3" xfId="6087" xr:uid="{00000000-0005-0000-0000-000043270000}"/>
    <cellStyle name="Input 22 2 11 3 2" xfId="16419" xr:uid="{00000000-0005-0000-0000-000044270000}"/>
    <cellStyle name="Input 22 2 11 4" xfId="4635" xr:uid="{00000000-0005-0000-0000-000045270000}"/>
    <cellStyle name="Input 22 2 11 4 2" xfId="14977" xr:uid="{00000000-0005-0000-0000-000046270000}"/>
    <cellStyle name="Input 22 2 11 5" xfId="11863" xr:uid="{00000000-0005-0000-0000-000047270000}"/>
    <cellStyle name="Input 22 2 11 5 2" xfId="22058" xr:uid="{00000000-0005-0000-0000-000048270000}"/>
    <cellStyle name="Input 22 2 11 6" xfId="13175" xr:uid="{00000000-0005-0000-0000-000049270000}"/>
    <cellStyle name="Input 22 2 12" xfId="2705" xr:uid="{00000000-0005-0000-0000-00004A270000}"/>
    <cellStyle name="Input 22 2 12 2" xfId="6288" xr:uid="{00000000-0005-0000-0000-00004B270000}"/>
    <cellStyle name="Input 22 2 12 2 2" xfId="16620" xr:uid="{00000000-0005-0000-0000-00004C270000}"/>
    <cellStyle name="Input 22 2 12 3" xfId="8302" xr:uid="{00000000-0005-0000-0000-00004D270000}"/>
    <cellStyle name="Input 22 2 12 3 2" xfId="18534" xr:uid="{00000000-0005-0000-0000-00004E270000}"/>
    <cellStyle name="Input 22 2 12 4" xfId="9640" xr:uid="{00000000-0005-0000-0000-00004F270000}"/>
    <cellStyle name="Input 22 2 12 4 2" xfId="19847" xr:uid="{00000000-0005-0000-0000-000050270000}"/>
    <cellStyle name="Input 22 2 12 5" xfId="13316" xr:uid="{00000000-0005-0000-0000-000051270000}"/>
    <cellStyle name="Input 22 2 13" xfId="4789" xr:uid="{00000000-0005-0000-0000-000052270000}"/>
    <cellStyle name="Input 22 2 13 2" xfId="15125" xr:uid="{00000000-0005-0000-0000-000053270000}"/>
    <cellStyle name="Input 22 2 14" xfId="4166" xr:uid="{00000000-0005-0000-0000-000054270000}"/>
    <cellStyle name="Input 22 2 14 2" xfId="14528" xr:uid="{00000000-0005-0000-0000-000055270000}"/>
    <cellStyle name="Input 22 2 15" xfId="8115" xr:uid="{00000000-0005-0000-0000-000056270000}"/>
    <cellStyle name="Input 22 2 2" xfId="1737" xr:uid="{00000000-0005-0000-0000-000057270000}"/>
    <cellStyle name="Input 22 2 2 2" xfId="3214" xr:uid="{00000000-0005-0000-0000-000058270000}"/>
    <cellStyle name="Input 22 2 2 2 2" xfId="6787" xr:uid="{00000000-0005-0000-0000-000059270000}"/>
    <cellStyle name="Input 22 2 2 2 2 2" xfId="17117" xr:uid="{00000000-0005-0000-0000-00005A270000}"/>
    <cellStyle name="Input 22 2 2 2 3" xfId="8765" xr:uid="{00000000-0005-0000-0000-00005B270000}"/>
    <cellStyle name="Input 22 2 2 2 3 2" xfId="18982" xr:uid="{00000000-0005-0000-0000-00005C270000}"/>
    <cellStyle name="Input 22 2 2 2 4" xfId="10067" xr:uid="{00000000-0005-0000-0000-00005D270000}"/>
    <cellStyle name="Input 22 2 2 2 4 2" xfId="20273" xr:uid="{00000000-0005-0000-0000-00005E270000}"/>
    <cellStyle name="Input 22 2 2 2 5" xfId="13690" xr:uid="{00000000-0005-0000-0000-00005F270000}"/>
    <cellStyle name="Input 22 2 2 3" xfId="5329" xr:uid="{00000000-0005-0000-0000-000060270000}"/>
    <cellStyle name="Input 22 2 2 3 2" xfId="15662" xr:uid="{00000000-0005-0000-0000-000061270000}"/>
    <cellStyle name="Input 22 2 2 4" xfId="5415" xr:uid="{00000000-0005-0000-0000-000062270000}"/>
    <cellStyle name="Input 22 2 2 4 2" xfId="15747" xr:uid="{00000000-0005-0000-0000-000063270000}"/>
    <cellStyle name="Input 22 2 2 5" xfId="11144" xr:uid="{00000000-0005-0000-0000-000064270000}"/>
    <cellStyle name="Input 22 2 2 5 2" xfId="21347" xr:uid="{00000000-0005-0000-0000-000065270000}"/>
    <cellStyle name="Input 22 2 2 6" xfId="12519" xr:uid="{00000000-0005-0000-0000-000066270000}"/>
    <cellStyle name="Input 22 2 3" xfId="1906" xr:uid="{00000000-0005-0000-0000-000067270000}"/>
    <cellStyle name="Input 22 2 3 2" xfId="3370" xr:uid="{00000000-0005-0000-0000-000068270000}"/>
    <cellStyle name="Input 22 2 3 2 2" xfId="6940" xr:uid="{00000000-0005-0000-0000-000069270000}"/>
    <cellStyle name="Input 22 2 3 2 2 2" xfId="17269" xr:uid="{00000000-0005-0000-0000-00006A270000}"/>
    <cellStyle name="Input 22 2 3 2 3" xfId="8906" xr:uid="{00000000-0005-0000-0000-00006B270000}"/>
    <cellStyle name="Input 22 2 3 2 3 2" xfId="19115" xr:uid="{00000000-0005-0000-0000-00006C270000}"/>
    <cellStyle name="Input 22 2 3 2 4" xfId="10197" xr:uid="{00000000-0005-0000-0000-00006D270000}"/>
    <cellStyle name="Input 22 2 3 2 4 2" xfId="20403" xr:uid="{00000000-0005-0000-0000-00006E270000}"/>
    <cellStyle name="Input 22 2 3 2 5" xfId="13798" xr:uid="{00000000-0005-0000-0000-00006F270000}"/>
    <cellStyle name="Input 22 2 3 3" xfId="5494" xr:uid="{00000000-0005-0000-0000-000070270000}"/>
    <cellStyle name="Input 22 2 3 3 2" xfId="15826" xr:uid="{00000000-0005-0000-0000-000071270000}"/>
    <cellStyle name="Input 22 2 3 4" xfId="8073" xr:uid="{00000000-0005-0000-0000-000072270000}"/>
    <cellStyle name="Input 22 2 3 4 2" xfId="18321" xr:uid="{00000000-0005-0000-0000-000073270000}"/>
    <cellStyle name="Input 22 2 3 5" xfId="11275" xr:uid="{00000000-0005-0000-0000-000074270000}"/>
    <cellStyle name="Input 22 2 3 5 2" xfId="21477" xr:uid="{00000000-0005-0000-0000-000075270000}"/>
    <cellStyle name="Input 22 2 3 6" xfId="12627" xr:uid="{00000000-0005-0000-0000-000076270000}"/>
    <cellStyle name="Input 22 2 4" xfId="1978" xr:uid="{00000000-0005-0000-0000-000077270000}"/>
    <cellStyle name="Input 22 2 4 2" xfId="3441" xr:uid="{00000000-0005-0000-0000-000078270000}"/>
    <cellStyle name="Input 22 2 4 2 2" xfId="7011" xr:uid="{00000000-0005-0000-0000-000079270000}"/>
    <cellStyle name="Input 22 2 4 2 2 2" xfId="17340" xr:uid="{00000000-0005-0000-0000-00007A270000}"/>
    <cellStyle name="Input 22 2 4 2 3" xfId="8977" xr:uid="{00000000-0005-0000-0000-00007B270000}"/>
    <cellStyle name="Input 22 2 4 2 3 2" xfId="19186" xr:uid="{00000000-0005-0000-0000-00007C270000}"/>
    <cellStyle name="Input 22 2 4 2 4" xfId="10268" xr:uid="{00000000-0005-0000-0000-00007D270000}"/>
    <cellStyle name="Input 22 2 4 2 4 2" xfId="20474" xr:uid="{00000000-0005-0000-0000-00007E270000}"/>
    <cellStyle name="Input 22 2 4 2 5" xfId="13866" xr:uid="{00000000-0005-0000-0000-00007F270000}"/>
    <cellStyle name="Input 22 2 4 3" xfId="5566" xr:uid="{00000000-0005-0000-0000-000080270000}"/>
    <cellStyle name="Input 22 2 4 3 2" xfId="15898" xr:uid="{00000000-0005-0000-0000-000081270000}"/>
    <cellStyle name="Input 22 2 4 4" xfId="7774" xr:uid="{00000000-0005-0000-0000-000082270000}"/>
    <cellStyle name="Input 22 2 4 4 2" xfId="18079" xr:uid="{00000000-0005-0000-0000-000083270000}"/>
    <cellStyle name="Input 22 2 4 5" xfId="11346" xr:uid="{00000000-0005-0000-0000-000084270000}"/>
    <cellStyle name="Input 22 2 4 5 2" xfId="21548" xr:uid="{00000000-0005-0000-0000-000085270000}"/>
    <cellStyle name="Input 22 2 4 6" xfId="12695" xr:uid="{00000000-0005-0000-0000-000086270000}"/>
    <cellStyle name="Input 22 2 5" xfId="2044" xr:uid="{00000000-0005-0000-0000-000087270000}"/>
    <cellStyle name="Input 22 2 5 2" xfId="3505" xr:uid="{00000000-0005-0000-0000-000088270000}"/>
    <cellStyle name="Input 22 2 5 2 2" xfId="7075" xr:uid="{00000000-0005-0000-0000-000089270000}"/>
    <cellStyle name="Input 22 2 5 2 2 2" xfId="17404" xr:uid="{00000000-0005-0000-0000-00008A270000}"/>
    <cellStyle name="Input 22 2 5 2 3" xfId="9041" xr:uid="{00000000-0005-0000-0000-00008B270000}"/>
    <cellStyle name="Input 22 2 5 2 3 2" xfId="19250" xr:uid="{00000000-0005-0000-0000-00008C270000}"/>
    <cellStyle name="Input 22 2 5 2 4" xfId="10332" xr:uid="{00000000-0005-0000-0000-00008D270000}"/>
    <cellStyle name="Input 22 2 5 2 4 2" xfId="20538" xr:uid="{00000000-0005-0000-0000-00008E270000}"/>
    <cellStyle name="Input 22 2 5 2 5" xfId="13929" xr:uid="{00000000-0005-0000-0000-00008F270000}"/>
    <cellStyle name="Input 22 2 5 3" xfId="5632" xr:uid="{00000000-0005-0000-0000-000090270000}"/>
    <cellStyle name="Input 22 2 5 3 2" xfId="15964" xr:uid="{00000000-0005-0000-0000-000091270000}"/>
    <cellStyle name="Input 22 2 5 4" xfId="7586" xr:uid="{00000000-0005-0000-0000-000092270000}"/>
    <cellStyle name="Input 22 2 5 4 2" xfId="17915" xr:uid="{00000000-0005-0000-0000-000093270000}"/>
    <cellStyle name="Input 22 2 5 5" xfId="11411" xr:uid="{00000000-0005-0000-0000-000094270000}"/>
    <cellStyle name="Input 22 2 5 5 2" xfId="21612" xr:uid="{00000000-0005-0000-0000-000095270000}"/>
    <cellStyle name="Input 22 2 5 6" xfId="12758" xr:uid="{00000000-0005-0000-0000-000096270000}"/>
    <cellStyle name="Input 22 2 6" xfId="2108" xr:uid="{00000000-0005-0000-0000-000097270000}"/>
    <cellStyle name="Input 22 2 6 2" xfId="3567" xr:uid="{00000000-0005-0000-0000-000098270000}"/>
    <cellStyle name="Input 22 2 6 2 2" xfId="7137" xr:uid="{00000000-0005-0000-0000-000099270000}"/>
    <cellStyle name="Input 22 2 6 2 2 2" xfId="17466" xr:uid="{00000000-0005-0000-0000-00009A270000}"/>
    <cellStyle name="Input 22 2 6 2 3" xfId="9102" xr:uid="{00000000-0005-0000-0000-00009B270000}"/>
    <cellStyle name="Input 22 2 6 2 3 2" xfId="19311" xr:uid="{00000000-0005-0000-0000-00009C270000}"/>
    <cellStyle name="Input 22 2 6 2 4" xfId="10394" xr:uid="{00000000-0005-0000-0000-00009D270000}"/>
    <cellStyle name="Input 22 2 6 2 4 2" xfId="20600" xr:uid="{00000000-0005-0000-0000-00009E270000}"/>
    <cellStyle name="Input 22 2 6 2 5" xfId="13990" xr:uid="{00000000-0005-0000-0000-00009F270000}"/>
    <cellStyle name="Input 22 2 6 3" xfId="5696" xr:uid="{00000000-0005-0000-0000-0000A0270000}"/>
    <cellStyle name="Input 22 2 6 3 2" xfId="16028" xr:uid="{00000000-0005-0000-0000-0000A1270000}"/>
    <cellStyle name="Input 22 2 6 4" xfId="7780" xr:uid="{00000000-0005-0000-0000-0000A2270000}"/>
    <cellStyle name="Input 22 2 6 4 2" xfId="18084" xr:uid="{00000000-0005-0000-0000-0000A3270000}"/>
    <cellStyle name="Input 22 2 6 5" xfId="11474" xr:uid="{00000000-0005-0000-0000-0000A4270000}"/>
    <cellStyle name="Input 22 2 6 5 2" xfId="21674" xr:uid="{00000000-0005-0000-0000-0000A5270000}"/>
    <cellStyle name="Input 22 2 6 6" xfId="12819" xr:uid="{00000000-0005-0000-0000-0000A6270000}"/>
    <cellStyle name="Input 22 2 7" xfId="2181" xr:uid="{00000000-0005-0000-0000-0000A7270000}"/>
    <cellStyle name="Input 22 2 7 2" xfId="3640" xr:uid="{00000000-0005-0000-0000-0000A8270000}"/>
    <cellStyle name="Input 22 2 7 2 2" xfId="7210" xr:uid="{00000000-0005-0000-0000-0000A9270000}"/>
    <cellStyle name="Input 22 2 7 2 2 2" xfId="17539" xr:uid="{00000000-0005-0000-0000-0000AA270000}"/>
    <cellStyle name="Input 22 2 7 2 3" xfId="9175" xr:uid="{00000000-0005-0000-0000-0000AB270000}"/>
    <cellStyle name="Input 22 2 7 2 3 2" xfId="19384" xr:uid="{00000000-0005-0000-0000-0000AC270000}"/>
    <cellStyle name="Input 22 2 7 2 4" xfId="10467" xr:uid="{00000000-0005-0000-0000-0000AD270000}"/>
    <cellStyle name="Input 22 2 7 2 4 2" xfId="20673" xr:uid="{00000000-0005-0000-0000-0000AE270000}"/>
    <cellStyle name="Input 22 2 7 2 5" xfId="14063" xr:uid="{00000000-0005-0000-0000-0000AF270000}"/>
    <cellStyle name="Input 22 2 7 3" xfId="5769" xr:uid="{00000000-0005-0000-0000-0000B0270000}"/>
    <cellStyle name="Input 22 2 7 3 2" xfId="16101" xr:uid="{00000000-0005-0000-0000-0000B1270000}"/>
    <cellStyle name="Input 22 2 7 4" xfId="5140" xr:uid="{00000000-0005-0000-0000-0000B2270000}"/>
    <cellStyle name="Input 22 2 7 4 2" xfId="15475" xr:uid="{00000000-0005-0000-0000-0000B3270000}"/>
    <cellStyle name="Input 22 2 7 5" xfId="11547" xr:uid="{00000000-0005-0000-0000-0000B4270000}"/>
    <cellStyle name="Input 22 2 7 5 2" xfId="21747" xr:uid="{00000000-0005-0000-0000-0000B5270000}"/>
    <cellStyle name="Input 22 2 7 6" xfId="12892" xr:uid="{00000000-0005-0000-0000-0000B6270000}"/>
    <cellStyle name="Input 22 2 8" xfId="2285" xr:uid="{00000000-0005-0000-0000-0000B7270000}"/>
    <cellStyle name="Input 22 2 8 2" xfId="3742" xr:uid="{00000000-0005-0000-0000-0000B8270000}"/>
    <cellStyle name="Input 22 2 8 2 2" xfId="7312" xr:uid="{00000000-0005-0000-0000-0000B9270000}"/>
    <cellStyle name="Input 22 2 8 2 2 2" xfId="17641" xr:uid="{00000000-0005-0000-0000-0000BA270000}"/>
    <cellStyle name="Input 22 2 8 2 3" xfId="9275" xr:uid="{00000000-0005-0000-0000-0000BB270000}"/>
    <cellStyle name="Input 22 2 8 2 3 2" xfId="19483" xr:uid="{00000000-0005-0000-0000-0000BC270000}"/>
    <cellStyle name="Input 22 2 8 2 4" xfId="10569" xr:uid="{00000000-0005-0000-0000-0000BD270000}"/>
    <cellStyle name="Input 22 2 8 2 4 2" xfId="20775" xr:uid="{00000000-0005-0000-0000-0000BE270000}"/>
    <cellStyle name="Input 22 2 8 2 5" xfId="14155" xr:uid="{00000000-0005-0000-0000-0000BF270000}"/>
    <cellStyle name="Input 22 2 8 3" xfId="5873" xr:uid="{00000000-0005-0000-0000-0000C0270000}"/>
    <cellStyle name="Input 22 2 8 3 2" xfId="16205" xr:uid="{00000000-0005-0000-0000-0000C1270000}"/>
    <cellStyle name="Input 22 2 8 4" xfId="6132" xr:uid="{00000000-0005-0000-0000-0000C2270000}"/>
    <cellStyle name="Input 22 2 8 4 2" xfId="16464" xr:uid="{00000000-0005-0000-0000-0000C3270000}"/>
    <cellStyle name="Input 22 2 8 5" xfId="11650" xr:uid="{00000000-0005-0000-0000-0000C4270000}"/>
    <cellStyle name="Input 22 2 8 5 2" xfId="21847" xr:uid="{00000000-0005-0000-0000-0000C5270000}"/>
    <cellStyle name="Input 22 2 8 6" xfId="12983" xr:uid="{00000000-0005-0000-0000-0000C6270000}"/>
    <cellStyle name="Input 22 2 9" xfId="2377" xr:uid="{00000000-0005-0000-0000-0000C7270000}"/>
    <cellStyle name="Input 22 2 9 2" xfId="3833" xr:uid="{00000000-0005-0000-0000-0000C8270000}"/>
    <cellStyle name="Input 22 2 9 2 2" xfId="7403" xr:uid="{00000000-0005-0000-0000-0000C9270000}"/>
    <cellStyle name="Input 22 2 9 2 2 2" xfId="17732" xr:uid="{00000000-0005-0000-0000-0000CA270000}"/>
    <cellStyle name="Input 22 2 9 2 3" xfId="9365" xr:uid="{00000000-0005-0000-0000-0000CB270000}"/>
    <cellStyle name="Input 22 2 9 2 3 2" xfId="19573" xr:uid="{00000000-0005-0000-0000-0000CC270000}"/>
    <cellStyle name="Input 22 2 9 2 4" xfId="10660" xr:uid="{00000000-0005-0000-0000-0000CD270000}"/>
    <cellStyle name="Input 22 2 9 2 4 2" xfId="20866" xr:uid="{00000000-0005-0000-0000-0000CE270000}"/>
    <cellStyle name="Input 22 2 9 2 5" xfId="14236" xr:uid="{00000000-0005-0000-0000-0000CF270000}"/>
    <cellStyle name="Input 22 2 9 3" xfId="5965" xr:uid="{00000000-0005-0000-0000-0000D0270000}"/>
    <cellStyle name="Input 22 2 9 3 2" xfId="16297" xr:uid="{00000000-0005-0000-0000-0000D1270000}"/>
    <cellStyle name="Input 22 2 9 4" xfId="5385" xr:uid="{00000000-0005-0000-0000-0000D2270000}"/>
    <cellStyle name="Input 22 2 9 4 2" xfId="15718" xr:uid="{00000000-0005-0000-0000-0000D3270000}"/>
    <cellStyle name="Input 22 2 9 5" xfId="11741" xr:uid="{00000000-0005-0000-0000-0000D4270000}"/>
    <cellStyle name="Input 22 2 9 5 2" xfId="21937" xr:uid="{00000000-0005-0000-0000-0000D5270000}"/>
    <cellStyle name="Input 22 2 9 6" xfId="13064" xr:uid="{00000000-0005-0000-0000-0000D6270000}"/>
    <cellStyle name="Input 22 3" xfId="1524" xr:uid="{00000000-0005-0000-0000-0000D7270000}"/>
    <cellStyle name="Input 22 3 2" xfId="3008" xr:uid="{00000000-0005-0000-0000-0000D8270000}"/>
    <cellStyle name="Input 22 3 2 2" xfId="6585" xr:uid="{00000000-0005-0000-0000-0000D9270000}"/>
    <cellStyle name="Input 22 3 2 2 2" xfId="16916" xr:uid="{00000000-0005-0000-0000-0000DA270000}"/>
    <cellStyle name="Input 22 3 2 3" xfId="8586" xr:uid="{00000000-0005-0000-0000-0000DB270000}"/>
    <cellStyle name="Input 22 3 2 3 2" xfId="18812" xr:uid="{00000000-0005-0000-0000-0000DC270000}"/>
    <cellStyle name="Input 22 3 2 4" xfId="9909" xr:uid="{00000000-0005-0000-0000-0000DD270000}"/>
    <cellStyle name="Input 22 3 2 4 2" xfId="20116" xr:uid="{00000000-0005-0000-0000-0000DE270000}"/>
    <cellStyle name="Input 22 3 2 5" xfId="13558" xr:uid="{00000000-0005-0000-0000-0000DF270000}"/>
    <cellStyle name="Input 22 3 3" xfId="5121" xr:uid="{00000000-0005-0000-0000-0000E0270000}"/>
    <cellStyle name="Input 22 3 3 2" xfId="15456" xr:uid="{00000000-0005-0000-0000-0000E1270000}"/>
    <cellStyle name="Input 22 3 4" xfId="7712" xr:uid="{00000000-0005-0000-0000-0000E2270000}"/>
    <cellStyle name="Input 22 3 4 2" xfId="18024" xr:uid="{00000000-0005-0000-0000-0000E3270000}"/>
    <cellStyle name="Input 22 3 5" xfId="10991" xr:uid="{00000000-0005-0000-0000-0000E4270000}"/>
    <cellStyle name="Input 22 3 5 2" xfId="21194" xr:uid="{00000000-0005-0000-0000-0000E5270000}"/>
    <cellStyle name="Input 22 3 6" xfId="12389" xr:uid="{00000000-0005-0000-0000-0000E6270000}"/>
    <cellStyle name="Input 22 4" xfId="1511" xr:uid="{00000000-0005-0000-0000-0000E7270000}"/>
    <cellStyle name="Input 22 4 2" xfId="2995" xr:uid="{00000000-0005-0000-0000-0000E8270000}"/>
    <cellStyle name="Input 22 4 2 2" xfId="6572" xr:uid="{00000000-0005-0000-0000-0000E9270000}"/>
    <cellStyle name="Input 22 4 2 2 2" xfId="16903" xr:uid="{00000000-0005-0000-0000-0000EA270000}"/>
    <cellStyle name="Input 22 4 2 3" xfId="8573" xr:uid="{00000000-0005-0000-0000-0000EB270000}"/>
    <cellStyle name="Input 22 4 2 3 2" xfId="18799" xr:uid="{00000000-0005-0000-0000-0000EC270000}"/>
    <cellStyle name="Input 22 4 2 4" xfId="9896" xr:uid="{00000000-0005-0000-0000-0000ED270000}"/>
    <cellStyle name="Input 22 4 2 4 2" xfId="20103" xr:uid="{00000000-0005-0000-0000-0000EE270000}"/>
    <cellStyle name="Input 22 4 2 5" xfId="13545" xr:uid="{00000000-0005-0000-0000-0000EF270000}"/>
    <cellStyle name="Input 22 4 3" xfId="5108" xr:uid="{00000000-0005-0000-0000-0000F0270000}"/>
    <cellStyle name="Input 22 4 3 2" xfId="15443" xr:uid="{00000000-0005-0000-0000-0000F1270000}"/>
    <cellStyle name="Input 22 4 4" xfId="8102" xr:uid="{00000000-0005-0000-0000-0000F2270000}"/>
    <cellStyle name="Input 22 4 4 2" xfId="18344" xr:uid="{00000000-0005-0000-0000-0000F3270000}"/>
    <cellStyle name="Input 22 4 5" xfId="10978" xr:uid="{00000000-0005-0000-0000-0000F4270000}"/>
    <cellStyle name="Input 22 4 5 2" xfId="21181" xr:uid="{00000000-0005-0000-0000-0000F5270000}"/>
    <cellStyle name="Input 22 4 6" xfId="12376" xr:uid="{00000000-0005-0000-0000-0000F6270000}"/>
    <cellStyle name="Input 22 5" xfId="1443" xr:uid="{00000000-0005-0000-0000-0000F7270000}"/>
    <cellStyle name="Input 22 5 2" xfId="2930" xr:uid="{00000000-0005-0000-0000-0000F8270000}"/>
    <cellStyle name="Input 22 5 2 2" xfId="6508" xr:uid="{00000000-0005-0000-0000-0000F9270000}"/>
    <cellStyle name="Input 22 5 2 2 2" xfId="16839" xr:uid="{00000000-0005-0000-0000-0000FA270000}"/>
    <cellStyle name="Input 22 5 2 3" xfId="8510" xr:uid="{00000000-0005-0000-0000-0000FB270000}"/>
    <cellStyle name="Input 22 5 2 3 2" xfId="18736" xr:uid="{00000000-0005-0000-0000-0000FC270000}"/>
    <cellStyle name="Input 22 5 2 4" xfId="9833" xr:uid="{00000000-0005-0000-0000-0000FD270000}"/>
    <cellStyle name="Input 22 5 2 4 2" xfId="20040" xr:uid="{00000000-0005-0000-0000-0000FE270000}"/>
    <cellStyle name="Input 22 5 2 5" xfId="13496" xr:uid="{00000000-0005-0000-0000-0000FF270000}"/>
    <cellStyle name="Input 22 5 3" xfId="5041" xr:uid="{00000000-0005-0000-0000-000000280000}"/>
    <cellStyle name="Input 22 5 3 2" xfId="15376" xr:uid="{00000000-0005-0000-0000-000001280000}"/>
    <cellStyle name="Input 22 5 4" xfId="8081" xr:uid="{00000000-0005-0000-0000-000002280000}"/>
    <cellStyle name="Input 22 5 4 2" xfId="18329" xr:uid="{00000000-0005-0000-0000-000003280000}"/>
    <cellStyle name="Input 22 5 5" xfId="10914" xr:uid="{00000000-0005-0000-0000-000004280000}"/>
    <cellStyle name="Input 22 5 5 2" xfId="21118" xr:uid="{00000000-0005-0000-0000-000005280000}"/>
    <cellStyle name="Input 22 5 6" xfId="12327" xr:uid="{00000000-0005-0000-0000-000006280000}"/>
    <cellStyle name="Input 22 6" xfId="2586" xr:uid="{00000000-0005-0000-0000-000007280000}"/>
    <cellStyle name="Input 22 6 2" xfId="6174" xr:uid="{00000000-0005-0000-0000-000008280000}"/>
    <cellStyle name="Input 22 6 2 2" xfId="16506" xr:uid="{00000000-0005-0000-0000-000009280000}"/>
    <cellStyle name="Input 22 6 3" xfId="8200" xr:uid="{00000000-0005-0000-0000-00000A280000}"/>
    <cellStyle name="Input 22 6 3 2" xfId="18433" xr:uid="{00000000-0005-0000-0000-00000B280000}"/>
    <cellStyle name="Input 22 6 4" xfId="9551" xr:uid="{00000000-0005-0000-0000-00000C280000}"/>
    <cellStyle name="Input 22 6 4 2" xfId="19758" xr:uid="{00000000-0005-0000-0000-00000D280000}"/>
    <cellStyle name="Input 22 6 5" xfId="13237" xr:uid="{00000000-0005-0000-0000-00000E280000}"/>
    <cellStyle name="Input 22 7" xfId="4490" xr:uid="{00000000-0005-0000-0000-00000F280000}"/>
    <cellStyle name="Input 22 7 2" xfId="14832" xr:uid="{00000000-0005-0000-0000-000010280000}"/>
    <cellStyle name="Input 22 8" xfId="4757" xr:uid="{00000000-0005-0000-0000-000011280000}"/>
    <cellStyle name="Input 22 8 2" xfId="15095" xr:uid="{00000000-0005-0000-0000-000012280000}"/>
    <cellStyle name="Input 22 9" xfId="4153" xr:uid="{00000000-0005-0000-0000-000013280000}"/>
    <cellStyle name="Input 23" xfId="877" xr:uid="{00000000-0005-0000-0000-000014280000}"/>
    <cellStyle name="Input 23 2" xfId="1191" xr:uid="{00000000-0005-0000-0000-000015280000}"/>
    <cellStyle name="Input 23 2 10" xfId="2447" xr:uid="{00000000-0005-0000-0000-000016280000}"/>
    <cellStyle name="Input 23 2 10 2" xfId="3902" xr:uid="{00000000-0005-0000-0000-000017280000}"/>
    <cellStyle name="Input 23 2 10 2 2" xfId="7472" xr:uid="{00000000-0005-0000-0000-000018280000}"/>
    <cellStyle name="Input 23 2 10 2 2 2" xfId="17801" xr:uid="{00000000-0005-0000-0000-000019280000}"/>
    <cellStyle name="Input 23 2 10 2 3" xfId="9432" xr:uid="{00000000-0005-0000-0000-00001A280000}"/>
    <cellStyle name="Input 23 2 10 2 3 2" xfId="19639" xr:uid="{00000000-0005-0000-0000-00001B280000}"/>
    <cellStyle name="Input 23 2 10 2 4" xfId="10729" xr:uid="{00000000-0005-0000-0000-00001C280000}"/>
    <cellStyle name="Input 23 2 10 2 4 2" xfId="20935" xr:uid="{00000000-0005-0000-0000-00001D280000}"/>
    <cellStyle name="Input 23 2 10 2 5" xfId="14295" xr:uid="{00000000-0005-0000-0000-00001E280000}"/>
    <cellStyle name="Input 23 2 10 3" xfId="6035" xr:uid="{00000000-0005-0000-0000-00001F280000}"/>
    <cellStyle name="Input 23 2 10 3 2" xfId="16367" xr:uid="{00000000-0005-0000-0000-000020280000}"/>
    <cellStyle name="Input 23 2 10 4" xfId="7582" xr:uid="{00000000-0005-0000-0000-000021280000}"/>
    <cellStyle name="Input 23 2 10 4 2" xfId="17911" xr:uid="{00000000-0005-0000-0000-000022280000}"/>
    <cellStyle name="Input 23 2 10 5" xfId="11811" xr:uid="{00000000-0005-0000-0000-000023280000}"/>
    <cellStyle name="Input 23 2 10 5 2" xfId="22006" xr:uid="{00000000-0005-0000-0000-000024280000}"/>
    <cellStyle name="Input 23 2 10 6" xfId="13123" xr:uid="{00000000-0005-0000-0000-000025280000}"/>
    <cellStyle name="Input 23 2 11" xfId="2500" xr:uid="{00000000-0005-0000-0000-000026280000}"/>
    <cellStyle name="Input 23 2 11 2" xfId="3955" xr:uid="{00000000-0005-0000-0000-000027280000}"/>
    <cellStyle name="Input 23 2 11 2 2" xfId="7525" xr:uid="{00000000-0005-0000-0000-000028280000}"/>
    <cellStyle name="Input 23 2 11 2 2 2" xfId="17854" xr:uid="{00000000-0005-0000-0000-000029280000}"/>
    <cellStyle name="Input 23 2 11 2 3" xfId="9485" xr:uid="{00000000-0005-0000-0000-00002A280000}"/>
    <cellStyle name="Input 23 2 11 2 3 2" xfId="19692" xr:uid="{00000000-0005-0000-0000-00002B280000}"/>
    <cellStyle name="Input 23 2 11 2 4" xfId="10782" xr:uid="{00000000-0005-0000-0000-00002C280000}"/>
    <cellStyle name="Input 23 2 11 2 4 2" xfId="20988" xr:uid="{00000000-0005-0000-0000-00002D280000}"/>
    <cellStyle name="Input 23 2 11 2 5" xfId="14348" xr:uid="{00000000-0005-0000-0000-00002E280000}"/>
    <cellStyle name="Input 23 2 11 3" xfId="6088" xr:uid="{00000000-0005-0000-0000-00002F280000}"/>
    <cellStyle name="Input 23 2 11 3 2" xfId="16420" xr:uid="{00000000-0005-0000-0000-000030280000}"/>
    <cellStyle name="Input 23 2 11 4" xfId="4636" xr:uid="{00000000-0005-0000-0000-000031280000}"/>
    <cellStyle name="Input 23 2 11 4 2" xfId="14978" xr:uid="{00000000-0005-0000-0000-000032280000}"/>
    <cellStyle name="Input 23 2 11 5" xfId="11864" xr:uid="{00000000-0005-0000-0000-000033280000}"/>
    <cellStyle name="Input 23 2 11 5 2" xfId="22059" xr:uid="{00000000-0005-0000-0000-000034280000}"/>
    <cellStyle name="Input 23 2 11 6" xfId="13176" xr:uid="{00000000-0005-0000-0000-000035280000}"/>
    <cellStyle name="Input 23 2 12" xfId="2706" xr:uid="{00000000-0005-0000-0000-000036280000}"/>
    <cellStyle name="Input 23 2 12 2" xfId="6289" xr:uid="{00000000-0005-0000-0000-000037280000}"/>
    <cellStyle name="Input 23 2 12 2 2" xfId="16621" xr:uid="{00000000-0005-0000-0000-000038280000}"/>
    <cellStyle name="Input 23 2 12 3" xfId="8303" xr:uid="{00000000-0005-0000-0000-000039280000}"/>
    <cellStyle name="Input 23 2 12 3 2" xfId="18535" xr:uid="{00000000-0005-0000-0000-00003A280000}"/>
    <cellStyle name="Input 23 2 12 4" xfId="9641" xr:uid="{00000000-0005-0000-0000-00003B280000}"/>
    <cellStyle name="Input 23 2 12 4 2" xfId="19848" xr:uid="{00000000-0005-0000-0000-00003C280000}"/>
    <cellStyle name="Input 23 2 12 5" xfId="13317" xr:uid="{00000000-0005-0000-0000-00003D280000}"/>
    <cellStyle name="Input 23 2 13" xfId="4790" xr:uid="{00000000-0005-0000-0000-00003E280000}"/>
    <cellStyle name="Input 23 2 13 2" xfId="15126" xr:uid="{00000000-0005-0000-0000-00003F280000}"/>
    <cellStyle name="Input 23 2 14" xfId="4165" xr:uid="{00000000-0005-0000-0000-000040280000}"/>
    <cellStyle name="Input 23 2 14 2" xfId="14527" xr:uid="{00000000-0005-0000-0000-000041280000}"/>
    <cellStyle name="Input 23 2 15" xfId="7633" xr:uid="{00000000-0005-0000-0000-000042280000}"/>
    <cellStyle name="Input 23 2 2" xfId="1738" xr:uid="{00000000-0005-0000-0000-000043280000}"/>
    <cellStyle name="Input 23 2 2 2" xfId="3215" xr:uid="{00000000-0005-0000-0000-000044280000}"/>
    <cellStyle name="Input 23 2 2 2 2" xfId="6788" xr:uid="{00000000-0005-0000-0000-000045280000}"/>
    <cellStyle name="Input 23 2 2 2 2 2" xfId="17118" xr:uid="{00000000-0005-0000-0000-000046280000}"/>
    <cellStyle name="Input 23 2 2 2 3" xfId="8766" xr:uid="{00000000-0005-0000-0000-000047280000}"/>
    <cellStyle name="Input 23 2 2 2 3 2" xfId="18983" xr:uid="{00000000-0005-0000-0000-000048280000}"/>
    <cellStyle name="Input 23 2 2 2 4" xfId="10068" xr:uid="{00000000-0005-0000-0000-000049280000}"/>
    <cellStyle name="Input 23 2 2 2 4 2" xfId="20274" xr:uid="{00000000-0005-0000-0000-00004A280000}"/>
    <cellStyle name="Input 23 2 2 2 5" xfId="13691" xr:uid="{00000000-0005-0000-0000-00004B280000}"/>
    <cellStyle name="Input 23 2 2 3" xfId="5330" xr:uid="{00000000-0005-0000-0000-00004C280000}"/>
    <cellStyle name="Input 23 2 2 3 2" xfId="15663" xr:uid="{00000000-0005-0000-0000-00004D280000}"/>
    <cellStyle name="Input 23 2 2 4" xfId="4668" xr:uid="{00000000-0005-0000-0000-00004E280000}"/>
    <cellStyle name="Input 23 2 2 4 2" xfId="15010" xr:uid="{00000000-0005-0000-0000-00004F280000}"/>
    <cellStyle name="Input 23 2 2 5" xfId="11145" xr:uid="{00000000-0005-0000-0000-000050280000}"/>
    <cellStyle name="Input 23 2 2 5 2" xfId="21348" xr:uid="{00000000-0005-0000-0000-000051280000}"/>
    <cellStyle name="Input 23 2 2 6" xfId="12520" xr:uid="{00000000-0005-0000-0000-000052280000}"/>
    <cellStyle name="Input 23 2 3" xfId="1907" xr:uid="{00000000-0005-0000-0000-000053280000}"/>
    <cellStyle name="Input 23 2 3 2" xfId="3371" xr:uid="{00000000-0005-0000-0000-000054280000}"/>
    <cellStyle name="Input 23 2 3 2 2" xfId="6941" xr:uid="{00000000-0005-0000-0000-000055280000}"/>
    <cellStyle name="Input 23 2 3 2 2 2" xfId="17270" xr:uid="{00000000-0005-0000-0000-000056280000}"/>
    <cellStyle name="Input 23 2 3 2 3" xfId="8907" xr:uid="{00000000-0005-0000-0000-000057280000}"/>
    <cellStyle name="Input 23 2 3 2 3 2" xfId="19116" xr:uid="{00000000-0005-0000-0000-000058280000}"/>
    <cellStyle name="Input 23 2 3 2 4" xfId="10198" xr:uid="{00000000-0005-0000-0000-000059280000}"/>
    <cellStyle name="Input 23 2 3 2 4 2" xfId="20404" xr:uid="{00000000-0005-0000-0000-00005A280000}"/>
    <cellStyle name="Input 23 2 3 2 5" xfId="13799" xr:uid="{00000000-0005-0000-0000-00005B280000}"/>
    <cellStyle name="Input 23 2 3 3" xfId="5495" xr:uid="{00000000-0005-0000-0000-00005C280000}"/>
    <cellStyle name="Input 23 2 3 3 2" xfId="15827" xr:uid="{00000000-0005-0000-0000-00005D280000}"/>
    <cellStyle name="Input 23 2 3 4" xfId="8029" xr:uid="{00000000-0005-0000-0000-00005E280000}"/>
    <cellStyle name="Input 23 2 3 4 2" xfId="18285" xr:uid="{00000000-0005-0000-0000-00005F280000}"/>
    <cellStyle name="Input 23 2 3 5" xfId="11276" xr:uid="{00000000-0005-0000-0000-000060280000}"/>
    <cellStyle name="Input 23 2 3 5 2" xfId="21478" xr:uid="{00000000-0005-0000-0000-000061280000}"/>
    <cellStyle name="Input 23 2 3 6" xfId="12628" xr:uid="{00000000-0005-0000-0000-000062280000}"/>
    <cellStyle name="Input 23 2 4" xfId="1979" xr:uid="{00000000-0005-0000-0000-000063280000}"/>
    <cellStyle name="Input 23 2 4 2" xfId="3442" xr:uid="{00000000-0005-0000-0000-000064280000}"/>
    <cellStyle name="Input 23 2 4 2 2" xfId="7012" xr:uid="{00000000-0005-0000-0000-000065280000}"/>
    <cellStyle name="Input 23 2 4 2 2 2" xfId="17341" xr:uid="{00000000-0005-0000-0000-000066280000}"/>
    <cellStyle name="Input 23 2 4 2 3" xfId="8978" xr:uid="{00000000-0005-0000-0000-000067280000}"/>
    <cellStyle name="Input 23 2 4 2 3 2" xfId="19187" xr:uid="{00000000-0005-0000-0000-000068280000}"/>
    <cellStyle name="Input 23 2 4 2 4" xfId="10269" xr:uid="{00000000-0005-0000-0000-000069280000}"/>
    <cellStyle name="Input 23 2 4 2 4 2" xfId="20475" xr:uid="{00000000-0005-0000-0000-00006A280000}"/>
    <cellStyle name="Input 23 2 4 2 5" xfId="13867" xr:uid="{00000000-0005-0000-0000-00006B280000}"/>
    <cellStyle name="Input 23 2 4 3" xfId="5567" xr:uid="{00000000-0005-0000-0000-00006C280000}"/>
    <cellStyle name="Input 23 2 4 3 2" xfId="15899" xr:uid="{00000000-0005-0000-0000-00006D280000}"/>
    <cellStyle name="Input 23 2 4 4" xfId="7998" xr:uid="{00000000-0005-0000-0000-00006E280000}"/>
    <cellStyle name="Input 23 2 4 4 2" xfId="18258" xr:uid="{00000000-0005-0000-0000-00006F280000}"/>
    <cellStyle name="Input 23 2 4 5" xfId="11347" xr:uid="{00000000-0005-0000-0000-000070280000}"/>
    <cellStyle name="Input 23 2 4 5 2" xfId="21549" xr:uid="{00000000-0005-0000-0000-000071280000}"/>
    <cellStyle name="Input 23 2 4 6" xfId="12696" xr:uid="{00000000-0005-0000-0000-000072280000}"/>
    <cellStyle name="Input 23 2 5" xfId="2045" xr:uid="{00000000-0005-0000-0000-000073280000}"/>
    <cellStyle name="Input 23 2 5 2" xfId="3506" xr:uid="{00000000-0005-0000-0000-000074280000}"/>
    <cellStyle name="Input 23 2 5 2 2" xfId="7076" xr:uid="{00000000-0005-0000-0000-000075280000}"/>
    <cellStyle name="Input 23 2 5 2 2 2" xfId="17405" xr:uid="{00000000-0005-0000-0000-000076280000}"/>
    <cellStyle name="Input 23 2 5 2 3" xfId="9042" xr:uid="{00000000-0005-0000-0000-000077280000}"/>
    <cellStyle name="Input 23 2 5 2 3 2" xfId="19251" xr:uid="{00000000-0005-0000-0000-000078280000}"/>
    <cellStyle name="Input 23 2 5 2 4" xfId="10333" xr:uid="{00000000-0005-0000-0000-000079280000}"/>
    <cellStyle name="Input 23 2 5 2 4 2" xfId="20539" xr:uid="{00000000-0005-0000-0000-00007A280000}"/>
    <cellStyle name="Input 23 2 5 2 5" xfId="13930" xr:uid="{00000000-0005-0000-0000-00007B280000}"/>
    <cellStyle name="Input 23 2 5 3" xfId="5633" xr:uid="{00000000-0005-0000-0000-00007C280000}"/>
    <cellStyle name="Input 23 2 5 3 2" xfId="15965" xr:uid="{00000000-0005-0000-0000-00007D280000}"/>
    <cellStyle name="Input 23 2 5 4" xfId="7970" xr:uid="{00000000-0005-0000-0000-00007E280000}"/>
    <cellStyle name="Input 23 2 5 4 2" xfId="18241" xr:uid="{00000000-0005-0000-0000-00007F280000}"/>
    <cellStyle name="Input 23 2 5 5" xfId="11412" xr:uid="{00000000-0005-0000-0000-000080280000}"/>
    <cellStyle name="Input 23 2 5 5 2" xfId="21613" xr:uid="{00000000-0005-0000-0000-000081280000}"/>
    <cellStyle name="Input 23 2 5 6" xfId="12759" xr:uid="{00000000-0005-0000-0000-000082280000}"/>
    <cellStyle name="Input 23 2 6" xfId="2109" xr:uid="{00000000-0005-0000-0000-000083280000}"/>
    <cellStyle name="Input 23 2 6 2" xfId="3568" xr:uid="{00000000-0005-0000-0000-000084280000}"/>
    <cellStyle name="Input 23 2 6 2 2" xfId="7138" xr:uid="{00000000-0005-0000-0000-000085280000}"/>
    <cellStyle name="Input 23 2 6 2 2 2" xfId="17467" xr:uid="{00000000-0005-0000-0000-000086280000}"/>
    <cellStyle name="Input 23 2 6 2 3" xfId="9103" xr:uid="{00000000-0005-0000-0000-000087280000}"/>
    <cellStyle name="Input 23 2 6 2 3 2" xfId="19312" xr:uid="{00000000-0005-0000-0000-000088280000}"/>
    <cellStyle name="Input 23 2 6 2 4" xfId="10395" xr:uid="{00000000-0005-0000-0000-000089280000}"/>
    <cellStyle name="Input 23 2 6 2 4 2" xfId="20601" xr:uid="{00000000-0005-0000-0000-00008A280000}"/>
    <cellStyle name="Input 23 2 6 2 5" xfId="13991" xr:uid="{00000000-0005-0000-0000-00008B280000}"/>
    <cellStyle name="Input 23 2 6 3" xfId="5697" xr:uid="{00000000-0005-0000-0000-00008C280000}"/>
    <cellStyle name="Input 23 2 6 3 2" xfId="16029" xr:uid="{00000000-0005-0000-0000-00008D280000}"/>
    <cellStyle name="Input 23 2 6 4" xfId="7587" xr:uid="{00000000-0005-0000-0000-00008E280000}"/>
    <cellStyle name="Input 23 2 6 4 2" xfId="17916" xr:uid="{00000000-0005-0000-0000-00008F280000}"/>
    <cellStyle name="Input 23 2 6 5" xfId="11475" xr:uid="{00000000-0005-0000-0000-000090280000}"/>
    <cellStyle name="Input 23 2 6 5 2" xfId="21675" xr:uid="{00000000-0005-0000-0000-000091280000}"/>
    <cellStyle name="Input 23 2 6 6" xfId="12820" xr:uid="{00000000-0005-0000-0000-000092280000}"/>
    <cellStyle name="Input 23 2 7" xfId="2182" xr:uid="{00000000-0005-0000-0000-000093280000}"/>
    <cellStyle name="Input 23 2 7 2" xfId="3641" xr:uid="{00000000-0005-0000-0000-000094280000}"/>
    <cellStyle name="Input 23 2 7 2 2" xfId="7211" xr:uid="{00000000-0005-0000-0000-000095280000}"/>
    <cellStyle name="Input 23 2 7 2 2 2" xfId="17540" xr:uid="{00000000-0005-0000-0000-000096280000}"/>
    <cellStyle name="Input 23 2 7 2 3" xfId="9176" xr:uid="{00000000-0005-0000-0000-000097280000}"/>
    <cellStyle name="Input 23 2 7 2 3 2" xfId="19385" xr:uid="{00000000-0005-0000-0000-000098280000}"/>
    <cellStyle name="Input 23 2 7 2 4" xfId="10468" xr:uid="{00000000-0005-0000-0000-000099280000}"/>
    <cellStyle name="Input 23 2 7 2 4 2" xfId="20674" xr:uid="{00000000-0005-0000-0000-00009A280000}"/>
    <cellStyle name="Input 23 2 7 2 5" xfId="14064" xr:uid="{00000000-0005-0000-0000-00009B280000}"/>
    <cellStyle name="Input 23 2 7 3" xfId="5770" xr:uid="{00000000-0005-0000-0000-00009C280000}"/>
    <cellStyle name="Input 23 2 7 3 2" xfId="16102" xr:uid="{00000000-0005-0000-0000-00009D280000}"/>
    <cellStyle name="Input 23 2 7 4" xfId="6604" xr:uid="{00000000-0005-0000-0000-00009E280000}"/>
    <cellStyle name="Input 23 2 7 4 2" xfId="16935" xr:uid="{00000000-0005-0000-0000-00009F280000}"/>
    <cellStyle name="Input 23 2 7 5" xfId="11548" xr:uid="{00000000-0005-0000-0000-0000A0280000}"/>
    <cellStyle name="Input 23 2 7 5 2" xfId="21748" xr:uid="{00000000-0005-0000-0000-0000A1280000}"/>
    <cellStyle name="Input 23 2 7 6" xfId="12893" xr:uid="{00000000-0005-0000-0000-0000A2280000}"/>
    <cellStyle name="Input 23 2 8" xfId="2286" xr:uid="{00000000-0005-0000-0000-0000A3280000}"/>
    <cellStyle name="Input 23 2 8 2" xfId="3743" xr:uid="{00000000-0005-0000-0000-0000A4280000}"/>
    <cellStyle name="Input 23 2 8 2 2" xfId="7313" xr:uid="{00000000-0005-0000-0000-0000A5280000}"/>
    <cellStyle name="Input 23 2 8 2 2 2" xfId="17642" xr:uid="{00000000-0005-0000-0000-0000A6280000}"/>
    <cellStyle name="Input 23 2 8 2 3" xfId="9276" xr:uid="{00000000-0005-0000-0000-0000A7280000}"/>
    <cellStyle name="Input 23 2 8 2 3 2" xfId="19484" xr:uid="{00000000-0005-0000-0000-0000A8280000}"/>
    <cellStyle name="Input 23 2 8 2 4" xfId="10570" xr:uid="{00000000-0005-0000-0000-0000A9280000}"/>
    <cellStyle name="Input 23 2 8 2 4 2" xfId="20776" xr:uid="{00000000-0005-0000-0000-0000AA280000}"/>
    <cellStyle name="Input 23 2 8 2 5" xfId="14156" xr:uid="{00000000-0005-0000-0000-0000AB280000}"/>
    <cellStyle name="Input 23 2 8 3" xfId="5874" xr:uid="{00000000-0005-0000-0000-0000AC280000}"/>
    <cellStyle name="Input 23 2 8 3 2" xfId="16206" xr:uid="{00000000-0005-0000-0000-0000AD280000}"/>
    <cellStyle name="Input 23 2 8 4" xfId="4550" xr:uid="{00000000-0005-0000-0000-0000AE280000}"/>
    <cellStyle name="Input 23 2 8 4 2" xfId="14892" xr:uid="{00000000-0005-0000-0000-0000AF280000}"/>
    <cellStyle name="Input 23 2 8 5" xfId="11651" xr:uid="{00000000-0005-0000-0000-0000B0280000}"/>
    <cellStyle name="Input 23 2 8 5 2" xfId="21848" xr:uid="{00000000-0005-0000-0000-0000B1280000}"/>
    <cellStyle name="Input 23 2 8 6" xfId="12984" xr:uid="{00000000-0005-0000-0000-0000B2280000}"/>
    <cellStyle name="Input 23 2 9" xfId="2378" xr:uid="{00000000-0005-0000-0000-0000B3280000}"/>
    <cellStyle name="Input 23 2 9 2" xfId="3834" xr:uid="{00000000-0005-0000-0000-0000B4280000}"/>
    <cellStyle name="Input 23 2 9 2 2" xfId="7404" xr:uid="{00000000-0005-0000-0000-0000B5280000}"/>
    <cellStyle name="Input 23 2 9 2 2 2" xfId="17733" xr:uid="{00000000-0005-0000-0000-0000B6280000}"/>
    <cellStyle name="Input 23 2 9 2 3" xfId="9366" xr:uid="{00000000-0005-0000-0000-0000B7280000}"/>
    <cellStyle name="Input 23 2 9 2 3 2" xfId="19574" xr:uid="{00000000-0005-0000-0000-0000B8280000}"/>
    <cellStyle name="Input 23 2 9 2 4" xfId="10661" xr:uid="{00000000-0005-0000-0000-0000B9280000}"/>
    <cellStyle name="Input 23 2 9 2 4 2" xfId="20867" xr:uid="{00000000-0005-0000-0000-0000BA280000}"/>
    <cellStyle name="Input 23 2 9 2 5" xfId="14237" xr:uid="{00000000-0005-0000-0000-0000BB280000}"/>
    <cellStyle name="Input 23 2 9 3" xfId="5966" xr:uid="{00000000-0005-0000-0000-0000BC280000}"/>
    <cellStyle name="Input 23 2 9 3 2" xfId="16298" xr:uid="{00000000-0005-0000-0000-0000BD280000}"/>
    <cellStyle name="Input 23 2 9 4" xfId="6843" xr:uid="{00000000-0005-0000-0000-0000BE280000}"/>
    <cellStyle name="Input 23 2 9 4 2" xfId="17173" xr:uid="{00000000-0005-0000-0000-0000BF280000}"/>
    <cellStyle name="Input 23 2 9 5" xfId="11742" xr:uid="{00000000-0005-0000-0000-0000C0280000}"/>
    <cellStyle name="Input 23 2 9 5 2" xfId="21938" xr:uid="{00000000-0005-0000-0000-0000C1280000}"/>
    <cellStyle name="Input 23 2 9 6" xfId="13065" xr:uid="{00000000-0005-0000-0000-0000C2280000}"/>
    <cellStyle name="Input 23 3" xfId="1525" xr:uid="{00000000-0005-0000-0000-0000C3280000}"/>
    <cellStyle name="Input 23 3 2" xfId="3009" xr:uid="{00000000-0005-0000-0000-0000C4280000}"/>
    <cellStyle name="Input 23 3 2 2" xfId="6586" xr:uid="{00000000-0005-0000-0000-0000C5280000}"/>
    <cellStyle name="Input 23 3 2 2 2" xfId="16917" xr:uid="{00000000-0005-0000-0000-0000C6280000}"/>
    <cellStyle name="Input 23 3 2 3" xfId="8587" xr:uid="{00000000-0005-0000-0000-0000C7280000}"/>
    <cellStyle name="Input 23 3 2 3 2" xfId="18813" xr:uid="{00000000-0005-0000-0000-0000C8280000}"/>
    <cellStyle name="Input 23 3 2 4" xfId="9910" xr:uid="{00000000-0005-0000-0000-0000C9280000}"/>
    <cellStyle name="Input 23 3 2 4 2" xfId="20117" xr:uid="{00000000-0005-0000-0000-0000CA280000}"/>
    <cellStyle name="Input 23 3 2 5" xfId="13559" xr:uid="{00000000-0005-0000-0000-0000CB280000}"/>
    <cellStyle name="Input 23 3 3" xfId="5122" xr:uid="{00000000-0005-0000-0000-0000CC280000}"/>
    <cellStyle name="Input 23 3 3 2" xfId="15457" xr:uid="{00000000-0005-0000-0000-0000CD280000}"/>
    <cellStyle name="Input 23 3 4" xfId="8830" xr:uid="{00000000-0005-0000-0000-0000CE280000}"/>
    <cellStyle name="Input 23 3 4 2" xfId="19043" xr:uid="{00000000-0005-0000-0000-0000CF280000}"/>
    <cellStyle name="Input 23 3 5" xfId="10992" xr:uid="{00000000-0005-0000-0000-0000D0280000}"/>
    <cellStyle name="Input 23 3 5 2" xfId="21195" xr:uid="{00000000-0005-0000-0000-0000D1280000}"/>
    <cellStyle name="Input 23 3 6" xfId="12390" xr:uid="{00000000-0005-0000-0000-0000D2280000}"/>
    <cellStyle name="Input 23 4" xfId="1638" xr:uid="{00000000-0005-0000-0000-0000D3280000}"/>
    <cellStyle name="Input 23 4 2" xfId="3119" xr:uid="{00000000-0005-0000-0000-0000D4280000}"/>
    <cellStyle name="Input 23 4 2 2" xfId="6695" xr:uid="{00000000-0005-0000-0000-0000D5280000}"/>
    <cellStyle name="Input 23 4 2 2 2" xfId="17026" xr:uid="{00000000-0005-0000-0000-0000D6280000}"/>
    <cellStyle name="Input 23 4 2 3" xfId="8682" xr:uid="{00000000-0005-0000-0000-0000D7280000}"/>
    <cellStyle name="Input 23 4 2 3 2" xfId="18902" xr:uid="{00000000-0005-0000-0000-0000D8280000}"/>
    <cellStyle name="Input 23 4 2 4" xfId="9995" xr:uid="{00000000-0005-0000-0000-0000D9280000}"/>
    <cellStyle name="Input 23 4 2 4 2" xfId="20202" xr:uid="{00000000-0005-0000-0000-0000DA280000}"/>
    <cellStyle name="Input 23 4 2 5" xfId="13630" xr:uid="{00000000-0005-0000-0000-0000DB280000}"/>
    <cellStyle name="Input 23 4 3" xfId="5232" xr:uid="{00000000-0005-0000-0000-0000DC280000}"/>
    <cellStyle name="Input 23 4 3 2" xfId="15567" xr:uid="{00000000-0005-0000-0000-0000DD280000}"/>
    <cellStyle name="Input 23 4 4" xfId="7608" xr:uid="{00000000-0005-0000-0000-0000DE280000}"/>
    <cellStyle name="Input 23 4 4 2" xfId="17934" xr:uid="{00000000-0005-0000-0000-0000DF280000}"/>
    <cellStyle name="Input 23 4 5" xfId="11074" xr:uid="{00000000-0005-0000-0000-0000E0280000}"/>
    <cellStyle name="Input 23 4 5 2" xfId="21277" xr:uid="{00000000-0005-0000-0000-0000E1280000}"/>
    <cellStyle name="Input 23 4 6" xfId="12460" xr:uid="{00000000-0005-0000-0000-0000E2280000}"/>
    <cellStyle name="Input 23 5" xfId="1444" xr:uid="{00000000-0005-0000-0000-0000E3280000}"/>
    <cellStyle name="Input 23 5 2" xfId="2931" xr:uid="{00000000-0005-0000-0000-0000E4280000}"/>
    <cellStyle name="Input 23 5 2 2" xfId="6509" xr:uid="{00000000-0005-0000-0000-0000E5280000}"/>
    <cellStyle name="Input 23 5 2 2 2" xfId="16840" xr:uid="{00000000-0005-0000-0000-0000E6280000}"/>
    <cellStyle name="Input 23 5 2 3" xfId="8511" xr:uid="{00000000-0005-0000-0000-0000E7280000}"/>
    <cellStyle name="Input 23 5 2 3 2" xfId="18737" xr:uid="{00000000-0005-0000-0000-0000E8280000}"/>
    <cellStyle name="Input 23 5 2 4" xfId="9834" xr:uid="{00000000-0005-0000-0000-0000E9280000}"/>
    <cellStyle name="Input 23 5 2 4 2" xfId="20041" xr:uid="{00000000-0005-0000-0000-0000EA280000}"/>
    <cellStyle name="Input 23 5 2 5" xfId="13497" xr:uid="{00000000-0005-0000-0000-0000EB280000}"/>
    <cellStyle name="Input 23 5 3" xfId="5042" xr:uid="{00000000-0005-0000-0000-0000EC280000}"/>
    <cellStyle name="Input 23 5 3 2" xfId="15377" xr:uid="{00000000-0005-0000-0000-0000ED280000}"/>
    <cellStyle name="Input 23 5 4" xfId="9261" xr:uid="{00000000-0005-0000-0000-0000EE280000}"/>
    <cellStyle name="Input 23 5 4 2" xfId="19469" xr:uid="{00000000-0005-0000-0000-0000EF280000}"/>
    <cellStyle name="Input 23 5 5" xfId="10915" xr:uid="{00000000-0005-0000-0000-0000F0280000}"/>
    <cellStyle name="Input 23 5 5 2" xfId="21119" xr:uid="{00000000-0005-0000-0000-0000F1280000}"/>
    <cellStyle name="Input 23 5 6" xfId="12328" xr:uid="{00000000-0005-0000-0000-0000F2280000}"/>
    <cellStyle name="Input 23 6" xfId="2587" xr:uid="{00000000-0005-0000-0000-0000F3280000}"/>
    <cellStyle name="Input 23 6 2" xfId="6175" xr:uid="{00000000-0005-0000-0000-0000F4280000}"/>
    <cellStyle name="Input 23 6 2 2" xfId="16507" xr:uid="{00000000-0005-0000-0000-0000F5280000}"/>
    <cellStyle name="Input 23 6 3" xfId="8201" xr:uid="{00000000-0005-0000-0000-0000F6280000}"/>
    <cellStyle name="Input 23 6 3 2" xfId="18434" xr:uid="{00000000-0005-0000-0000-0000F7280000}"/>
    <cellStyle name="Input 23 6 4" xfId="9552" xr:uid="{00000000-0005-0000-0000-0000F8280000}"/>
    <cellStyle name="Input 23 6 4 2" xfId="19759" xr:uid="{00000000-0005-0000-0000-0000F9280000}"/>
    <cellStyle name="Input 23 6 5" xfId="13238" xr:uid="{00000000-0005-0000-0000-0000FA280000}"/>
    <cellStyle name="Input 23 7" xfId="4491" xr:uid="{00000000-0005-0000-0000-0000FB280000}"/>
    <cellStyle name="Input 23 7 2" xfId="14833" xr:uid="{00000000-0005-0000-0000-0000FC280000}"/>
    <cellStyle name="Input 23 8" xfId="4321" xr:uid="{00000000-0005-0000-0000-0000FD280000}"/>
    <cellStyle name="Input 23 8 2" xfId="14666" xr:uid="{00000000-0005-0000-0000-0000FE280000}"/>
    <cellStyle name="Input 23 9" xfId="4291" xr:uid="{00000000-0005-0000-0000-0000FF280000}"/>
    <cellStyle name="Input 24" xfId="878" xr:uid="{00000000-0005-0000-0000-000000290000}"/>
    <cellStyle name="Input 24 2" xfId="1192" xr:uid="{00000000-0005-0000-0000-000001290000}"/>
    <cellStyle name="Input 24 2 10" xfId="2448" xr:uid="{00000000-0005-0000-0000-000002290000}"/>
    <cellStyle name="Input 24 2 10 2" xfId="3903" xr:uid="{00000000-0005-0000-0000-000003290000}"/>
    <cellStyle name="Input 24 2 10 2 2" xfId="7473" xr:uid="{00000000-0005-0000-0000-000004290000}"/>
    <cellStyle name="Input 24 2 10 2 2 2" xfId="17802" xr:uid="{00000000-0005-0000-0000-000005290000}"/>
    <cellStyle name="Input 24 2 10 2 3" xfId="9433" xr:uid="{00000000-0005-0000-0000-000006290000}"/>
    <cellStyle name="Input 24 2 10 2 3 2" xfId="19640" xr:uid="{00000000-0005-0000-0000-000007290000}"/>
    <cellStyle name="Input 24 2 10 2 4" xfId="10730" xr:uid="{00000000-0005-0000-0000-000008290000}"/>
    <cellStyle name="Input 24 2 10 2 4 2" xfId="20936" xr:uid="{00000000-0005-0000-0000-000009290000}"/>
    <cellStyle name="Input 24 2 10 2 5" xfId="14296" xr:uid="{00000000-0005-0000-0000-00000A290000}"/>
    <cellStyle name="Input 24 2 10 3" xfId="6036" xr:uid="{00000000-0005-0000-0000-00000B290000}"/>
    <cellStyle name="Input 24 2 10 3 2" xfId="16368" xr:uid="{00000000-0005-0000-0000-00000C290000}"/>
    <cellStyle name="Input 24 2 10 4" xfId="7583" xr:uid="{00000000-0005-0000-0000-00000D290000}"/>
    <cellStyle name="Input 24 2 10 4 2" xfId="17912" xr:uid="{00000000-0005-0000-0000-00000E290000}"/>
    <cellStyle name="Input 24 2 10 5" xfId="11812" xr:uid="{00000000-0005-0000-0000-00000F290000}"/>
    <cellStyle name="Input 24 2 10 5 2" xfId="22007" xr:uid="{00000000-0005-0000-0000-000010290000}"/>
    <cellStyle name="Input 24 2 10 6" xfId="13124" xr:uid="{00000000-0005-0000-0000-000011290000}"/>
    <cellStyle name="Input 24 2 11" xfId="2501" xr:uid="{00000000-0005-0000-0000-000012290000}"/>
    <cellStyle name="Input 24 2 11 2" xfId="3956" xr:uid="{00000000-0005-0000-0000-000013290000}"/>
    <cellStyle name="Input 24 2 11 2 2" xfId="7526" xr:uid="{00000000-0005-0000-0000-000014290000}"/>
    <cellStyle name="Input 24 2 11 2 2 2" xfId="17855" xr:uid="{00000000-0005-0000-0000-000015290000}"/>
    <cellStyle name="Input 24 2 11 2 3" xfId="9486" xr:uid="{00000000-0005-0000-0000-000016290000}"/>
    <cellStyle name="Input 24 2 11 2 3 2" xfId="19693" xr:uid="{00000000-0005-0000-0000-000017290000}"/>
    <cellStyle name="Input 24 2 11 2 4" xfId="10783" xr:uid="{00000000-0005-0000-0000-000018290000}"/>
    <cellStyle name="Input 24 2 11 2 4 2" xfId="20989" xr:uid="{00000000-0005-0000-0000-000019290000}"/>
    <cellStyle name="Input 24 2 11 2 5" xfId="14349" xr:uid="{00000000-0005-0000-0000-00001A290000}"/>
    <cellStyle name="Input 24 2 11 3" xfId="6089" xr:uid="{00000000-0005-0000-0000-00001B290000}"/>
    <cellStyle name="Input 24 2 11 3 2" xfId="16421" xr:uid="{00000000-0005-0000-0000-00001C290000}"/>
    <cellStyle name="Input 24 2 11 4" xfId="4637" xr:uid="{00000000-0005-0000-0000-00001D290000}"/>
    <cellStyle name="Input 24 2 11 4 2" xfId="14979" xr:uid="{00000000-0005-0000-0000-00001E290000}"/>
    <cellStyle name="Input 24 2 11 5" xfId="11865" xr:uid="{00000000-0005-0000-0000-00001F290000}"/>
    <cellStyle name="Input 24 2 11 5 2" xfId="22060" xr:uid="{00000000-0005-0000-0000-000020290000}"/>
    <cellStyle name="Input 24 2 11 6" xfId="13177" xr:uid="{00000000-0005-0000-0000-000021290000}"/>
    <cellStyle name="Input 24 2 12" xfId="2707" xr:uid="{00000000-0005-0000-0000-000022290000}"/>
    <cellStyle name="Input 24 2 12 2" xfId="6290" xr:uid="{00000000-0005-0000-0000-000023290000}"/>
    <cellStyle name="Input 24 2 12 2 2" xfId="16622" xr:uid="{00000000-0005-0000-0000-000024290000}"/>
    <cellStyle name="Input 24 2 12 3" xfId="8304" xr:uid="{00000000-0005-0000-0000-000025290000}"/>
    <cellStyle name="Input 24 2 12 3 2" xfId="18536" xr:uid="{00000000-0005-0000-0000-000026290000}"/>
    <cellStyle name="Input 24 2 12 4" xfId="9642" xr:uid="{00000000-0005-0000-0000-000027290000}"/>
    <cellStyle name="Input 24 2 12 4 2" xfId="19849" xr:uid="{00000000-0005-0000-0000-000028290000}"/>
    <cellStyle name="Input 24 2 12 5" xfId="13318" xr:uid="{00000000-0005-0000-0000-000029290000}"/>
    <cellStyle name="Input 24 2 13" xfId="4791" xr:uid="{00000000-0005-0000-0000-00002A290000}"/>
    <cellStyle name="Input 24 2 13 2" xfId="15127" xr:uid="{00000000-0005-0000-0000-00002B290000}"/>
    <cellStyle name="Input 24 2 14" xfId="4164" xr:uid="{00000000-0005-0000-0000-00002C290000}"/>
    <cellStyle name="Input 24 2 14 2" xfId="14526" xr:uid="{00000000-0005-0000-0000-00002D290000}"/>
    <cellStyle name="Input 24 2 15" xfId="7592" xr:uid="{00000000-0005-0000-0000-00002E290000}"/>
    <cellStyle name="Input 24 2 2" xfId="1739" xr:uid="{00000000-0005-0000-0000-00002F290000}"/>
    <cellStyle name="Input 24 2 2 2" xfId="3216" xr:uid="{00000000-0005-0000-0000-000030290000}"/>
    <cellStyle name="Input 24 2 2 2 2" xfId="6789" xr:uid="{00000000-0005-0000-0000-000031290000}"/>
    <cellStyle name="Input 24 2 2 2 2 2" xfId="17119" xr:uid="{00000000-0005-0000-0000-000032290000}"/>
    <cellStyle name="Input 24 2 2 2 3" xfId="8767" xr:uid="{00000000-0005-0000-0000-000033290000}"/>
    <cellStyle name="Input 24 2 2 2 3 2" xfId="18984" xr:uid="{00000000-0005-0000-0000-000034290000}"/>
    <cellStyle name="Input 24 2 2 2 4" xfId="10069" xr:uid="{00000000-0005-0000-0000-000035290000}"/>
    <cellStyle name="Input 24 2 2 2 4 2" xfId="20275" xr:uid="{00000000-0005-0000-0000-000036290000}"/>
    <cellStyle name="Input 24 2 2 2 5" xfId="13692" xr:uid="{00000000-0005-0000-0000-000037290000}"/>
    <cellStyle name="Input 24 2 2 3" xfId="5331" xr:uid="{00000000-0005-0000-0000-000038290000}"/>
    <cellStyle name="Input 24 2 2 3 2" xfId="15664" xr:uid="{00000000-0005-0000-0000-000039290000}"/>
    <cellStyle name="Input 24 2 2 4" xfId="6873" xr:uid="{00000000-0005-0000-0000-00003A290000}"/>
    <cellStyle name="Input 24 2 2 4 2" xfId="17202" xr:uid="{00000000-0005-0000-0000-00003B290000}"/>
    <cellStyle name="Input 24 2 2 5" xfId="11146" xr:uid="{00000000-0005-0000-0000-00003C290000}"/>
    <cellStyle name="Input 24 2 2 5 2" xfId="21349" xr:uid="{00000000-0005-0000-0000-00003D290000}"/>
    <cellStyle name="Input 24 2 2 6" xfId="12521" xr:uid="{00000000-0005-0000-0000-00003E290000}"/>
    <cellStyle name="Input 24 2 3" xfId="1908" xr:uid="{00000000-0005-0000-0000-00003F290000}"/>
    <cellStyle name="Input 24 2 3 2" xfId="3372" xr:uid="{00000000-0005-0000-0000-000040290000}"/>
    <cellStyle name="Input 24 2 3 2 2" xfId="6942" xr:uid="{00000000-0005-0000-0000-000041290000}"/>
    <cellStyle name="Input 24 2 3 2 2 2" xfId="17271" xr:uid="{00000000-0005-0000-0000-000042290000}"/>
    <cellStyle name="Input 24 2 3 2 3" xfId="8908" xr:uid="{00000000-0005-0000-0000-000043290000}"/>
    <cellStyle name="Input 24 2 3 2 3 2" xfId="19117" xr:uid="{00000000-0005-0000-0000-000044290000}"/>
    <cellStyle name="Input 24 2 3 2 4" xfId="10199" xr:uid="{00000000-0005-0000-0000-000045290000}"/>
    <cellStyle name="Input 24 2 3 2 4 2" xfId="20405" xr:uid="{00000000-0005-0000-0000-000046290000}"/>
    <cellStyle name="Input 24 2 3 2 5" xfId="13800" xr:uid="{00000000-0005-0000-0000-000047290000}"/>
    <cellStyle name="Input 24 2 3 3" xfId="5496" xr:uid="{00000000-0005-0000-0000-000048290000}"/>
    <cellStyle name="Input 24 2 3 3 2" xfId="15828" xr:uid="{00000000-0005-0000-0000-000049290000}"/>
    <cellStyle name="Input 24 2 3 4" xfId="7929" xr:uid="{00000000-0005-0000-0000-00004A290000}"/>
    <cellStyle name="Input 24 2 3 4 2" xfId="18212" xr:uid="{00000000-0005-0000-0000-00004B290000}"/>
    <cellStyle name="Input 24 2 3 5" xfId="11277" xr:uid="{00000000-0005-0000-0000-00004C290000}"/>
    <cellStyle name="Input 24 2 3 5 2" xfId="21479" xr:uid="{00000000-0005-0000-0000-00004D290000}"/>
    <cellStyle name="Input 24 2 3 6" xfId="12629" xr:uid="{00000000-0005-0000-0000-00004E290000}"/>
    <cellStyle name="Input 24 2 4" xfId="1980" xr:uid="{00000000-0005-0000-0000-00004F290000}"/>
    <cellStyle name="Input 24 2 4 2" xfId="3443" xr:uid="{00000000-0005-0000-0000-000050290000}"/>
    <cellStyle name="Input 24 2 4 2 2" xfId="7013" xr:uid="{00000000-0005-0000-0000-000051290000}"/>
    <cellStyle name="Input 24 2 4 2 2 2" xfId="17342" xr:uid="{00000000-0005-0000-0000-000052290000}"/>
    <cellStyle name="Input 24 2 4 2 3" xfId="8979" xr:uid="{00000000-0005-0000-0000-000053290000}"/>
    <cellStyle name="Input 24 2 4 2 3 2" xfId="19188" xr:uid="{00000000-0005-0000-0000-000054290000}"/>
    <cellStyle name="Input 24 2 4 2 4" xfId="10270" xr:uid="{00000000-0005-0000-0000-000055290000}"/>
    <cellStyle name="Input 24 2 4 2 4 2" xfId="20476" xr:uid="{00000000-0005-0000-0000-000056290000}"/>
    <cellStyle name="Input 24 2 4 2 5" xfId="13868" xr:uid="{00000000-0005-0000-0000-000057290000}"/>
    <cellStyle name="Input 24 2 4 3" xfId="5568" xr:uid="{00000000-0005-0000-0000-000058290000}"/>
    <cellStyle name="Input 24 2 4 3 2" xfId="15900" xr:uid="{00000000-0005-0000-0000-000059290000}"/>
    <cellStyle name="Input 24 2 4 4" xfId="7799" xr:uid="{00000000-0005-0000-0000-00005A290000}"/>
    <cellStyle name="Input 24 2 4 4 2" xfId="18103" xr:uid="{00000000-0005-0000-0000-00005B290000}"/>
    <cellStyle name="Input 24 2 4 5" xfId="11348" xr:uid="{00000000-0005-0000-0000-00005C290000}"/>
    <cellStyle name="Input 24 2 4 5 2" xfId="21550" xr:uid="{00000000-0005-0000-0000-00005D290000}"/>
    <cellStyle name="Input 24 2 4 6" xfId="12697" xr:uid="{00000000-0005-0000-0000-00005E290000}"/>
    <cellStyle name="Input 24 2 5" xfId="2046" xr:uid="{00000000-0005-0000-0000-00005F290000}"/>
    <cellStyle name="Input 24 2 5 2" xfId="3507" xr:uid="{00000000-0005-0000-0000-000060290000}"/>
    <cellStyle name="Input 24 2 5 2 2" xfId="7077" xr:uid="{00000000-0005-0000-0000-000061290000}"/>
    <cellStyle name="Input 24 2 5 2 2 2" xfId="17406" xr:uid="{00000000-0005-0000-0000-000062290000}"/>
    <cellStyle name="Input 24 2 5 2 3" xfId="9043" xr:uid="{00000000-0005-0000-0000-000063290000}"/>
    <cellStyle name="Input 24 2 5 2 3 2" xfId="19252" xr:uid="{00000000-0005-0000-0000-000064290000}"/>
    <cellStyle name="Input 24 2 5 2 4" xfId="10334" xr:uid="{00000000-0005-0000-0000-000065290000}"/>
    <cellStyle name="Input 24 2 5 2 4 2" xfId="20540" xr:uid="{00000000-0005-0000-0000-000066290000}"/>
    <cellStyle name="Input 24 2 5 2 5" xfId="13931" xr:uid="{00000000-0005-0000-0000-000067290000}"/>
    <cellStyle name="Input 24 2 5 3" xfId="5634" xr:uid="{00000000-0005-0000-0000-000068290000}"/>
    <cellStyle name="Input 24 2 5 3 2" xfId="15966" xr:uid="{00000000-0005-0000-0000-000069290000}"/>
    <cellStyle name="Input 24 2 5 4" xfId="7723" xr:uid="{00000000-0005-0000-0000-00006A290000}"/>
    <cellStyle name="Input 24 2 5 4 2" xfId="18032" xr:uid="{00000000-0005-0000-0000-00006B290000}"/>
    <cellStyle name="Input 24 2 5 5" xfId="11413" xr:uid="{00000000-0005-0000-0000-00006C290000}"/>
    <cellStyle name="Input 24 2 5 5 2" xfId="21614" xr:uid="{00000000-0005-0000-0000-00006D290000}"/>
    <cellStyle name="Input 24 2 5 6" xfId="12760" xr:uid="{00000000-0005-0000-0000-00006E290000}"/>
    <cellStyle name="Input 24 2 6" xfId="2110" xr:uid="{00000000-0005-0000-0000-00006F290000}"/>
    <cellStyle name="Input 24 2 6 2" xfId="3569" xr:uid="{00000000-0005-0000-0000-000070290000}"/>
    <cellStyle name="Input 24 2 6 2 2" xfId="7139" xr:uid="{00000000-0005-0000-0000-000071290000}"/>
    <cellStyle name="Input 24 2 6 2 2 2" xfId="17468" xr:uid="{00000000-0005-0000-0000-000072290000}"/>
    <cellStyle name="Input 24 2 6 2 3" xfId="9104" xr:uid="{00000000-0005-0000-0000-000073290000}"/>
    <cellStyle name="Input 24 2 6 2 3 2" xfId="19313" xr:uid="{00000000-0005-0000-0000-000074290000}"/>
    <cellStyle name="Input 24 2 6 2 4" xfId="10396" xr:uid="{00000000-0005-0000-0000-000075290000}"/>
    <cellStyle name="Input 24 2 6 2 4 2" xfId="20602" xr:uid="{00000000-0005-0000-0000-000076290000}"/>
    <cellStyle name="Input 24 2 6 2 5" xfId="13992" xr:uid="{00000000-0005-0000-0000-000077290000}"/>
    <cellStyle name="Input 24 2 6 3" xfId="5698" xr:uid="{00000000-0005-0000-0000-000078290000}"/>
    <cellStyle name="Input 24 2 6 3 2" xfId="16030" xr:uid="{00000000-0005-0000-0000-000079290000}"/>
    <cellStyle name="Input 24 2 6 4" xfId="7654" xr:uid="{00000000-0005-0000-0000-00007A290000}"/>
    <cellStyle name="Input 24 2 6 4 2" xfId="17975" xr:uid="{00000000-0005-0000-0000-00007B290000}"/>
    <cellStyle name="Input 24 2 6 5" xfId="11476" xr:uid="{00000000-0005-0000-0000-00007C290000}"/>
    <cellStyle name="Input 24 2 6 5 2" xfId="21676" xr:uid="{00000000-0005-0000-0000-00007D290000}"/>
    <cellStyle name="Input 24 2 6 6" xfId="12821" xr:uid="{00000000-0005-0000-0000-00007E290000}"/>
    <cellStyle name="Input 24 2 7" xfId="2183" xr:uid="{00000000-0005-0000-0000-00007F290000}"/>
    <cellStyle name="Input 24 2 7 2" xfId="3642" xr:uid="{00000000-0005-0000-0000-000080290000}"/>
    <cellStyle name="Input 24 2 7 2 2" xfId="7212" xr:uid="{00000000-0005-0000-0000-000081290000}"/>
    <cellStyle name="Input 24 2 7 2 2 2" xfId="17541" xr:uid="{00000000-0005-0000-0000-000082290000}"/>
    <cellStyle name="Input 24 2 7 2 3" xfId="9177" xr:uid="{00000000-0005-0000-0000-000083290000}"/>
    <cellStyle name="Input 24 2 7 2 3 2" xfId="19386" xr:uid="{00000000-0005-0000-0000-000084290000}"/>
    <cellStyle name="Input 24 2 7 2 4" xfId="10469" xr:uid="{00000000-0005-0000-0000-000085290000}"/>
    <cellStyle name="Input 24 2 7 2 4 2" xfId="20675" xr:uid="{00000000-0005-0000-0000-000086290000}"/>
    <cellStyle name="Input 24 2 7 2 5" xfId="14065" xr:uid="{00000000-0005-0000-0000-000087290000}"/>
    <cellStyle name="Input 24 2 7 3" xfId="5771" xr:uid="{00000000-0005-0000-0000-000088290000}"/>
    <cellStyle name="Input 24 2 7 3 2" xfId="16103" xr:uid="{00000000-0005-0000-0000-000089290000}"/>
    <cellStyle name="Input 24 2 7 4" xfId="5424" xr:uid="{00000000-0005-0000-0000-00008A290000}"/>
    <cellStyle name="Input 24 2 7 4 2" xfId="15756" xr:uid="{00000000-0005-0000-0000-00008B290000}"/>
    <cellStyle name="Input 24 2 7 5" xfId="11549" xr:uid="{00000000-0005-0000-0000-00008C290000}"/>
    <cellStyle name="Input 24 2 7 5 2" xfId="21749" xr:uid="{00000000-0005-0000-0000-00008D290000}"/>
    <cellStyle name="Input 24 2 7 6" xfId="12894" xr:uid="{00000000-0005-0000-0000-00008E290000}"/>
    <cellStyle name="Input 24 2 8" xfId="2287" xr:uid="{00000000-0005-0000-0000-00008F290000}"/>
    <cellStyle name="Input 24 2 8 2" xfId="3744" xr:uid="{00000000-0005-0000-0000-000090290000}"/>
    <cellStyle name="Input 24 2 8 2 2" xfId="7314" xr:uid="{00000000-0005-0000-0000-000091290000}"/>
    <cellStyle name="Input 24 2 8 2 2 2" xfId="17643" xr:uid="{00000000-0005-0000-0000-000092290000}"/>
    <cellStyle name="Input 24 2 8 2 3" xfId="9277" xr:uid="{00000000-0005-0000-0000-000093290000}"/>
    <cellStyle name="Input 24 2 8 2 3 2" xfId="19485" xr:uid="{00000000-0005-0000-0000-000094290000}"/>
    <cellStyle name="Input 24 2 8 2 4" xfId="10571" xr:uid="{00000000-0005-0000-0000-000095290000}"/>
    <cellStyle name="Input 24 2 8 2 4 2" xfId="20777" xr:uid="{00000000-0005-0000-0000-000096290000}"/>
    <cellStyle name="Input 24 2 8 2 5" xfId="14157" xr:uid="{00000000-0005-0000-0000-000097290000}"/>
    <cellStyle name="Input 24 2 8 3" xfId="5875" xr:uid="{00000000-0005-0000-0000-000098290000}"/>
    <cellStyle name="Input 24 2 8 3 2" xfId="16207" xr:uid="{00000000-0005-0000-0000-000099290000}"/>
    <cellStyle name="Input 24 2 8 4" xfId="4551" xr:uid="{00000000-0005-0000-0000-00009A290000}"/>
    <cellStyle name="Input 24 2 8 4 2" xfId="14893" xr:uid="{00000000-0005-0000-0000-00009B290000}"/>
    <cellStyle name="Input 24 2 8 5" xfId="11652" xr:uid="{00000000-0005-0000-0000-00009C290000}"/>
    <cellStyle name="Input 24 2 8 5 2" xfId="21849" xr:uid="{00000000-0005-0000-0000-00009D290000}"/>
    <cellStyle name="Input 24 2 8 6" xfId="12985" xr:uid="{00000000-0005-0000-0000-00009E290000}"/>
    <cellStyle name="Input 24 2 9" xfId="2379" xr:uid="{00000000-0005-0000-0000-00009F290000}"/>
    <cellStyle name="Input 24 2 9 2" xfId="3835" xr:uid="{00000000-0005-0000-0000-0000A0290000}"/>
    <cellStyle name="Input 24 2 9 2 2" xfId="7405" xr:uid="{00000000-0005-0000-0000-0000A1290000}"/>
    <cellStyle name="Input 24 2 9 2 2 2" xfId="17734" xr:uid="{00000000-0005-0000-0000-0000A2290000}"/>
    <cellStyle name="Input 24 2 9 2 3" xfId="9367" xr:uid="{00000000-0005-0000-0000-0000A3290000}"/>
    <cellStyle name="Input 24 2 9 2 3 2" xfId="19575" xr:uid="{00000000-0005-0000-0000-0000A4290000}"/>
    <cellStyle name="Input 24 2 9 2 4" xfId="10662" xr:uid="{00000000-0005-0000-0000-0000A5290000}"/>
    <cellStyle name="Input 24 2 9 2 4 2" xfId="20868" xr:uid="{00000000-0005-0000-0000-0000A6290000}"/>
    <cellStyle name="Input 24 2 9 2 5" xfId="14238" xr:uid="{00000000-0005-0000-0000-0000A7290000}"/>
    <cellStyle name="Input 24 2 9 3" xfId="5967" xr:uid="{00000000-0005-0000-0000-0000A8290000}"/>
    <cellStyle name="Input 24 2 9 3 2" xfId="16299" xr:uid="{00000000-0005-0000-0000-0000A9290000}"/>
    <cellStyle name="Input 24 2 9 4" xfId="6339" xr:uid="{00000000-0005-0000-0000-0000AA290000}"/>
    <cellStyle name="Input 24 2 9 4 2" xfId="16671" xr:uid="{00000000-0005-0000-0000-0000AB290000}"/>
    <cellStyle name="Input 24 2 9 5" xfId="11743" xr:uid="{00000000-0005-0000-0000-0000AC290000}"/>
    <cellStyle name="Input 24 2 9 5 2" xfId="21939" xr:uid="{00000000-0005-0000-0000-0000AD290000}"/>
    <cellStyle name="Input 24 2 9 6" xfId="13066" xr:uid="{00000000-0005-0000-0000-0000AE290000}"/>
    <cellStyle name="Input 24 3" xfId="1526" xr:uid="{00000000-0005-0000-0000-0000AF290000}"/>
    <cellStyle name="Input 24 3 2" xfId="3010" xr:uid="{00000000-0005-0000-0000-0000B0290000}"/>
    <cellStyle name="Input 24 3 2 2" xfId="6587" xr:uid="{00000000-0005-0000-0000-0000B1290000}"/>
    <cellStyle name="Input 24 3 2 2 2" xfId="16918" xr:uid="{00000000-0005-0000-0000-0000B2290000}"/>
    <cellStyle name="Input 24 3 2 3" xfId="8588" xr:uid="{00000000-0005-0000-0000-0000B3290000}"/>
    <cellStyle name="Input 24 3 2 3 2" xfId="18814" xr:uid="{00000000-0005-0000-0000-0000B4290000}"/>
    <cellStyle name="Input 24 3 2 4" xfId="9911" xr:uid="{00000000-0005-0000-0000-0000B5290000}"/>
    <cellStyle name="Input 24 3 2 4 2" xfId="20118" xr:uid="{00000000-0005-0000-0000-0000B6290000}"/>
    <cellStyle name="Input 24 3 2 5" xfId="13560" xr:uid="{00000000-0005-0000-0000-0000B7290000}"/>
    <cellStyle name="Input 24 3 3" xfId="5123" xr:uid="{00000000-0005-0000-0000-0000B8290000}"/>
    <cellStyle name="Input 24 3 3 2" xfId="15458" xr:uid="{00000000-0005-0000-0000-0000B9290000}"/>
    <cellStyle name="Input 24 3 4" xfId="7846" xr:uid="{00000000-0005-0000-0000-0000BA290000}"/>
    <cellStyle name="Input 24 3 4 2" xfId="18141" xr:uid="{00000000-0005-0000-0000-0000BB290000}"/>
    <cellStyle name="Input 24 3 5" xfId="10993" xr:uid="{00000000-0005-0000-0000-0000BC290000}"/>
    <cellStyle name="Input 24 3 5 2" xfId="21196" xr:uid="{00000000-0005-0000-0000-0000BD290000}"/>
    <cellStyle name="Input 24 3 6" xfId="12391" xr:uid="{00000000-0005-0000-0000-0000BE290000}"/>
    <cellStyle name="Input 24 4" xfId="1389" xr:uid="{00000000-0005-0000-0000-0000BF290000}"/>
    <cellStyle name="Input 24 4 2" xfId="2885" xr:uid="{00000000-0005-0000-0000-0000C0290000}"/>
    <cellStyle name="Input 24 4 2 2" xfId="6464" xr:uid="{00000000-0005-0000-0000-0000C1290000}"/>
    <cellStyle name="Input 24 4 2 2 2" xfId="16795" xr:uid="{00000000-0005-0000-0000-0000C2290000}"/>
    <cellStyle name="Input 24 4 2 3" xfId="8465" xr:uid="{00000000-0005-0000-0000-0000C3290000}"/>
    <cellStyle name="Input 24 4 2 3 2" xfId="18693" xr:uid="{00000000-0005-0000-0000-0000C4290000}"/>
    <cellStyle name="Input 24 4 2 4" xfId="9790" xr:uid="{00000000-0005-0000-0000-0000C5290000}"/>
    <cellStyle name="Input 24 4 2 4 2" xfId="19997" xr:uid="{00000000-0005-0000-0000-0000C6290000}"/>
    <cellStyle name="Input 24 4 2 5" xfId="13459" xr:uid="{00000000-0005-0000-0000-0000C7290000}"/>
    <cellStyle name="Input 24 4 3" xfId="4987" xr:uid="{00000000-0005-0000-0000-0000C8290000}"/>
    <cellStyle name="Input 24 4 3 2" xfId="15322" xr:uid="{00000000-0005-0000-0000-0000C9290000}"/>
    <cellStyle name="Input 24 4 4" xfId="4045" xr:uid="{00000000-0005-0000-0000-0000CA290000}"/>
    <cellStyle name="Input 24 4 4 2" xfId="14423" xr:uid="{00000000-0005-0000-0000-0000CB290000}"/>
    <cellStyle name="Input 24 4 5" xfId="10872" xr:uid="{00000000-0005-0000-0000-0000CC290000}"/>
    <cellStyle name="Input 24 4 5 2" xfId="21076" xr:uid="{00000000-0005-0000-0000-0000CD290000}"/>
    <cellStyle name="Input 24 4 6" xfId="12290" xr:uid="{00000000-0005-0000-0000-0000CE290000}"/>
    <cellStyle name="Input 24 5" xfId="1658" xr:uid="{00000000-0005-0000-0000-0000CF290000}"/>
    <cellStyle name="Input 24 5 2" xfId="3136" xr:uid="{00000000-0005-0000-0000-0000D0290000}"/>
    <cellStyle name="Input 24 5 2 2" xfId="6712" xr:uid="{00000000-0005-0000-0000-0000D1290000}"/>
    <cellStyle name="Input 24 5 2 2 2" xfId="17043" xr:uid="{00000000-0005-0000-0000-0000D2290000}"/>
    <cellStyle name="Input 24 5 2 3" xfId="8699" xr:uid="{00000000-0005-0000-0000-0000D3290000}"/>
    <cellStyle name="Input 24 5 2 3 2" xfId="18917" xr:uid="{00000000-0005-0000-0000-0000D4290000}"/>
    <cellStyle name="Input 24 5 2 4" xfId="10010" xr:uid="{00000000-0005-0000-0000-0000D5290000}"/>
    <cellStyle name="Input 24 5 2 4 2" xfId="20217" xr:uid="{00000000-0005-0000-0000-0000D6290000}"/>
    <cellStyle name="Input 24 5 2 5" xfId="13644" xr:uid="{00000000-0005-0000-0000-0000D7290000}"/>
    <cellStyle name="Input 24 5 3" xfId="5252" xr:uid="{00000000-0005-0000-0000-0000D8290000}"/>
    <cellStyle name="Input 24 5 3 2" xfId="15587" xr:uid="{00000000-0005-0000-0000-0000D9290000}"/>
    <cellStyle name="Input 24 5 4" xfId="8280" xr:uid="{00000000-0005-0000-0000-0000DA290000}"/>
    <cellStyle name="Input 24 5 4 2" xfId="18512" xr:uid="{00000000-0005-0000-0000-0000DB290000}"/>
    <cellStyle name="Input 24 5 5" xfId="11088" xr:uid="{00000000-0005-0000-0000-0000DC290000}"/>
    <cellStyle name="Input 24 5 5 2" xfId="21291" xr:uid="{00000000-0005-0000-0000-0000DD290000}"/>
    <cellStyle name="Input 24 5 6" xfId="12473" xr:uid="{00000000-0005-0000-0000-0000DE290000}"/>
    <cellStyle name="Input 24 6" xfId="2588" xr:uid="{00000000-0005-0000-0000-0000DF290000}"/>
    <cellStyle name="Input 24 6 2" xfId="6176" xr:uid="{00000000-0005-0000-0000-0000E0290000}"/>
    <cellStyle name="Input 24 6 2 2" xfId="16508" xr:uid="{00000000-0005-0000-0000-0000E1290000}"/>
    <cellStyle name="Input 24 6 3" xfId="8202" xr:uid="{00000000-0005-0000-0000-0000E2290000}"/>
    <cellStyle name="Input 24 6 3 2" xfId="18435" xr:uid="{00000000-0005-0000-0000-0000E3290000}"/>
    <cellStyle name="Input 24 6 4" xfId="9553" xr:uid="{00000000-0005-0000-0000-0000E4290000}"/>
    <cellStyle name="Input 24 6 4 2" xfId="19760" xr:uid="{00000000-0005-0000-0000-0000E5290000}"/>
    <cellStyle name="Input 24 6 5" xfId="13239" xr:uid="{00000000-0005-0000-0000-0000E6290000}"/>
    <cellStyle name="Input 24 7" xfId="4492" xr:uid="{00000000-0005-0000-0000-0000E7290000}"/>
    <cellStyle name="Input 24 7 2" xfId="14834" xr:uid="{00000000-0005-0000-0000-0000E8290000}"/>
    <cellStyle name="Input 24 8" xfId="4320" xr:uid="{00000000-0005-0000-0000-0000E9290000}"/>
    <cellStyle name="Input 24 8 2" xfId="14665" xr:uid="{00000000-0005-0000-0000-0000EA290000}"/>
    <cellStyle name="Input 24 9" xfId="4292" xr:uid="{00000000-0005-0000-0000-0000EB290000}"/>
    <cellStyle name="Input 25" xfId="879" xr:uid="{00000000-0005-0000-0000-0000EC290000}"/>
    <cellStyle name="Input 25 2" xfId="1193" xr:uid="{00000000-0005-0000-0000-0000ED290000}"/>
    <cellStyle name="Input 25 2 10" xfId="2449" xr:uid="{00000000-0005-0000-0000-0000EE290000}"/>
    <cellStyle name="Input 25 2 10 2" xfId="3904" xr:uid="{00000000-0005-0000-0000-0000EF290000}"/>
    <cellStyle name="Input 25 2 10 2 2" xfId="7474" xr:uid="{00000000-0005-0000-0000-0000F0290000}"/>
    <cellStyle name="Input 25 2 10 2 2 2" xfId="17803" xr:uid="{00000000-0005-0000-0000-0000F1290000}"/>
    <cellStyle name="Input 25 2 10 2 3" xfId="9434" xr:uid="{00000000-0005-0000-0000-0000F2290000}"/>
    <cellStyle name="Input 25 2 10 2 3 2" xfId="19641" xr:uid="{00000000-0005-0000-0000-0000F3290000}"/>
    <cellStyle name="Input 25 2 10 2 4" xfId="10731" xr:uid="{00000000-0005-0000-0000-0000F4290000}"/>
    <cellStyle name="Input 25 2 10 2 4 2" xfId="20937" xr:uid="{00000000-0005-0000-0000-0000F5290000}"/>
    <cellStyle name="Input 25 2 10 2 5" xfId="14297" xr:uid="{00000000-0005-0000-0000-0000F6290000}"/>
    <cellStyle name="Input 25 2 10 3" xfId="6037" xr:uid="{00000000-0005-0000-0000-0000F7290000}"/>
    <cellStyle name="Input 25 2 10 3 2" xfId="16369" xr:uid="{00000000-0005-0000-0000-0000F8290000}"/>
    <cellStyle name="Input 25 2 10 4" xfId="7584" xr:uid="{00000000-0005-0000-0000-0000F9290000}"/>
    <cellStyle name="Input 25 2 10 4 2" xfId="17913" xr:uid="{00000000-0005-0000-0000-0000FA290000}"/>
    <cellStyle name="Input 25 2 10 5" xfId="11813" xr:uid="{00000000-0005-0000-0000-0000FB290000}"/>
    <cellStyle name="Input 25 2 10 5 2" xfId="22008" xr:uid="{00000000-0005-0000-0000-0000FC290000}"/>
    <cellStyle name="Input 25 2 10 6" xfId="13125" xr:uid="{00000000-0005-0000-0000-0000FD290000}"/>
    <cellStyle name="Input 25 2 11" xfId="2502" xr:uid="{00000000-0005-0000-0000-0000FE290000}"/>
    <cellStyle name="Input 25 2 11 2" xfId="3957" xr:uid="{00000000-0005-0000-0000-0000FF290000}"/>
    <cellStyle name="Input 25 2 11 2 2" xfId="7527" xr:uid="{00000000-0005-0000-0000-0000002A0000}"/>
    <cellStyle name="Input 25 2 11 2 2 2" xfId="17856" xr:uid="{00000000-0005-0000-0000-0000012A0000}"/>
    <cellStyle name="Input 25 2 11 2 3" xfId="9487" xr:uid="{00000000-0005-0000-0000-0000022A0000}"/>
    <cellStyle name="Input 25 2 11 2 3 2" xfId="19694" xr:uid="{00000000-0005-0000-0000-0000032A0000}"/>
    <cellStyle name="Input 25 2 11 2 4" xfId="10784" xr:uid="{00000000-0005-0000-0000-0000042A0000}"/>
    <cellStyle name="Input 25 2 11 2 4 2" xfId="20990" xr:uid="{00000000-0005-0000-0000-0000052A0000}"/>
    <cellStyle name="Input 25 2 11 2 5" xfId="14350" xr:uid="{00000000-0005-0000-0000-0000062A0000}"/>
    <cellStyle name="Input 25 2 11 3" xfId="6090" xr:uid="{00000000-0005-0000-0000-0000072A0000}"/>
    <cellStyle name="Input 25 2 11 3 2" xfId="16422" xr:uid="{00000000-0005-0000-0000-0000082A0000}"/>
    <cellStyle name="Input 25 2 11 4" xfId="4638" xr:uid="{00000000-0005-0000-0000-0000092A0000}"/>
    <cellStyle name="Input 25 2 11 4 2" xfId="14980" xr:uid="{00000000-0005-0000-0000-00000A2A0000}"/>
    <cellStyle name="Input 25 2 11 5" xfId="11866" xr:uid="{00000000-0005-0000-0000-00000B2A0000}"/>
    <cellStyle name="Input 25 2 11 5 2" xfId="22061" xr:uid="{00000000-0005-0000-0000-00000C2A0000}"/>
    <cellStyle name="Input 25 2 11 6" xfId="13178" xr:uid="{00000000-0005-0000-0000-00000D2A0000}"/>
    <cellStyle name="Input 25 2 12" xfId="2708" xr:uid="{00000000-0005-0000-0000-00000E2A0000}"/>
    <cellStyle name="Input 25 2 12 2" xfId="6291" xr:uid="{00000000-0005-0000-0000-00000F2A0000}"/>
    <cellStyle name="Input 25 2 12 2 2" xfId="16623" xr:uid="{00000000-0005-0000-0000-0000102A0000}"/>
    <cellStyle name="Input 25 2 12 3" xfId="8305" xr:uid="{00000000-0005-0000-0000-0000112A0000}"/>
    <cellStyle name="Input 25 2 12 3 2" xfId="18537" xr:uid="{00000000-0005-0000-0000-0000122A0000}"/>
    <cellStyle name="Input 25 2 12 4" xfId="9643" xr:uid="{00000000-0005-0000-0000-0000132A0000}"/>
    <cellStyle name="Input 25 2 12 4 2" xfId="19850" xr:uid="{00000000-0005-0000-0000-0000142A0000}"/>
    <cellStyle name="Input 25 2 12 5" xfId="13319" xr:uid="{00000000-0005-0000-0000-0000152A0000}"/>
    <cellStyle name="Input 25 2 13" xfId="4792" xr:uid="{00000000-0005-0000-0000-0000162A0000}"/>
    <cellStyle name="Input 25 2 13 2" xfId="15128" xr:uid="{00000000-0005-0000-0000-0000172A0000}"/>
    <cellStyle name="Input 25 2 14" xfId="4163" xr:uid="{00000000-0005-0000-0000-0000182A0000}"/>
    <cellStyle name="Input 25 2 14 2" xfId="14525" xr:uid="{00000000-0005-0000-0000-0000192A0000}"/>
    <cellStyle name="Input 25 2 15" xfId="7696" xr:uid="{00000000-0005-0000-0000-00001A2A0000}"/>
    <cellStyle name="Input 25 2 2" xfId="1740" xr:uid="{00000000-0005-0000-0000-00001B2A0000}"/>
    <cellStyle name="Input 25 2 2 2" xfId="3217" xr:uid="{00000000-0005-0000-0000-00001C2A0000}"/>
    <cellStyle name="Input 25 2 2 2 2" xfId="6790" xr:uid="{00000000-0005-0000-0000-00001D2A0000}"/>
    <cellStyle name="Input 25 2 2 2 2 2" xfId="17120" xr:uid="{00000000-0005-0000-0000-00001E2A0000}"/>
    <cellStyle name="Input 25 2 2 2 3" xfId="8768" xr:uid="{00000000-0005-0000-0000-00001F2A0000}"/>
    <cellStyle name="Input 25 2 2 2 3 2" xfId="18985" xr:uid="{00000000-0005-0000-0000-0000202A0000}"/>
    <cellStyle name="Input 25 2 2 2 4" xfId="10070" xr:uid="{00000000-0005-0000-0000-0000212A0000}"/>
    <cellStyle name="Input 25 2 2 2 4 2" xfId="20276" xr:uid="{00000000-0005-0000-0000-0000222A0000}"/>
    <cellStyle name="Input 25 2 2 2 5" xfId="13693" xr:uid="{00000000-0005-0000-0000-0000232A0000}"/>
    <cellStyle name="Input 25 2 2 3" xfId="5332" xr:uid="{00000000-0005-0000-0000-0000242A0000}"/>
    <cellStyle name="Input 25 2 2 3 2" xfId="15665" xr:uid="{00000000-0005-0000-0000-0000252A0000}"/>
    <cellStyle name="Input 25 2 2 4" xfId="5435" xr:uid="{00000000-0005-0000-0000-0000262A0000}"/>
    <cellStyle name="Input 25 2 2 4 2" xfId="15767" xr:uid="{00000000-0005-0000-0000-0000272A0000}"/>
    <cellStyle name="Input 25 2 2 5" xfId="11147" xr:uid="{00000000-0005-0000-0000-0000282A0000}"/>
    <cellStyle name="Input 25 2 2 5 2" xfId="21350" xr:uid="{00000000-0005-0000-0000-0000292A0000}"/>
    <cellStyle name="Input 25 2 2 6" xfId="12522" xr:uid="{00000000-0005-0000-0000-00002A2A0000}"/>
    <cellStyle name="Input 25 2 3" xfId="1909" xr:uid="{00000000-0005-0000-0000-00002B2A0000}"/>
    <cellStyle name="Input 25 2 3 2" xfId="3373" xr:uid="{00000000-0005-0000-0000-00002C2A0000}"/>
    <cellStyle name="Input 25 2 3 2 2" xfId="6943" xr:uid="{00000000-0005-0000-0000-00002D2A0000}"/>
    <cellStyle name="Input 25 2 3 2 2 2" xfId="17272" xr:uid="{00000000-0005-0000-0000-00002E2A0000}"/>
    <cellStyle name="Input 25 2 3 2 3" xfId="8909" xr:uid="{00000000-0005-0000-0000-00002F2A0000}"/>
    <cellStyle name="Input 25 2 3 2 3 2" xfId="19118" xr:uid="{00000000-0005-0000-0000-0000302A0000}"/>
    <cellStyle name="Input 25 2 3 2 4" xfId="10200" xr:uid="{00000000-0005-0000-0000-0000312A0000}"/>
    <cellStyle name="Input 25 2 3 2 4 2" xfId="20406" xr:uid="{00000000-0005-0000-0000-0000322A0000}"/>
    <cellStyle name="Input 25 2 3 2 5" xfId="13801" xr:uid="{00000000-0005-0000-0000-0000332A0000}"/>
    <cellStyle name="Input 25 2 3 3" xfId="5497" xr:uid="{00000000-0005-0000-0000-0000342A0000}"/>
    <cellStyle name="Input 25 2 3 3 2" xfId="15829" xr:uid="{00000000-0005-0000-0000-0000352A0000}"/>
    <cellStyle name="Input 25 2 3 4" xfId="7669" xr:uid="{00000000-0005-0000-0000-0000362A0000}"/>
    <cellStyle name="Input 25 2 3 4 2" xfId="17990" xr:uid="{00000000-0005-0000-0000-0000372A0000}"/>
    <cellStyle name="Input 25 2 3 5" xfId="11278" xr:uid="{00000000-0005-0000-0000-0000382A0000}"/>
    <cellStyle name="Input 25 2 3 5 2" xfId="21480" xr:uid="{00000000-0005-0000-0000-0000392A0000}"/>
    <cellStyle name="Input 25 2 3 6" xfId="12630" xr:uid="{00000000-0005-0000-0000-00003A2A0000}"/>
    <cellStyle name="Input 25 2 4" xfId="1981" xr:uid="{00000000-0005-0000-0000-00003B2A0000}"/>
    <cellStyle name="Input 25 2 4 2" xfId="3444" xr:uid="{00000000-0005-0000-0000-00003C2A0000}"/>
    <cellStyle name="Input 25 2 4 2 2" xfId="7014" xr:uid="{00000000-0005-0000-0000-00003D2A0000}"/>
    <cellStyle name="Input 25 2 4 2 2 2" xfId="17343" xr:uid="{00000000-0005-0000-0000-00003E2A0000}"/>
    <cellStyle name="Input 25 2 4 2 3" xfId="8980" xr:uid="{00000000-0005-0000-0000-00003F2A0000}"/>
    <cellStyle name="Input 25 2 4 2 3 2" xfId="19189" xr:uid="{00000000-0005-0000-0000-0000402A0000}"/>
    <cellStyle name="Input 25 2 4 2 4" xfId="10271" xr:uid="{00000000-0005-0000-0000-0000412A0000}"/>
    <cellStyle name="Input 25 2 4 2 4 2" xfId="20477" xr:uid="{00000000-0005-0000-0000-0000422A0000}"/>
    <cellStyle name="Input 25 2 4 2 5" xfId="13869" xr:uid="{00000000-0005-0000-0000-0000432A0000}"/>
    <cellStyle name="Input 25 2 4 3" xfId="5569" xr:uid="{00000000-0005-0000-0000-0000442A0000}"/>
    <cellStyle name="Input 25 2 4 3 2" xfId="15901" xr:uid="{00000000-0005-0000-0000-0000452A0000}"/>
    <cellStyle name="Input 25 2 4 4" xfId="7757" xr:uid="{00000000-0005-0000-0000-0000462A0000}"/>
    <cellStyle name="Input 25 2 4 4 2" xfId="18065" xr:uid="{00000000-0005-0000-0000-0000472A0000}"/>
    <cellStyle name="Input 25 2 4 5" xfId="11349" xr:uid="{00000000-0005-0000-0000-0000482A0000}"/>
    <cellStyle name="Input 25 2 4 5 2" xfId="21551" xr:uid="{00000000-0005-0000-0000-0000492A0000}"/>
    <cellStyle name="Input 25 2 4 6" xfId="12698" xr:uid="{00000000-0005-0000-0000-00004A2A0000}"/>
    <cellStyle name="Input 25 2 5" xfId="2047" xr:uid="{00000000-0005-0000-0000-00004B2A0000}"/>
    <cellStyle name="Input 25 2 5 2" xfId="3508" xr:uid="{00000000-0005-0000-0000-00004C2A0000}"/>
    <cellStyle name="Input 25 2 5 2 2" xfId="7078" xr:uid="{00000000-0005-0000-0000-00004D2A0000}"/>
    <cellStyle name="Input 25 2 5 2 2 2" xfId="17407" xr:uid="{00000000-0005-0000-0000-00004E2A0000}"/>
    <cellStyle name="Input 25 2 5 2 3" xfId="9044" xr:uid="{00000000-0005-0000-0000-00004F2A0000}"/>
    <cellStyle name="Input 25 2 5 2 3 2" xfId="19253" xr:uid="{00000000-0005-0000-0000-0000502A0000}"/>
    <cellStyle name="Input 25 2 5 2 4" xfId="10335" xr:uid="{00000000-0005-0000-0000-0000512A0000}"/>
    <cellStyle name="Input 25 2 5 2 4 2" xfId="20541" xr:uid="{00000000-0005-0000-0000-0000522A0000}"/>
    <cellStyle name="Input 25 2 5 2 5" xfId="13932" xr:uid="{00000000-0005-0000-0000-0000532A0000}"/>
    <cellStyle name="Input 25 2 5 3" xfId="5635" xr:uid="{00000000-0005-0000-0000-0000542A0000}"/>
    <cellStyle name="Input 25 2 5 3 2" xfId="15967" xr:uid="{00000000-0005-0000-0000-0000552A0000}"/>
    <cellStyle name="Input 25 2 5 4" xfId="7607" xr:uid="{00000000-0005-0000-0000-0000562A0000}"/>
    <cellStyle name="Input 25 2 5 4 2" xfId="17933" xr:uid="{00000000-0005-0000-0000-0000572A0000}"/>
    <cellStyle name="Input 25 2 5 5" xfId="11414" xr:uid="{00000000-0005-0000-0000-0000582A0000}"/>
    <cellStyle name="Input 25 2 5 5 2" xfId="21615" xr:uid="{00000000-0005-0000-0000-0000592A0000}"/>
    <cellStyle name="Input 25 2 5 6" xfId="12761" xr:uid="{00000000-0005-0000-0000-00005A2A0000}"/>
    <cellStyle name="Input 25 2 6" xfId="2111" xr:uid="{00000000-0005-0000-0000-00005B2A0000}"/>
    <cellStyle name="Input 25 2 6 2" xfId="3570" xr:uid="{00000000-0005-0000-0000-00005C2A0000}"/>
    <cellStyle name="Input 25 2 6 2 2" xfId="7140" xr:uid="{00000000-0005-0000-0000-00005D2A0000}"/>
    <cellStyle name="Input 25 2 6 2 2 2" xfId="17469" xr:uid="{00000000-0005-0000-0000-00005E2A0000}"/>
    <cellStyle name="Input 25 2 6 2 3" xfId="9105" xr:uid="{00000000-0005-0000-0000-00005F2A0000}"/>
    <cellStyle name="Input 25 2 6 2 3 2" xfId="19314" xr:uid="{00000000-0005-0000-0000-0000602A0000}"/>
    <cellStyle name="Input 25 2 6 2 4" xfId="10397" xr:uid="{00000000-0005-0000-0000-0000612A0000}"/>
    <cellStyle name="Input 25 2 6 2 4 2" xfId="20603" xr:uid="{00000000-0005-0000-0000-0000622A0000}"/>
    <cellStyle name="Input 25 2 6 2 5" xfId="13993" xr:uid="{00000000-0005-0000-0000-0000632A0000}"/>
    <cellStyle name="Input 25 2 6 3" xfId="5699" xr:uid="{00000000-0005-0000-0000-0000642A0000}"/>
    <cellStyle name="Input 25 2 6 3 2" xfId="16031" xr:uid="{00000000-0005-0000-0000-0000652A0000}"/>
    <cellStyle name="Input 25 2 6 4" xfId="5001" xr:uid="{00000000-0005-0000-0000-0000662A0000}"/>
    <cellStyle name="Input 25 2 6 4 2" xfId="15336" xr:uid="{00000000-0005-0000-0000-0000672A0000}"/>
    <cellStyle name="Input 25 2 6 5" xfId="11477" xr:uid="{00000000-0005-0000-0000-0000682A0000}"/>
    <cellStyle name="Input 25 2 6 5 2" xfId="21677" xr:uid="{00000000-0005-0000-0000-0000692A0000}"/>
    <cellStyle name="Input 25 2 6 6" xfId="12822" xr:uid="{00000000-0005-0000-0000-00006A2A0000}"/>
    <cellStyle name="Input 25 2 7" xfId="2184" xr:uid="{00000000-0005-0000-0000-00006B2A0000}"/>
    <cellStyle name="Input 25 2 7 2" xfId="3643" xr:uid="{00000000-0005-0000-0000-00006C2A0000}"/>
    <cellStyle name="Input 25 2 7 2 2" xfId="7213" xr:uid="{00000000-0005-0000-0000-00006D2A0000}"/>
    <cellStyle name="Input 25 2 7 2 2 2" xfId="17542" xr:uid="{00000000-0005-0000-0000-00006E2A0000}"/>
    <cellStyle name="Input 25 2 7 2 3" xfId="9178" xr:uid="{00000000-0005-0000-0000-00006F2A0000}"/>
    <cellStyle name="Input 25 2 7 2 3 2" xfId="19387" xr:uid="{00000000-0005-0000-0000-0000702A0000}"/>
    <cellStyle name="Input 25 2 7 2 4" xfId="10470" xr:uid="{00000000-0005-0000-0000-0000712A0000}"/>
    <cellStyle name="Input 25 2 7 2 4 2" xfId="20676" xr:uid="{00000000-0005-0000-0000-0000722A0000}"/>
    <cellStyle name="Input 25 2 7 2 5" xfId="14066" xr:uid="{00000000-0005-0000-0000-0000732A0000}"/>
    <cellStyle name="Input 25 2 7 3" xfId="5772" xr:uid="{00000000-0005-0000-0000-0000742A0000}"/>
    <cellStyle name="Input 25 2 7 3 2" xfId="16104" xr:uid="{00000000-0005-0000-0000-0000752A0000}"/>
    <cellStyle name="Input 25 2 7 4" xfId="4510" xr:uid="{00000000-0005-0000-0000-0000762A0000}"/>
    <cellStyle name="Input 25 2 7 4 2" xfId="14852" xr:uid="{00000000-0005-0000-0000-0000772A0000}"/>
    <cellStyle name="Input 25 2 7 5" xfId="11550" xr:uid="{00000000-0005-0000-0000-0000782A0000}"/>
    <cellStyle name="Input 25 2 7 5 2" xfId="21750" xr:uid="{00000000-0005-0000-0000-0000792A0000}"/>
    <cellStyle name="Input 25 2 7 6" xfId="12895" xr:uid="{00000000-0005-0000-0000-00007A2A0000}"/>
    <cellStyle name="Input 25 2 8" xfId="2288" xr:uid="{00000000-0005-0000-0000-00007B2A0000}"/>
    <cellStyle name="Input 25 2 8 2" xfId="3745" xr:uid="{00000000-0005-0000-0000-00007C2A0000}"/>
    <cellStyle name="Input 25 2 8 2 2" xfId="7315" xr:uid="{00000000-0005-0000-0000-00007D2A0000}"/>
    <cellStyle name="Input 25 2 8 2 2 2" xfId="17644" xr:uid="{00000000-0005-0000-0000-00007E2A0000}"/>
    <cellStyle name="Input 25 2 8 2 3" xfId="9278" xr:uid="{00000000-0005-0000-0000-00007F2A0000}"/>
    <cellStyle name="Input 25 2 8 2 3 2" xfId="19486" xr:uid="{00000000-0005-0000-0000-0000802A0000}"/>
    <cellStyle name="Input 25 2 8 2 4" xfId="10572" xr:uid="{00000000-0005-0000-0000-0000812A0000}"/>
    <cellStyle name="Input 25 2 8 2 4 2" xfId="20778" xr:uid="{00000000-0005-0000-0000-0000822A0000}"/>
    <cellStyle name="Input 25 2 8 2 5" xfId="14158" xr:uid="{00000000-0005-0000-0000-0000832A0000}"/>
    <cellStyle name="Input 25 2 8 3" xfId="5876" xr:uid="{00000000-0005-0000-0000-0000842A0000}"/>
    <cellStyle name="Input 25 2 8 3 2" xfId="16208" xr:uid="{00000000-0005-0000-0000-0000852A0000}"/>
    <cellStyle name="Input 25 2 8 4" xfId="4552" xr:uid="{00000000-0005-0000-0000-0000862A0000}"/>
    <cellStyle name="Input 25 2 8 4 2" xfId="14894" xr:uid="{00000000-0005-0000-0000-0000872A0000}"/>
    <cellStyle name="Input 25 2 8 5" xfId="11653" xr:uid="{00000000-0005-0000-0000-0000882A0000}"/>
    <cellStyle name="Input 25 2 8 5 2" xfId="21850" xr:uid="{00000000-0005-0000-0000-0000892A0000}"/>
    <cellStyle name="Input 25 2 8 6" xfId="12986" xr:uid="{00000000-0005-0000-0000-00008A2A0000}"/>
    <cellStyle name="Input 25 2 9" xfId="2380" xr:uid="{00000000-0005-0000-0000-00008B2A0000}"/>
    <cellStyle name="Input 25 2 9 2" xfId="3836" xr:uid="{00000000-0005-0000-0000-00008C2A0000}"/>
    <cellStyle name="Input 25 2 9 2 2" xfId="7406" xr:uid="{00000000-0005-0000-0000-00008D2A0000}"/>
    <cellStyle name="Input 25 2 9 2 2 2" xfId="17735" xr:uid="{00000000-0005-0000-0000-00008E2A0000}"/>
    <cellStyle name="Input 25 2 9 2 3" xfId="9368" xr:uid="{00000000-0005-0000-0000-00008F2A0000}"/>
    <cellStyle name="Input 25 2 9 2 3 2" xfId="19576" xr:uid="{00000000-0005-0000-0000-0000902A0000}"/>
    <cellStyle name="Input 25 2 9 2 4" xfId="10663" xr:uid="{00000000-0005-0000-0000-0000912A0000}"/>
    <cellStyle name="Input 25 2 9 2 4 2" xfId="20869" xr:uid="{00000000-0005-0000-0000-0000922A0000}"/>
    <cellStyle name="Input 25 2 9 2 5" xfId="14239" xr:uid="{00000000-0005-0000-0000-0000932A0000}"/>
    <cellStyle name="Input 25 2 9 3" xfId="5968" xr:uid="{00000000-0005-0000-0000-0000942A0000}"/>
    <cellStyle name="Input 25 2 9 3 2" xfId="16300" xr:uid="{00000000-0005-0000-0000-0000952A0000}"/>
    <cellStyle name="Input 25 2 9 4" xfId="5248" xr:uid="{00000000-0005-0000-0000-0000962A0000}"/>
    <cellStyle name="Input 25 2 9 4 2" xfId="15583" xr:uid="{00000000-0005-0000-0000-0000972A0000}"/>
    <cellStyle name="Input 25 2 9 5" xfId="11744" xr:uid="{00000000-0005-0000-0000-0000982A0000}"/>
    <cellStyle name="Input 25 2 9 5 2" xfId="21940" xr:uid="{00000000-0005-0000-0000-0000992A0000}"/>
    <cellStyle name="Input 25 2 9 6" xfId="13067" xr:uid="{00000000-0005-0000-0000-00009A2A0000}"/>
    <cellStyle name="Input 25 3" xfId="1527" xr:uid="{00000000-0005-0000-0000-00009B2A0000}"/>
    <cellStyle name="Input 25 3 2" xfId="3011" xr:uid="{00000000-0005-0000-0000-00009C2A0000}"/>
    <cellStyle name="Input 25 3 2 2" xfId="6588" xr:uid="{00000000-0005-0000-0000-00009D2A0000}"/>
    <cellStyle name="Input 25 3 2 2 2" xfId="16919" xr:uid="{00000000-0005-0000-0000-00009E2A0000}"/>
    <cellStyle name="Input 25 3 2 3" xfId="8589" xr:uid="{00000000-0005-0000-0000-00009F2A0000}"/>
    <cellStyle name="Input 25 3 2 3 2" xfId="18815" xr:uid="{00000000-0005-0000-0000-0000A02A0000}"/>
    <cellStyle name="Input 25 3 2 4" xfId="9912" xr:uid="{00000000-0005-0000-0000-0000A12A0000}"/>
    <cellStyle name="Input 25 3 2 4 2" xfId="20119" xr:uid="{00000000-0005-0000-0000-0000A22A0000}"/>
    <cellStyle name="Input 25 3 2 5" xfId="13561" xr:uid="{00000000-0005-0000-0000-0000A32A0000}"/>
    <cellStyle name="Input 25 3 3" xfId="5124" xr:uid="{00000000-0005-0000-0000-0000A42A0000}"/>
    <cellStyle name="Input 25 3 3 2" xfId="15459" xr:uid="{00000000-0005-0000-0000-0000A52A0000}"/>
    <cellStyle name="Input 25 3 4" xfId="8663" xr:uid="{00000000-0005-0000-0000-0000A62A0000}"/>
    <cellStyle name="Input 25 3 4 2" xfId="18885" xr:uid="{00000000-0005-0000-0000-0000A72A0000}"/>
    <cellStyle name="Input 25 3 5" xfId="10994" xr:uid="{00000000-0005-0000-0000-0000A82A0000}"/>
    <cellStyle name="Input 25 3 5 2" xfId="21197" xr:uid="{00000000-0005-0000-0000-0000A92A0000}"/>
    <cellStyle name="Input 25 3 6" xfId="12392" xr:uid="{00000000-0005-0000-0000-0000AA2A0000}"/>
    <cellStyle name="Input 25 4" xfId="1388" xr:uid="{00000000-0005-0000-0000-0000AB2A0000}"/>
    <cellStyle name="Input 25 4 2" xfId="2884" xr:uid="{00000000-0005-0000-0000-0000AC2A0000}"/>
    <cellStyle name="Input 25 4 2 2" xfId="6463" xr:uid="{00000000-0005-0000-0000-0000AD2A0000}"/>
    <cellStyle name="Input 25 4 2 2 2" xfId="16794" xr:uid="{00000000-0005-0000-0000-0000AE2A0000}"/>
    <cellStyle name="Input 25 4 2 3" xfId="8464" xr:uid="{00000000-0005-0000-0000-0000AF2A0000}"/>
    <cellStyle name="Input 25 4 2 3 2" xfId="18692" xr:uid="{00000000-0005-0000-0000-0000B02A0000}"/>
    <cellStyle name="Input 25 4 2 4" xfId="9789" xr:uid="{00000000-0005-0000-0000-0000B12A0000}"/>
    <cellStyle name="Input 25 4 2 4 2" xfId="19996" xr:uid="{00000000-0005-0000-0000-0000B22A0000}"/>
    <cellStyle name="Input 25 4 2 5" xfId="13458" xr:uid="{00000000-0005-0000-0000-0000B32A0000}"/>
    <cellStyle name="Input 25 4 3" xfId="4986" xr:uid="{00000000-0005-0000-0000-0000B42A0000}"/>
    <cellStyle name="Input 25 4 3 2" xfId="15321" xr:uid="{00000000-0005-0000-0000-0000B52A0000}"/>
    <cellStyle name="Input 25 4 4" xfId="4332" xr:uid="{00000000-0005-0000-0000-0000B62A0000}"/>
    <cellStyle name="Input 25 4 4 2" xfId="14677" xr:uid="{00000000-0005-0000-0000-0000B72A0000}"/>
    <cellStyle name="Input 25 4 5" xfId="10871" xr:uid="{00000000-0005-0000-0000-0000B82A0000}"/>
    <cellStyle name="Input 25 4 5 2" xfId="21075" xr:uid="{00000000-0005-0000-0000-0000B92A0000}"/>
    <cellStyle name="Input 25 4 6" xfId="12289" xr:uid="{00000000-0005-0000-0000-0000BA2A0000}"/>
    <cellStyle name="Input 25 5" xfId="1281" xr:uid="{00000000-0005-0000-0000-0000BB2A0000}"/>
    <cellStyle name="Input 25 5 2" xfId="2781" xr:uid="{00000000-0005-0000-0000-0000BC2A0000}"/>
    <cellStyle name="Input 25 5 2 2" xfId="6360" xr:uid="{00000000-0005-0000-0000-0000BD2A0000}"/>
    <cellStyle name="Input 25 5 2 2 2" xfId="16691" xr:uid="{00000000-0005-0000-0000-0000BE2A0000}"/>
    <cellStyle name="Input 25 5 2 3" xfId="8368" xr:uid="{00000000-0005-0000-0000-0000BF2A0000}"/>
    <cellStyle name="Input 25 5 2 3 2" xfId="18597" xr:uid="{00000000-0005-0000-0000-0000C02A0000}"/>
    <cellStyle name="Input 25 5 2 4" xfId="9693" xr:uid="{00000000-0005-0000-0000-0000C12A0000}"/>
    <cellStyle name="Input 25 5 2 4 2" xfId="19900" xr:uid="{00000000-0005-0000-0000-0000C22A0000}"/>
    <cellStyle name="Input 25 5 2 5" xfId="13368" xr:uid="{00000000-0005-0000-0000-0000C32A0000}"/>
    <cellStyle name="Input 25 5 3" xfId="4879" xr:uid="{00000000-0005-0000-0000-0000C42A0000}"/>
    <cellStyle name="Input 25 5 3 2" xfId="15214" xr:uid="{00000000-0005-0000-0000-0000C52A0000}"/>
    <cellStyle name="Input 25 5 4" xfId="8112" xr:uid="{00000000-0005-0000-0000-0000C62A0000}"/>
    <cellStyle name="Input 25 5 4 2" xfId="18354" xr:uid="{00000000-0005-0000-0000-0000C72A0000}"/>
    <cellStyle name="Input 25 5 5" xfId="4253" xr:uid="{00000000-0005-0000-0000-0000C82A0000}"/>
    <cellStyle name="Input 25 5 5 2" xfId="14611" xr:uid="{00000000-0005-0000-0000-0000C92A0000}"/>
    <cellStyle name="Input 25 5 6" xfId="12200" xr:uid="{00000000-0005-0000-0000-0000CA2A0000}"/>
    <cellStyle name="Input 25 6" xfId="2589" xr:uid="{00000000-0005-0000-0000-0000CB2A0000}"/>
    <cellStyle name="Input 25 6 2" xfId="6177" xr:uid="{00000000-0005-0000-0000-0000CC2A0000}"/>
    <cellStyle name="Input 25 6 2 2" xfId="16509" xr:uid="{00000000-0005-0000-0000-0000CD2A0000}"/>
    <cellStyle name="Input 25 6 3" xfId="8203" xr:uid="{00000000-0005-0000-0000-0000CE2A0000}"/>
    <cellStyle name="Input 25 6 3 2" xfId="18436" xr:uid="{00000000-0005-0000-0000-0000CF2A0000}"/>
    <cellStyle name="Input 25 6 4" xfId="9554" xr:uid="{00000000-0005-0000-0000-0000D02A0000}"/>
    <cellStyle name="Input 25 6 4 2" xfId="19761" xr:uid="{00000000-0005-0000-0000-0000D12A0000}"/>
    <cellStyle name="Input 25 6 5" xfId="13240" xr:uid="{00000000-0005-0000-0000-0000D22A0000}"/>
    <cellStyle name="Input 25 7" xfId="4493" xr:uid="{00000000-0005-0000-0000-0000D32A0000}"/>
    <cellStyle name="Input 25 7 2" xfId="14835" xr:uid="{00000000-0005-0000-0000-0000D42A0000}"/>
    <cellStyle name="Input 25 8" xfId="4754" xr:uid="{00000000-0005-0000-0000-0000D52A0000}"/>
    <cellStyle name="Input 25 8 2" xfId="15092" xr:uid="{00000000-0005-0000-0000-0000D62A0000}"/>
    <cellStyle name="Input 25 9" xfId="4293" xr:uid="{00000000-0005-0000-0000-0000D72A0000}"/>
    <cellStyle name="Input 3" xfId="880" xr:uid="{00000000-0005-0000-0000-0000D82A0000}"/>
    <cellStyle name="Input 3 2" xfId="1194" xr:uid="{00000000-0005-0000-0000-0000D92A0000}"/>
    <cellStyle name="Input 3 2 10" xfId="2450" xr:uid="{00000000-0005-0000-0000-0000DA2A0000}"/>
    <cellStyle name="Input 3 2 10 2" xfId="3905" xr:uid="{00000000-0005-0000-0000-0000DB2A0000}"/>
    <cellStyle name="Input 3 2 10 2 2" xfId="7475" xr:uid="{00000000-0005-0000-0000-0000DC2A0000}"/>
    <cellStyle name="Input 3 2 10 2 2 2" xfId="17804" xr:uid="{00000000-0005-0000-0000-0000DD2A0000}"/>
    <cellStyle name="Input 3 2 10 2 3" xfId="9435" xr:uid="{00000000-0005-0000-0000-0000DE2A0000}"/>
    <cellStyle name="Input 3 2 10 2 3 2" xfId="19642" xr:uid="{00000000-0005-0000-0000-0000DF2A0000}"/>
    <cellStyle name="Input 3 2 10 2 4" xfId="10732" xr:uid="{00000000-0005-0000-0000-0000E02A0000}"/>
    <cellStyle name="Input 3 2 10 2 4 2" xfId="20938" xr:uid="{00000000-0005-0000-0000-0000E12A0000}"/>
    <cellStyle name="Input 3 2 10 2 5" xfId="14298" xr:uid="{00000000-0005-0000-0000-0000E22A0000}"/>
    <cellStyle name="Input 3 2 10 3" xfId="6038" xr:uid="{00000000-0005-0000-0000-0000E32A0000}"/>
    <cellStyle name="Input 3 2 10 3 2" xfId="16370" xr:uid="{00000000-0005-0000-0000-0000E42A0000}"/>
    <cellStyle name="Input 3 2 10 4" xfId="4033" xr:uid="{00000000-0005-0000-0000-0000E52A0000}"/>
    <cellStyle name="Input 3 2 10 4 2" xfId="14411" xr:uid="{00000000-0005-0000-0000-0000E62A0000}"/>
    <cellStyle name="Input 3 2 10 5" xfId="11814" xr:uid="{00000000-0005-0000-0000-0000E72A0000}"/>
    <cellStyle name="Input 3 2 10 5 2" xfId="22009" xr:uid="{00000000-0005-0000-0000-0000E82A0000}"/>
    <cellStyle name="Input 3 2 10 6" xfId="13126" xr:uid="{00000000-0005-0000-0000-0000E92A0000}"/>
    <cellStyle name="Input 3 2 11" xfId="2503" xr:uid="{00000000-0005-0000-0000-0000EA2A0000}"/>
    <cellStyle name="Input 3 2 11 2" xfId="3958" xr:uid="{00000000-0005-0000-0000-0000EB2A0000}"/>
    <cellStyle name="Input 3 2 11 2 2" xfId="7528" xr:uid="{00000000-0005-0000-0000-0000EC2A0000}"/>
    <cellStyle name="Input 3 2 11 2 2 2" xfId="17857" xr:uid="{00000000-0005-0000-0000-0000ED2A0000}"/>
    <cellStyle name="Input 3 2 11 2 3" xfId="9488" xr:uid="{00000000-0005-0000-0000-0000EE2A0000}"/>
    <cellStyle name="Input 3 2 11 2 3 2" xfId="19695" xr:uid="{00000000-0005-0000-0000-0000EF2A0000}"/>
    <cellStyle name="Input 3 2 11 2 4" xfId="10785" xr:uid="{00000000-0005-0000-0000-0000F02A0000}"/>
    <cellStyle name="Input 3 2 11 2 4 2" xfId="20991" xr:uid="{00000000-0005-0000-0000-0000F12A0000}"/>
    <cellStyle name="Input 3 2 11 2 5" xfId="14351" xr:uid="{00000000-0005-0000-0000-0000F22A0000}"/>
    <cellStyle name="Input 3 2 11 3" xfId="6091" xr:uid="{00000000-0005-0000-0000-0000F32A0000}"/>
    <cellStyle name="Input 3 2 11 3 2" xfId="16423" xr:uid="{00000000-0005-0000-0000-0000F42A0000}"/>
    <cellStyle name="Input 3 2 11 4" xfId="4030" xr:uid="{00000000-0005-0000-0000-0000F52A0000}"/>
    <cellStyle name="Input 3 2 11 4 2" xfId="14408" xr:uid="{00000000-0005-0000-0000-0000F62A0000}"/>
    <cellStyle name="Input 3 2 11 5" xfId="11867" xr:uid="{00000000-0005-0000-0000-0000F72A0000}"/>
    <cellStyle name="Input 3 2 11 5 2" xfId="22062" xr:uid="{00000000-0005-0000-0000-0000F82A0000}"/>
    <cellStyle name="Input 3 2 11 6" xfId="13179" xr:uid="{00000000-0005-0000-0000-0000F92A0000}"/>
    <cellStyle name="Input 3 2 12" xfId="2709" xr:uid="{00000000-0005-0000-0000-0000FA2A0000}"/>
    <cellStyle name="Input 3 2 12 2" xfId="6292" xr:uid="{00000000-0005-0000-0000-0000FB2A0000}"/>
    <cellStyle name="Input 3 2 12 2 2" xfId="16624" xr:uid="{00000000-0005-0000-0000-0000FC2A0000}"/>
    <cellStyle name="Input 3 2 12 3" xfId="8306" xr:uid="{00000000-0005-0000-0000-0000FD2A0000}"/>
    <cellStyle name="Input 3 2 12 3 2" xfId="18538" xr:uid="{00000000-0005-0000-0000-0000FE2A0000}"/>
    <cellStyle name="Input 3 2 12 4" xfId="9644" xr:uid="{00000000-0005-0000-0000-0000FF2A0000}"/>
    <cellStyle name="Input 3 2 12 4 2" xfId="19851" xr:uid="{00000000-0005-0000-0000-0000002B0000}"/>
    <cellStyle name="Input 3 2 12 5" xfId="13320" xr:uid="{00000000-0005-0000-0000-0000012B0000}"/>
    <cellStyle name="Input 3 2 13" xfId="4793" xr:uid="{00000000-0005-0000-0000-0000022B0000}"/>
    <cellStyle name="Input 3 2 13 2" xfId="15129" xr:uid="{00000000-0005-0000-0000-0000032B0000}"/>
    <cellStyle name="Input 3 2 14" xfId="4162" xr:uid="{00000000-0005-0000-0000-0000042B0000}"/>
    <cellStyle name="Input 3 2 14 2" xfId="14524" xr:uid="{00000000-0005-0000-0000-0000052B0000}"/>
    <cellStyle name="Input 3 2 15" xfId="8091" xr:uid="{00000000-0005-0000-0000-0000062B0000}"/>
    <cellStyle name="Input 3 2 2" xfId="1741" xr:uid="{00000000-0005-0000-0000-0000072B0000}"/>
    <cellStyle name="Input 3 2 2 2" xfId="3218" xr:uid="{00000000-0005-0000-0000-0000082B0000}"/>
    <cellStyle name="Input 3 2 2 2 2" xfId="6791" xr:uid="{00000000-0005-0000-0000-0000092B0000}"/>
    <cellStyle name="Input 3 2 2 2 2 2" xfId="17121" xr:uid="{00000000-0005-0000-0000-00000A2B0000}"/>
    <cellStyle name="Input 3 2 2 2 3" xfId="8769" xr:uid="{00000000-0005-0000-0000-00000B2B0000}"/>
    <cellStyle name="Input 3 2 2 2 3 2" xfId="18986" xr:uid="{00000000-0005-0000-0000-00000C2B0000}"/>
    <cellStyle name="Input 3 2 2 2 4" xfId="10071" xr:uid="{00000000-0005-0000-0000-00000D2B0000}"/>
    <cellStyle name="Input 3 2 2 2 4 2" xfId="20277" xr:uid="{00000000-0005-0000-0000-00000E2B0000}"/>
    <cellStyle name="Input 3 2 2 2 5" xfId="13694" xr:uid="{00000000-0005-0000-0000-00000F2B0000}"/>
    <cellStyle name="Input 3 2 2 3" xfId="5333" xr:uid="{00000000-0005-0000-0000-0000102B0000}"/>
    <cellStyle name="Input 3 2 2 3 2" xfId="15666" xr:uid="{00000000-0005-0000-0000-0000112B0000}"/>
    <cellStyle name="Input 3 2 2 4" xfId="4188" xr:uid="{00000000-0005-0000-0000-0000122B0000}"/>
    <cellStyle name="Input 3 2 2 4 2" xfId="14550" xr:uid="{00000000-0005-0000-0000-0000132B0000}"/>
    <cellStyle name="Input 3 2 2 5" xfId="11148" xr:uid="{00000000-0005-0000-0000-0000142B0000}"/>
    <cellStyle name="Input 3 2 2 5 2" xfId="21351" xr:uid="{00000000-0005-0000-0000-0000152B0000}"/>
    <cellStyle name="Input 3 2 2 6" xfId="12523" xr:uid="{00000000-0005-0000-0000-0000162B0000}"/>
    <cellStyle name="Input 3 2 3" xfId="1910" xr:uid="{00000000-0005-0000-0000-0000172B0000}"/>
    <cellStyle name="Input 3 2 3 2" xfId="3374" xr:uid="{00000000-0005-0000-0000-0000182B0000}"/>
    <cellStyle name="Input 3 2 3 2 2" xfId="6944" xr:uid="{00000000-0005-0000-0000-0000192B0000}"/>
    <cellStyle name="Input 3 2 3 2 2 2" xfId="17273" xr:uid="{00000000-0005-0000-0000-00001A2B0000}"/>
    <cellStyle name="Input 3 2 3 2 3" xfId="8910" xr:uid="{00000000-0005-0000-0000-00001B2B0000}"/>
    <cellStyle name="Input 3 2 3 2 3 2" xfId="19119" xr:uid="{00000000-0005-0000-0000-00001C2B0000}"/>
    <cellStyle name="Input 3 2 3 2 4" xfId="10201" xr:uid="{00000000-0005-0000-0000-00001D2B0000}"/>
    <cellStyle name="Input 3 2 3 2 4 2" xfId="20407" xr:uid="{00000000-0005-0000-0000-00001E2B0000}"/>
    <cellStyle name="Input 3 2 3 2 5" xfId="13802" xr:uid="{00000000-0005-0000-0000-00001F2B0000}"/>
    <cellStyle name="Input 3 2 3 3" xfId="5498" xr:uid="{00000000-0005-0000-0000-0000202B0000}"/>
    <cellStyle name="Input 3 2 3 3 2" xfId="15830" xr:uid="{00000000-0005-0000-0000-0000212B0000}"/>
    <cellStyle name="Input 3 2 3 4" xfId="4088" xr:uid="{00000000-0005-0000-0000-0000222B0000}"/>
    <cellStyle name="Input 3 2 3 4 2" xfId="14462" xr:uid="{00000000-0005-0000-0000-0000232B0000}"/>
    <cellStyle name="Input 3 2 3 5" xfId="11279" xr:uid="{00000000-0005-0000-0000-0000242B0000}"/>
    <cellStyle name="Input 3 2 3 5 2" xfId="21481" xr:uid="{00000000-0005-0000-0000-0000252B0000}"/>
    <cellStyle name="Input 3 2 3 6" xfId="12631" xr:uid="{00000000-0005-0000-0000-0000262B0000}"/>
    <cellStyle name="Input 3 2 4" xfId="1982" xr:uid="{00000000-0005-0000-0000-0000272B0000}"/>
    <cellStyle name="Input 3 2 4 2" xfId="3445" xr:uid="{00000000-0005-0000-0000-0000282B0000}"/>
    <cellStyle name="Input 3 2 4 2 2" xfId="7015" xr:uid="{00000000-0005-0000-0000-0000292B0000}"/>
    <cellStyle name="Input 3 2 4 2 2 2" xfId="17344" xr:uid="{00000000-0005-0000-0000-00002A2B0000}"/>
    <cellStyle name="Input 3 2 4 2 3" xfId="8981" xr:uid="{00000000-0005-0000-0000-00002B2B0000}"/>
    <cellStyle name="Input 3 2 4 2 3 2" xfId="19190" xr:uid="{00000000-0005-0000-0000-00002C2B0000}"/>
    <cellStyle name="Input 3 2 4 2 4" xfId="10272" xr:uid="{00000000-0005-0000-0000-00002D2B0000}"/>
    <cellStyle name="Input 3 2 4 2 4 2" xfId="20478" xr:uid="{00000000-0005-0000-0000-00002E2B0000}"/>
    <cellStyle name="Input 3 2 4 2 5" xfId="13870" xr:uid="{00000000-0005-0000-0000-00002F2B0000}"/>
    <cellStyle name="Input 3 2 4 3" xfId="5570" xr:uid="{00000000-0005-0000-0000-0000302B0000}"/>
    <cellStyle name="Input 3 2 4 3 2" xfId="15902" xr:uid="{00000000-0005-0000-0000-0000312B0000}"/>
    <cellStyle name="Input 3 2 4 4" xfId="7950" xr:uid="{00000000-0005-0000-0000-0000322B0000}"/>
    <cellStyle name="Input 3 2 4 4 2" xfId="18227" xr:uid="{00000000-0005-0000-0000-0000332B0000}"/>
    <cellStyle name="Input 3 2 4 5" xfId="11350" xr:uid="{00000000-0005-0000-0000-0000342B0000}"/>
    <cellStyle name="Input 3 2 4 5 2" xfId="21552" xr:uid="{00000000-0005-0000-0000-0000352B0000}"/>
    <cellStyle name="Input 3 2 4 6" xfId="12699" xr:uid="{00000000-0005-0000-0000-0000362B0000}"/>
    <cellStyle name="Input 3 2 5" xfId="2048" xr:uid="{00000000-0005-0000-0000-0000372B0000}"/>
    <cellStyle name="Input 3 2 5 2" xfId="3509" xr:uid="{00000000-0005-0000-0000-0000382B0000}"/>
    <cellStyle name="Input 3 2 5 2 2" xfId="7079" xr:uid="{00000000-0005-0000-0000-0000392B0000}"/>
    <cellStyle name="Input 3 2 5 2 2 2" xfId="17408" xr:uid="{00000000-0005-0000-0000-00003A2B0000}"/>
    <cellStyle name="Input 3 2 5 2 3" xfId="9045" xr:uid="{00000000-0005-0000-0000-00003B2B0000}"/>
    <cellStyle name="Input 3 2 5 2 3 2" xfId="19254" xr:uid="{00000000-0005-0000-0000-00003C2B0000}"/>
    <cellStyle name="Input 3 2 5 2 4" xfId="10336" xr:uid="{00000000-0005-0000-0000-00003D2B0000}"/>
    <cellStyle name="Input 3 2 5 2 4 2" xfId="20542" xr:uid="{00000000-0005-0000-0000-00003E2B0000}"/>
    <cellStyle name="Input 3 2 5 2 5" xfId="13933" xr:uid="{00000000-0005-0000-0000-00003F2B0000}"/>
    <cellStyle name="Input 3 2 5 3" xfId="5636" xr:uid="{00000000-0005-0000-0000-0000402B0000}"/>
    <cellStyle name="Input 3 2 5 3 2" xfId="15968" xr:uid="{00000000-0005-0000-0000-0000412B0000}"/>
    <cellStyle name="Input 3 2 5 4" xfId="7617" xr:uid="{00000000-0005-0000-0000-0000422B0000}"/>
    <cellStyle name="Input 3 2 5 4 2" xfId="17943" xr:uid="{00000000-0005-0000-0000-0000432B0000}"/>
    <cellStyle name="Input 3 2 5 5" xfId="11415" xr:uid="{00000000-0005-0000-0000-0000442B0000}"/>
    <cellStyle name="Input 3 2 5 5 2" xfId="21616" xr:uid="{00000000-0005-0000-0000-0000452B0000}"/>
    <cellStyle name="Input 3 2 5 6" xfId="12762" xr:uid="{00000000-0005-0000-0000-0000462B0000}"/>
    <cellStyle name="Input 3 2 6" xfId="2112" xr:uid="{00000000-0005-0000-0000-0000472B0000}"/>
    <cellStyle name="Input 3 2 6 2" xfId="3571" xr:uid="{00000000-0005-0000-0000-0000482B0000}"/>
    <cellStyle name="Input 3 2 6 2 2" xfId="7141" xr:uid="{00000000-0005-0000-0000-0000492B0000}"/>
    <cellStyle name="Input 3 2 6 2 2 2" xfId="17470" xr:uid="{00000000-0005-0000-0000-00004A2B0000}"/>
    <cellStyle name="Input 3 2 6 2 3" xfId="9106" xr:uid="{00000000-0005-0000-0000-00004B2B0000}"/>
    <cellStyle name="Input 3 2 6 2 3 2" xfId="19315" xr:uid="{00000000-0005-0000-0000-00004C2B0000}"/>
    <cellStyle name="Input 3 2 6 2 4" xfId="10398" xr:uid="{00000000-0005-0000-0000-00004D2B0000}"/>
    <cellStyle name="Input 3 2 6 2 4 2" xfId="20604" xr:uid="{00000000-0005-0000-0000-00004E2B0000}"/>
    <cellStyle name="Input 3 2 6 2 5" xfId="13994" xr:uid="{00000000-0005-0000-0000-00004F2B0000}"/>
    <cellStyle name="Input 3 2 6 3" xfId="5700" xr:uid="{00000000-0005-0000-0000-0000502B0000}"/>
    <cellStyle name="Input 3 2 6 3 2" xfId="16032" xr:uid="{00000000-0005-0000-0000-0000512B0000}"/>
    <cellStyle name="Input 3 2 6 4" xfId="4453" xr:uid="{00000000-0005-0000-0000-0000522B0000}"/>
    <cellStyle name="Input 3 2 6 4 2" xfId="14795" xr:uid="{00000000-0005-0000-0000-0000532B0000}"/>
    <cellStyle name="Input 3 2 6 5" xfId="11478" xr:uid="{00000000-0005-0000-0000-0000542B0000}"/>
    <cellStyle name="Input 3 2 6 5 2" xfId="21678" xr:uid="{00000000-0005-0000-0000-0000552B0000}"/>
    <cellStyle name="Input 3 2 6 6" xfId="12823" xr:uid="{00000000-0005-0000-0000-0000562B0000}"/>
    <cellStyle name="Input 3 2 7" xfId="2185" xr:uid="{00000000-0005-0000-0000-0000572B0000}"/>
    <cellStyle name="Input 3 2 7 2" xfId="3644" xr:uid="{00000000-0005-0000-0000-0000582B0000}"/>
    <cellStyle name="Input 3 2 7 2 2" xfId="7214" xr:uid="{00000000-0005-0000-0000-0000592B0000}"/>
    <cellStyle name="Input 3 2 7 2 2 2" xfId="17543" xr:uid="{00000000-0005-0000-0000-00005A2B0000}"/>
    <cellStyle name="Input 3 2 7 2 3" xfId="9179" xr:uid="{00000000-0005-0000-0000-00005B2B0000}"/>
    <cellStyle name="Input 3 2 7 2 3 2" xfId="19388" xr:uid="{00000000-0005-0000-0000-00005C2B0000}"/>
    <cellStyle name="Input 3 2 7 2 4" xfId="10471" xr:uid="{00000000-0005-0000-0000-00005D2B0000}"/>
    <cellStyle name="Input 3 2 7 2 4 2" xfId="20677" xr:uid="{00000000-0005-0000-0000-00005E2B0000}"/>
    <cellStyle name="Input 3 2 7 2 5" xfId="14067" xr:uid="{00000000-0005-0000-0000-00005F2B0000}"/>
    <cellStyle name="Input 3 2 7 3" xfId="5773" xr:uid="{00000000-0005-0000-0000-0000602B0000}"/>
    <cellStyle name="Input 3 2 7 3 2" xfId="16105" xr:uid="{00000000-0005-0000-0000-0000612B0000}"/>
    <cellStyle name="Input 3 2 7 4" xfId="5141" xr:uid="{00000000-0005-0000-0000-0000622B0000}"/>
    <cellStyle name="Input 3 2 7 4 2" xfId="15476" xr:uid="{00000000-0005-0000-0000-0000632B0000}"/>
    <cellStyle name="Input 3 2 7 5" xfId="11551" xr:uid="{00000000-0005-0000-0000-0000642B0000}"/>
    <cellStyle name="Input 3 2 7 5 2" xfId="21751" xr:uid="{00000000-0005-0000-0000-0000652B0000}"/>
    <cellStyle name="Input 3 2 7 6" xfId="12896" xr:uid="{00000000-0005-0000-0000-0000662B0000}"/>
    <cellStyle name="Input 3 2 8" xfId="2289" xr:uid="{00000000-0005-0000-0000-0000672B0000}"/>
    <cellStyle name="Input 3 2 8 2" xfId="3746" xr:uid="{00000000-0005-0000-0000-0000682B0000}"/>
    <cellStyle name="Input 3 2 8 2 2" xfId="7316" xr:uid="{00000000-0005-0000-0000-0000692B0000}"/>
    <cellStyle name="Input 3 2 8 2 2 2" xfId="17645" xr:uid="{00000000-0005-0000-0000-00006A2B0000}"/>
    <cellStyle name="Input 3 2 8 2 3" xfId="9279" xr:uid="{00000000-0005-0000-0000-00006B2B0000}"/>
    <cellStyle name="Input 3 2 8 2 3 2" xfId="19487" xr:uid="{00000000-0005-0000-0000-00006C2B0000}"/>
    <cellStyle name="Input 3 2 8 2 4" xfId="10573" xr:uid="{00000000-0005-0000-0000-00006D2B0000}"/>
    <cellStyle name="Input 3 2 8 2 4 2" xfId="20779" xr:uid="{00000000-0005-0000-0000-00006E2B0000}"/>
    <cellStyle name="Input 3 2 8 2 5" xfId="14159" xr:uid="{00000000-0005-0000-0000-00006F2B0000}"/>
    <cellStyle name="Input 3 2 8 3" xfId="5877" xr:uid="{00000000-0005-0000-0000-0000702B0000}"/>
    <cellStyle name="Input 3 2 8 3 2" xfId="16209" xr:uid="{00000000-0005-0000-0000-0000712B0000}"/>
    <cellStyle name="Input 3 2 8 4" xfId="4553" xr:uid="{00000000-0005-0000-0000-0000722B0000}"/>
    <cellStyle name="Input 3 2 8 4 2" xfId="14895" xr:uid="{00000000-0005-0000-0000-0000732B0000}"/>
    <cellStyle name="Input 3 2 8 5" xfId="11654" xr:uid="{00000000-0005-0000-0000-0000742B0000}"/>
    <cellStyle name="Input 3 2 8 5 2" xfId="21851" xr:uid="{00000000-0005-0000-0000-0000752B0000}"/>
    <cellStyle name="Input 3 2 8 6" xfId="12987" xr:uid="{00000000-0005-0000-0000-0000762B0000}"/>
    <cellStyle name="Input 3 2 9" xfId="2381" xr:uid="{00000000-0005-0000-0000-0000772B0000}"/>
    <cellStyle name="Input 3 2 9 2" xfId="3837" xr:uid="{00000000-0005-0000-0000-0000782B0000}"/>
    <cellStyle name="Input 3 2 9 2 2" xfId="7407" xr:uid="{00000000-0005-0000-0000-0000792B0000}"/>
    <cellStyle name="Input 3 2 9 2 2 2" xfId="17736" xr:uid="{00000000-0005-0000-0000-00007A2B0000}"/>
    <cellStyle name="Input 3 2 9 2 3" xfId="9369" xr:uid="{00000000-0005-0000-0000-00007B2B0000}"/>
    <cellStyle name="Input 3 2 9 2 3 2" xfId="19577" xr:uid="{00000000-0005-0000-0000-00007C2B0000}"/>
    <cellStyle name="Input 3 2 9 2 4" xfId="10664" xr:uid="{00000000-0005-0000-0000-00007D2B0000}"/>
    <cellStyle name="Input 3 2 9 2 4 2" xfId="20870" xr:uid="{00000000-0005-0000-0000-00007E2B0000}"/>
    <cellStyle name="Input 3 2 9 2 5" xfId="14240" xr:uid="{00000000-0005-0000-0000-00007F2B0000}"/>
    <cellStyle name="Input 3 2 9 3" xfId="5969" xr:uid="{00000000-0005-0000-0000-0000802B0000}"/>
    <cellStyle name="Input 3 2 9 3 2" xfId="16301" xr:uid="{00000000-0005-0000-0000-0000812B0000}"/>
    <cellStyle name="Input 3 2 9 4" xfId="6708" xr:uid="{00000000-0005-0000-0000-0000822B0000}"/>
    <cellStyle name="Input 3 2 9 4 2" xfId="17039" xr:uid="{00000000-0005-0000-0000-0000832B0000}"/>
    <cellStyle name="Input 3 2 9 5" xfId="11745" xr:uid="{00000000-0005-0000-0000-0000842B0000}"/>
    <cellStyle name="Input 3 2 9 5 2" xfId="21941" xr:uid="{00000000-0005-0000-0000-0000852B0000}"/>
    <cellStyle name="Input 3 2 9 6" xfId="13068" xr:uid="{00000000-0005-0000-0000-0000862B0000}"/>
    <cellStyle name="Input 3 3" xfId="1528" xr:uid="{00000000-0005-0000-0000-0000872B0000}"/>
    <cellStyle name="Input 3 3 2" xfId="3012" xr:uid="{00000000-0005-0000-0000-0000882B0000}"/>
    <cellStyle name="Input 3 3 2 2" xfId="6589" xr:uid="{00000000-0005-0000-0000-0000892B0000}"/>
    <cellStyle name="Input 3 3 2 2 2" xfId="16920" xr:uid="{00000000-0005-0000-0000-00008A2B0000}"/>
    <cellStyle name="Input 3 3 2 3" xfId="8590" xr:uid="{00000000-0005-0000-0000-00008B2B0000}"/>
    <cellStyle name="Input 3 3 2 3 2" xfId="18816" xr:uid="{00000000-0005-0000-0000-00008C2B0000}"/>
    <cellStyle name="Input 3 3 2 4" xfId="9913" xr:uid="{00000000-0005-0000-0000-00008D2B0000}"/>
    <cellStyle name="Input 3 3 2 4 2" xfId="20120" xr:uid="{00000000-0005-0000-0000-00008E2B0000}"/>
    <cellStyle name="Input 3 3 2 5" xfId="13562" xr:uid="{00000000-0005-0000-0000-00008F2B0000}"/>
    <cellStyle name="Input 3 3 3" xfId="5125" xr:uid="{00000000-0005-0000-0000-0000902B0000}"/>
    <cellStyle name="Input 3 3 3 2" xfId="15460" xr:uid="{00000000-0005-0000-0000-0000912B0000}"/>
    <cellStyle name="Input 3 3 4" xfId="7728" xr:uid="{00000000-0005-0000-0000-0000922B0000}"/>
    <cellStyle name="Input 3 3 4 2" xfId="18037" xr:uid="{00000000-0005-0000-0000-0000932B0000}"/>
    <cellStyle name="Input 3 3 5" xfId="10995" xr:uid="{00000000-0005-0000-0000-0000942B0000}"/>
    <cellStyle name="Input 3 3 5 2" xfId="21198" xr:uid="{00000000-0005-0000-0000-0000952B0000}"/>
    <cellStyle name="Input 3 3 6" xfId="12393" xr:uid="{00000000-0005-0000-0000-0000962B0000}"/>
    <cellStyle name="Input 3 4" xfId="1387" xr:uid="{00000000-0005-0000-0000-0000972B0000}"/>
    <cellStyle name="Input 3 4 2" xfId="2883" xr:uid="{00000000-0005-0000-0000-0000982B0000}"/>
    <cellStyle name="Input 3 4 2 2" xfId="6462" xr:uid="{00000000-0005-0000-0000-0000992B0000}"/>
    <cellStyle name="Input 3 4 2 2 2" xfId="16793" xr:uid="{00000000-0005-0000-0000-00009A2B0000}"/>
    <cellStyle name="Input 3 4 2 3" xfId="8463" xr:uid="{00000000-0005-0000-0000-00009B2B0000}"/>
    <cellStyle name="Input 3 4 2 3 2" xfId="18691" xr:uid="{00000000-0005-0000-0000-00009C2B0000}"/>
    <cellStyle name="Input 3 4 2 4" xfId="9788" xr:uid="{00000000-0005-0000-0000-00009D2B0000}"/>
    <cellStyle name="Input 3 4 2 4 2" xfId="19995" xr:uid="{00000000-0005-0000-0000-00009E2B0000}"/>
    <cellStyle name="Input 3 4 2 5" xfId="13457" xr:uid="{00000000-0005-0000-0000-00009F2B0000}"/>
    <cellStyle name="Input 3 4 3" xfId="4985" xr:uid="{00000000-0005-0000-0000-0000A02B0000}"/>
    <cellStyle name="Input 3 4 3 2" xfId="15320" xr:uid="{00000000-0005-0000-0000-0000A12B0000}"/>
    <cellStyle name="Input 3 4 4" xfId="4331" xr:uid="{00000000-0005-0000-0000-0000A22B0000}"/>
    <cellStyle name="Input 3 4 4 2" xfId="14676" xr:uid="{00000000-0005-0000-0000-0000A32B0000}"/>
    <cellStyle name="Input 3 4 5" xfId="10870" xr:uid="{00000000-0005-0000-0000-0000A42B0000}"/>
    <cellStyle name="Input 3 4 5 2" xfId="21074" xr:uid="{00000000-0005-0000-0000-0000A52B0000}"/>
    <cellStyle name="Input 3 4 6" xfId="12288" xr:uid="{00000000-0005-0000-0000-0000A62B0000}"/>
    <cellStyle name="Input 3 5" xfId="1643" xr:uid="{00000000-0005-0000-0000-0000A72B0000}"/>
    <cellStyle name="Input 3 5 2" xfId="3122" xr:uid="{00000000-0005-0000-0000-0000A82B0000}"/>
    <cellStyle name="Input 3 5 2 2" xfId="6698" xr:uid="{00000000-0005-0000-0000-0000A92B0000}"/>
    <cellStyle name="Input 3 5 2 2 2" xfId="17029" xr:uid="{00000000-0005-0000-0000-0000AA2B0000}"/>
    <cellStyle name="Input 3 5 2 3" xfId="8685" xr:uid="{00000000-0005-0000-0000-0000AB2B0000}"/>
    <cellStyle name="Input 3 5 2 3 2" xfId="18905" xr:uid="{00000000-0005-0000-0000-0000AC2B0000}"/>
    <cellStyle name="Input 3 5 2 4" xfId="9998" xr:uid="{00000000-0005-0000-0000-0000AD2B0000}"/>
    <cellStyle name="Input 3 5 2 4 2" xfId="20205" xr:uid="{00000000-0005-0000-0000-0000AE2B0000}"/>
    <cellStyle name="Input 3 5 2 5" xfId="13632" xr:uid="{00000000-0005-0000-0000-0000AF2B0000}"/>
    <cellStyle name="Input 3 5 3" xfId="5237" xr:uid="{00000000-0005-0000-0000-0000B02B0000}"/>
    <cellStyle name="Input 3 5 3 2" xfId="15572" xr:uid="{00000000-0005-0000-0000-0000B12B0000}"/>
    <cellStyle name="Input 3 5 4" xfId="8075" xr:uid="{00000000-0005-0000-0000-0000B22B0000}"/>
    <cellStyle name="Input 3 5 4 2" xfId="18323" xr:uid="{00000000-0005-0000-0000-0000B32B0000}"/>
    <cellStyle name="Input 3 5 5" xfId="11076" xr:uid="{00000000-0005-0000-0000-0000B42B0000}"/>
    <cellStyle name="Input 3 5 5 2" xfId="21279" xr:uid="{00000000-0005-0000-0000-0000B52B0000}"/>
    <cellStyle name="Input 3 5 6" xfId="12461" xr:uid="{00000000-0005-0000-0000-0000B62B0000}"/>
    <cellStyle name="Input 3 6" xfId="2590" xr:uid="{00000000-0005-0000-0000-0000B72B0000}"/>
    <cellStyle name="Input 3 6 2" xfId="6178" xr:uid="{00000000-0005-0000-0000-0000B82B0000}"/>
    <cellStyle name="Input 3 6 2 2" xfId="16510" xr:uid="{00000000-0005-0000-0000-0000B92B0000}"/>
    <cellStyle name="Input 3 6 3" xfId="8204" xr:uid="{00000000-0005-0000-0000-0000BA2B0000}"/>
    <cellStyle name="Input 3 6 3 2" xfId="18437" xr:uid="{00000000-0005-0000-0000-0000BB2B0000}"/>
    <cellStyle name="Input 3 6 4" xfId="9555" xr:uid="{00000000-0005-0000-0000-0000BC2B0000}"/>
    <cellStyle name="Input 3 6 4 2" xfId="19762" xr:uid="{00000000-0005-0000-0000-0000BD2B0000}"/>
    <cellStyle name="Input 3 6 5" xfId="13241" xr:uid="{00000000-0005-0000-0000-0000BE2B0000}"/>
    <cellStyle name="Input 3 7" xfId="4494" xr:uid="{00000000-0005-0000-0000-0000BF2B0000}"/>
    <cellStyle name="Input 3 7 2" xfId="14836" xr:uid="{00000000-0005-0000-0000-0000C02B0000}"/>
    <cellStyle name="Input 3 8" xfId="4755" xr:uid="{00000000-0005-0000-0000-0000C12B0000}"/>
    <cellStyle name="Input 3 8 2" xfId="15093" xr:uid="{00000000-0005-0000-0000-0000C22B0000}"/>
    <cellStyle name="Input 3 9" xfId="4294" xr:uid="{00000000-0005-0000-0000-0000C32B0000}"/>
    <cellStyle name="Input 4" xfId="881" xr:uid="{00000000-0005-0000-0000-0000C42B0000}"/>
    <cellStyle name="Input 4 2" xfId="1195" xr:uid="{00000000-0005-0000-0000-0000C52B0000}"/>
    <cellStyle name="Input 4 2 10" xfId="2451" xr:uid="{00000000-0005-0000-0000-0000C62B0000}"/>
    <cellStyle name="Input 4 2 10 2" xfId="3906" xr:uid="{00000000-0005-0000-0000-0000C72B0000}"/>
    <cellStyle name="Input 4 2 10 2 2" xfId="7476" xr:uid="{00000000-0005-0000-0000-0000C82B0000}"/>
    <cellStyle name="Input 4 2 10 2 2 2" xfId="17805" xr:uid="{00000000-0005-0000-0000-0000C92B0000}"/>
    <cellStyle name="Input 4 2 10 2 3" xfId="9436" xr:uid="{00000000-0005-0000-0000-0000CA2B0000}"/>
    <cellStyle name="Input 4 2 10 2 3 2" xfId="19643" xr:uid="{00000000-0005-0000-0000-0000CB2B0000}"/>
    <cellStyle name="Input 4 2 10 2 4" xfId="10733" xr:uid="{00000000-0005-0000-0000-0000CC2B0000}"/>
    <cellStyle name="Input 4 2 10 2 4 2" xfId="20939" xr:uid="{00000000-0005-0000-0000-0000CD2B0000}"/>
    <cellStyle name="Input 4 2 10 2 5" xfId="14299" xr:uid="{00000000-0005-0000-0000-0000CE2B0000}"/>
    <cellStyle name="Input 4 2 10 3" xfId="6039" xr:uid="{00000000-0005-0000-0000-0000CF2B0000}"/>
    <cellStyle name="Input 4 2 10 3 2" xfId="16371" xr:uid="{00000000-0005-0000-0000-0000D02B0000}"/>
    <cellStyle name="Input 4 2 10 4" xfId="4583" xr:uid="{00000000-0005-0000-0000-0000D12B0000}"/>
    <cellStyle name="Input 4 2 10 4 2" xfId="14925" xr:uid="{00000000-0005-0000-0000-0000D22B0000}"/>
    <cellStyle name="Input 4 2 10 5" xfId="11815" xr:uid="{00000000-0005-0000-0000-0000D32B0000}"/>
    <cellStyle name="Input 4 2 10 5 2" xfId="22010" xr:uid="{00000000-0005-0000-0000-0000D42B0000}"/>
    <cellStyle name="Input 4 2 10 6" xfId="13127" xr:uid="{00000000-0005-0000-0000-0000D52B0000}"/>
    <cellStyle name="Input 4 2 11" xfId="2504" xr:uid="{00000000-0005-0000-0000-0000D62B0000}"/>
    <cellStyle name="Input 4 2 11 2" xfId="3959" xr:uid="{00000000-0005-0000-0000-0000D72B0000}"/>
    <cellStyle name="Input 4 2 11 2 2" xfId="7529" xr:uid="{00000000-0005-0000-0000-0000D82B0000}"/>
    <cellStyle name="Input 4 2 11 2 2 2" xfId="17858" xr:uid="{00000000-0005-0000-0000-0000D92B0000}"/>
    <cellStyle name="Input 4 2 11 2 3" xfId="9489" xr:uid="{00000000-0005-0000-0000-0000DA2B0000}"/>
    <cellStyle name="Input 4 2 11 2 3 2" xfId="19696" xr:uid="{00000000-0005-0000-0000-0000DB2B0000}"/>
    <cellStyle name="Input 4 2 11 2 4" xfId="10786" xr:uid="{00000000-0005-0000-0000-0000DC2B0000}"/>
    <cellStyle name="Input 4 2 11 2 4 2" xfId="20992" xr:uid="{00000000-0005-0000-0000-0000DD2B0000}"/>
    <cellStyle name="Input 4 2 11 2 5" xfId="14352" xr:uid="{00000000-0005-0000-0000-0000DE2B0000}"/>
    <cellStyle name="Input 4 2 11 3" xfId="6092" xr:uid="{00000000-0005-0000-0000-0000DF2B0000}"/>
    <cellStyle name="Input 4 2 11 3 2" xfId="16424" xr:uid="{00000000-0005-0000-0000-0000E02B0000}"/>
    <cellStyle name="Input 4 2 11 4" xfId="4052" xr:uid="{00000000-0005-0000-0000-0000E12B0000}"/>
    <cellStyle name="Input 4 2 11 4 2" xfId="14429" xr:uid="{00000000-0005-0000-0000-0000E22B0000}"/>
    <cellStyle name="Input 4 2 11 5" xfId="11868" xr:uid="{00000000-0005-0000-0000-0000E32B0000}"/>
    <cellStyle name="Input 4 2 11 5 2" xfId="22063" xr:uid="{00000000-0005-0000-0000-0000E42B0000}"/>
    <cellStyle name="Input 4 2 11 6" xfId="13180" xr:uid="{00000000-0005-0000-0000-0000E52B0000}"/>
    <cellStyle name="Input 4 2 12" xfId="2710" xr:uid="{00000000-0005-0000-0000-0000E62B0000}"/>
    <cellStyle name="Input 4 2 12 2" xfId="6293" xr:uid="{00000000-0005-0000-0000-0000E72B0000}"/>
    <cellStyle name="Input 4 2 12 2 2" xfId="16625" xr:uid="{00000000-0005-0000-0000-0000E82B0000}"/>
    <cellStyle name="Input 4 2 12 3" xfId="8307" xr:uid="{00000000-0005-0000-0000-0000E92B0000}"/>
    <cellStyle name="Input 4 2 12 3 2" xfId="18539" xr:uid="{00000000-0005-0000-0000-0000EA2B0000}"/>
    <cellStyle name="Input 4 2 12 4" xfId="9645" xr:uid="{00000000-0005-0000-0000-0000EB2B0000}"/>
    <cellStyle name="Input 4 2 12 4 2" xfId="19852" xr:uid="{00000000-0005-0000-0000-0000EC2B0000}"/>
    <cellStyle name="Input 4 2 12 5" xfId="13321" xr:uid="{00000000-0005-0000-0000-0000ED2B0000}"/>
    <cellStyle name="Input 4 2 13" xfId="4794" xr:uid="{00000000-0005-0000-0000-0000EE2B0000}"/>
    <cellStyle name="Input 4 2 13 2" xfId="15130" xr:uid="{00000000-0005-0000-0000-0000EF2B0000}"/>
    <cellStyle name="Input 4 2 14" xfId="4161" xr:uid="{00000000-0005-0000-0000-0000F02B0000}"/>
    <cellStyle name="Input 4 2 14 2" xfId="14523" xr:uid="{00000000-0005-0000-0000-0000F12B0000}"/>
    <cellStyle name="Input 4 2 15" xfId="8049" xr:uid="{00000000-0005-0000-0000-0000F22B0000}"/>
    <cellStyle name="Input 4 2 2" xfId="1742" xr:uid="{00000000-0005-0000-0000-0000F32B0000}"/>
    <cellStyle name="Input 4 2 2 2" xfId="3219" xr:uid="{00000000-0005-0000-0000-0000F42B0000}"/>
    <cellStyle name="Input 4 2 2 2 2" xfId="6792" xr:uid="{00000000-0005-0000-0000-0000F52B0000}"/>
    <cellStyle name="Input 4 2 2 2 2 2" xfId="17122" xr:uid="{00000000-0005-0000-0000-0000F62B0000}"/>
    <cellStyle name="Input 4 2 2 2 3" xfId="8770" xr:uid="{00000000-0005-0000-0000-0000F72B0000}"/>
    <cellStyle name="Input 4 2 2 2 3 2" xfId="18987" xr:uid="{00000000-0005-0000-0000-0000F82B0000}"/>
    <cellStyle name="Input 4 2 2 2 4" xfId="10072" xr:uid="{00000000-0005-0000-0000-0000F92B0000}"/>
    <cellStyle name="Input 4 2 2 2 4 2" xfId="20278" xr:uid="{00000000-0005-0000-0000-0000FA2B0000}"/>
    <cellStyle name="Input 4 2 2 2 5" xfId="13695" xr:uid="{00000000-0005-0000-0000-0000FB2B0000}"/>
    <cellStyle name="Input 4 2 2 3" xfId="5334" xr:uid="{00000000-0005-0000-0000-0000FC2B0000}"/>
    <cellStyle name="Input 4 2 2 3 2" xfId="15667" xr:uid="{00000000-0005-0000-0000-0000FD2B0000}"/>
    <cellStyle name="Input 4 2 2 4" xfId="4187" xr:uid="{00000000-0005-0000-0000-0000FE2B0000}"/>
    <cellStyle name="Input 4 2 2 4 2" xfId="14549" xr:uid="{00000000-0005-0000-0000-0000FF2B0000}"/>
    <cellStyle name="Input 4 2 2 5" xfId="11149" xr:uid="{00000000-0005-0000-0000-0000002C0000}"/>
    <cellStyle name="Input 4 2 2 5 2" xfId="21352" xr:uid="{00000000-0005-0000-0000-0000012C0000}"/>
    <cellStyle name="Input 4 2 2 6" xfId="12524" xr:uid="{00000000-0005-0000-0000-0000022C0000}"/>
    <cellStyle name="Input 4 2 3" xfId="1911" xr:uid="{00000000-0005-0000-0000-0000032C0000}"/>
    <cellStyle name="Input 4 2 3 2" xfId="3375" xr:uid="{00000000-0005-0000-0000-0000042C0000}"/>
    <cellStyle name="Input 4 2 3 2 2" xfId="6945" xr:uid="{00000000-0005-0000-0000-0000052C0000}"/>
    <cellStyle name="Input 4 2 3 2 2 2" xfId="17274" xr:uid="{00000000-0005-0000-0000-0000062C0000}"/>
    <cellStyle name="Input 4 2 3 2 3" xfId="8911" xr:uid="{00000000-0005-0000-0000-0000072C0000}"/>
    <cellStyle name="Input 4 2 3 2 3 2" xfId="19120" xr:uid="{00000000-0005-0000-0000-0000082C0000}"/>
    <cellStyle name="Input 4 2 3 2 4" xfId="10202" xr:uid="{00000000-0005-0000-0000-0000092C0000}"/>
    <cellStyle name="Input 4 2 3 2 4 2" xfId="20408" xr:uid="{00000000-0005-0000-0000-00000A2C0000}"/>
    <cellStyle name="Input 4 2 3 2 5" xfId="13803" xr:uid="{00000000-0005-0000-0000-00000B2C0000}"/>
    <cellStyle name="Input 4 2 3 3" xfId="5499" xr:uid="{00000000-0005-0000-0000-00000C2C0000}"/>
    <cellStyle name="Input 4 2 3 3 2" xfId="15831" xr:uid="{00000000-0005-0000-0000-00000D2C0000}"/>
    <cellStyle name="Input 4 2 3 4" xfId="7720" xr:uid="{00000000-0005-0000-0000-00000E2C0000}"/>
    <cellStyle name="Input 4 2 3 4 2" xfId="18030" xr:uid="{00000000-0005-0000-0000-00000F2C0000}"/>
    <cellStyle name="Input 4 2 3 5" xfId="11280" xr:uid="{00000000-0005-0000-0000-0000102C0000}"/>
    <cellStyle name="Input 4 2 3 5 2" xfId="21482" xr:uid="{00000000-0005-0000-0000-0000112C0000}"/>
    <cellStyle name="Input 4 2 3 6" xfId="12632" xr:uid="{00000000-0005-0000-0000-0000122C0000}"/>
    <cellStyle name="Input 4 2 4" xfId="1983" xr:uid="{00000000-0005-0000-0000-0000132C0000}"/>
    <cellStyle name="Input 4 2 4 2" xfId="3446" xr:uid="{00000000-0005-0000-0000-0000142C0000}"/>
    <cellStyle name="Input 4 2 4 2 2" xfId="7016" xr:uid="{00000000-0005-0000-0000-0000152C0000}"/>
    <cellStyle name="Input 4 2 4 2 2 2" xfId="17345" xr:uid="{00000000-0005-0000-0000-0000162C0000}"/>
    <cellStyle name="Input 4 2 4 2 3" xfId="8982" xr:uid="{00000000-0005-0000-0000-0000172C0000}"/>
    <cellStyle name="Input 4 2 4 2 3 2" xfId="19191" xr:uid="{00000000-0005-0000-0000-0000182C0000}"/>
    <cellStyle name="Input 4 2 4 2 4" xfId="10273" xr:uid="{00000000-0005-0000-0000-0000192C0000}"/>
    <cellStyle name="Input 4 2 4 2 4 2" xfId="20479" xr:uid="{00000000-0005-0000-0000-00001A2C0000}"/>
    <cellStyle name="Input 4 2 4 2 5" xfId="13871" xr:uid="{00000000-0005-0000-0000-00001B2C0000}"/>
    <cellStyle name="Input 4 2 4 3" xfId="5571" xr:uid="{00000000-0005-0000-0000-00001C2C0000}"/>
    <cellStyle name="Input 4 2 4 3 2" xfId="15903" xr:uid="{00000000-0005-0000-0000-00001D2C0000}"/>
    <cellStyle name="Input 4 2 4 4" xfId="7622" xr:uid="{00000000-0005-0000-0000-00001E2C0000}"/>
    <cellStyle name="Input 4 2 4 4 2" xfId="17948" xr:uid="{00000000-0005-0000-0000-00001F2C0000}"/>
    <cellStyle name="Input 4 2 4 5" xfId="11351" xr:uid="{00000000-0005-0000-0000-0000202C0000}"/>
    <cellStyle name="Input 4 2 4 5 2" xfId="21553" xr:uid="{00000000-0005-0000-0000-0000212C0000}"/>
    <cellStyle name="Input 4 2 4 6" xfId="12700" xr:uid="{00000000-0005-0000-0000-0000222C0000}"/>
    <cellStyle name="Input 4 2 5" xfId="2049" xr:uid="{00000000-0005-0000-0000-0000232C0000}"/>
    <cellStyle name="Input 4 2 5 2" xfId="3510" xr:uid="{00000000-0005-0000-0000-0000242C0000}"/>
    <cellStyle name="Input 4 2 5 2 2" xfId="7080" xr:uid="{00000000-0005-0000-0000-0000252C0000}"/>
    <cellStyle name="Input 4 2 5 2 2 2" xfId="17409" xr:uid="{00000000-0005-0000-0000-0000262C0000}"/>
    <cellStyle name="Input 4 2 5 2 3" xfId="9046" xr:uid="{00000000-0005-0000-0000-0000272C0000}"/>
    <cellStyle name="Input 4 2 5 2 3 2" xfId="19255" xr:uid="{00000000-0005-0000-0000-0000282C0000}"/>
    <cellStyle name="Input 4 2 5 2 4" xfId="10337" xr:uid="{00000000-0005-0000-0000-0000292C0000}"/>
    <cellStyle name="Input 4 2 5 2 4 2" xfId="20543" xr:uid="{00000000-0005-0000-0000-00002A2C0000}"/>
    <cellStyle name="Input 4 2 5 2 5" xfId="13934" xr:uid="{00000000-0005-0000-0000-00002B2C0000}"/>
    <cellStyle name="Input 4 2 5 3" xfId="5637" xr:uid="{00000000-0005-0000-0000-00002C2C0000}"/>
    <cellStyle name="Input 4 2 5 3 2" xfId="15969" xr:uid="{00000000-0005-0000-0000-00002D2C0000}"/>
    <cellStyle name="Input 4 2 5 4" xfId="8063" xr:uid="{00000000-0005-0000-0000-00002E2C0000}"/>
    <cellStyle name="Input 4 2 5 4 2" xfId="18311" xr:uid="{00000000-0005-0000-0000-00002F2C0000}"/>
    <cellStyle name="Input 4 2 5 5" xfId="11416" xr:uid="{00000000-0005-0000-0000-0000302C0000}"/>
    <cellStyle name="Input 4 2 5 5 2" xfId="21617" xr:uid="{00000000-0005-0000-0000-0000312C0000}"/>
    <cellStyle name="Input 4 2 5 6" xfId="12763" xr:uid="{00000000-0005-0000-0000-0000322C0000}"/>
    <cellStyle name="Input 4 2 6" xfId="2113" xr:uid="{00000000-0005-0000-0000-0000332C0000}"/>
    <cellStyle name="Input 4 2 6 2" xfId="3572" xr:uid="{00000000-0005-0000-0000-0000342C0000}"/>
    <cellStyle name="Input 4 2 6 2 2" xfId="7142" xr:uid="{00000000-0005-0000-0000-0000352C0000}"/>
    <cellStyle name="Input 4 2 6 2 2 2" xfId="17471" xr:uid="{00000000-0005-0000-0000-0000362C0000}"/>
    <cellStyle name="Input 4 2 6 2 3" xfId="9107" xr:uid="{00000000-0005-0000-0000-0000372C0000}"/>
    <cellStyle name="Input 4 2 6 2 3 2" xfId="19316" xr:uid="{00000000-0005-0000-0000-0000382C0000}"/>
    <cellStyle name="Input 4 2 6 2 4" xfId="10399" xr:uid="{00000000-0005-0000-0000-0000392C0000}"/>
    <cellStyle name="Input 4 2 6 2 4 2" xfId="20605" xr:uid="{00000000-0005-0000-0000-00003A2C0000}"/>
    <cellStyle name="Input 4 2 6 2 5" xfId="13995" xr:uid="{00000000-0005-0000-0000-00003B2C0000}"/>
    <cellStyle name="Input 4 2 6 3" xfId="5701" xr:uid="{00000000-0005-0000-0000-00003C2C0000}"/>
    <cellStyle name="Input 4 2 6 3 2" xfId="16033" xr:uid="{00000000-0005-0000-0000-00003D2C0000}"/>
    <cellStyle name="Input 4 2 6 4" xfId="5000" xr:uid="{00000000-0005-0000-0000-00003E2C0000}"/>
    <cellStyle name="Input 4 2 6 4 2" xfId="15335" xr:uid="{00000000-0005-0000-0000-00003F2C0000}"/>
    <cellStyle name="Input 4 2 6 5" xfId="11479" xr:uid="{00000000-0005-0000-0000-0000402C0000}"/>
    <cellStyle name="Input 4 2 6 5 2" xfId="21679" xr:uid="{00000000-0005-0000-0000-0000412C0000}"/>
    <cellStyle name="Input 4 2 6 6" xfId="12824" xr:uid="{00000000-0005-0000-0000-0000422C0000}"/>
    <cellStyle name="Input 4 2 7" xfId="2186" xr:uid="{00000000-0005-0000-0000-0000432C0000}"/>
    <cellStyle name="Input 4 2 7 2" xfId="3645" xr:uid="{00000000-0005-0000-0000-0000442C0000}"/>
    <cellStyle name="Input 4 2 7 2 2" xfId="7215" xr:uid="{00000000-0005-0000-0000-0000452C0000}"/>
    <cellStyle name="Input 4 2 7 2 2 2" xfId="17544" xr:uid="{00000000-0005-0000-0000-0000462C0000}"/>
    <cellStyle name="Input 4 2 7 2 3" xfId="9180" xr:uid="{00000000-0005-0000-0000-0000472C0000}"/>
    <cellStyle name="Input 4 2 7 2 3 2" xfId="19389" xr:uid="{00000000-0005-0000-0000-0000482C0000}"/>
    <cellStyle name="Input 4 2 7 2 4" xfId="10472" xr:uid="{00000000-0005-0000-0000-0000492C0000}"/>
    <cellStyle name="Input 4 2 7 2 4 2" xfId="20678" xr:uid="{00000000-0005-0000-0000-00004A2C0000}"/>
    <cellStyle name="Input 4 2 7 2 5" xfId="14068" xr:uid="{00000000-0005-0000-0000-00004B2C0000}"/>
    <cellStyle name="Input 4 2 7 3" xfId="5774" xr:uid="{00000000-0005-0000-0000-00004C2C0000}"/>
    <cellStyle name="Input 4 2 7 3 2" xfId="16106" xr:uid="{00000000-0005-0000-0000-00004D2C0000}"/>
    <cellStyle name="Input 4 2 7 4" xfId="6605" xr:uid="{00000000-0005-0000-0000-00004E2C0000}"/>
    <cellStyle name="Input 4 2 7 4 2" xfId="16936" xr:uid="{00000000-0005-0000-0000-00004F2C0000}"/>
    <cellStyle name="Input 4 2 7 5" xfId="11552" xr:uid="{00000000-0005-0000-0000-0000502C0000}"/>
    <cellStyle name="Input 4 2 7 5 2" xfId="21752" xr:uid="{00000000-0005-0000-0000-0000512C0000}"/>
    <cellStyle name="Input 4 2 7 6" xfId="12897" xr:uid="{00000000-0005-0000-0000-0000522C0000}"/>
    <cellStyle name="Input 4 2 8" xfId="2290" xr:uid="{00000000-0005-0000-0000-0000532C0000}"/>
    <cellStyle name="Input 4 2 8 2" xfId="3747" xr:uid="{00000000-0005-0000-0000-0000542C0000}"/>
    <cellStyle name="Input 4 2 8 2 2" xfId="7317" xr:uid="{00000000-0005-0000-0000-0000552C0000}"/>
    <cellStyle name="Input 4 2 8 2 2 2" xfId="17646" xr:uid="{00000000-0005-0000-0000-0000562C0000}"/>
    <cellStyle name="Input 4 2 8 2 3" xfId="9280" xr:uid="{00000000-0005-0000-0000-0000572C0000}"/>
    <cellStyle name="Input 4 2 8 2 3 2" xfId="19488" xr:uid="{00000000-0005-0000-0000-0000582C0000}"/>
    <cellStyle name="Input 4 2 8 2 4" xfId="10574" xr:uid="{00000000-0005-0000-0000-0000592C0000}"/>
    <cellStyle name="Input 4 2 8 2 4 2" xfId="20780" xr:uid="{00000000-0005-0000-0000-00005A2C0000}"/>
    <cellStyle name="Input 4 2 8 2 5" xfId="14160" xr:uid="{00000000-0005-0000-0000-00005B2C0000}"/>
    <cellStyle name="Input 4 2 8 3" xfId="5878" xr:uid="{00000000-0005-0000-0000-00005C2C0000}"/>
    <cellStyle name="Input 4 2 8 3 2" xfId="16210" xr:uid="{00000000-0005-0000-0000-00005D2C0000}"/>
    <cellStyle name="Input 4 2 8 4" xfId="4554" xr:uid="{00000000-0005-0000-0000-00005E2C0000}"/>
    <cellStyle name="Input 4 2 8 4 2" xfId="14896" xr:uid="{00000000-0005-0000-0000-00005F2C0000}"/>
    <cellStyle name="Input 4 2 8 5" xfId="11655" xr:uid="{00000000-0005-0000-0000-0000602C0000}"/>
    <cellStyle name="Input 4 2 8 5 2" xfId="21852" xr:uid="{00000000-0005-0000-0000-0000612C0000}"/>
    <cellStyle name="Input 4 2 8 6" xfId="12988" xr:uid="{00000000-0005-0000-0000-0000622C0000}"/>
    <cellStyle name="Input 4 2 9" xfId="2382" xr:uid="{00000000-0005-0000-0000-0000632C0000}"/>
    <cellStyle name="Input 4 2 9 2" xfId="3838" xr:uid="{00000000-0005-0000-0000-0000642C0000}"/>
    <cellStyle name="Input 4 2 9 2 2" xfId="7408" xr:uid="{00000000-0005-0000-0000-0000652C0000}"/>
    <cellStyle name="Input 4 2 9 2 2 2" xfId="17737" xr:uid="{00000000-0005-0000-0000-0000662C0000}"/>
    <cellStyle name="Input 4 2 9 2 3" xfId="9370" xr:uid="{00000000-0005-0000-0000-0000672C0000}"/>
    <cellStyle name="Input 4 2 9 2 3 2" xfId="19578" xr:uid="{00000000-0005-0000-0000-0000682C0000}"/>
    <cellStyle name="Input 4 2 9 2 4" xfId="10665" xr:uid="{00000000-0005-0000-0000-0000692C0000}"/>
    <cellStyle name="Input 4 2 9 2 4 2" xfId="20871" xr:uid="{00000000-0005-0000-0000-00006A2C0000}"/>
    <cellStyle name="Input 4 2 9 2 5" xfId="14241" xr:uid="{00000000-0005-0000-0000-00006B2C0000}"/>
    <cellStyle name="Input 4 2 9 3" xfId="5970" xr:uid="{00000000-0005-0000-0000-00006C2C0000}"/>
    <cellStyle name="Input 4 2 9 3 2" xfId="16302" xr:uid="{00000000-0005-0000-0000-00006D2C0000}"/>
    <cellStyle name="Input 4 2 9 4" xfId="6226" xr:uid="{00000000-0005-0000-0000-00006E2C0000}"/>
    <cellStyle name="Input 4 2 9 4 2" xfId="16558" xr:uid="{00000000-0005-0000-0000-00006F2C0000}"/>
    <cellStyle name="Input 4 2 9 5" xfId="11746" xr:uid="{00000000-0005-0000-0000-0000702C0000}"/>
    <cellStyle name="Input 4 2 9 5 2" xfId="21942" xr:uid="{00000000-0005-0000-0000-0000712C0000}"/>
    <cellStyle name="Input 4 2 9 6" xfId="13069" xr:uid="{00000000-0005-0000-0000-0000722C0000}"/>
    <cellStyle name="Input 4 3" xfId="1529" xr:uid="{00000000-0005-0000-0000-0000732C0000}"/>
    <cellStyle name="Input 4 3 2" xfId="3013" xr:uid="{00000000-0005-0000-0000-0000742C0000}"/>
    <cellStyle name="Input 4 3 2 2" xfId="6590" xr:uid="{00000000-0005-0000-0000-0000752C0000}"/>
    <cellStyle name="Input 4 3 2 2 2" xfId="16921" xr:uid="{00000000-0005-0000-0000-0000762C0000}"/>
    <cellStyle name="Input 4 3 2 3" xfId="8591" xr:uid="{00000000-0005-0000-0000-0000772C0000}"/>
    <cellStyle name="Input 4 3 2 3 2" xfId="18817" xr:uid="{00000000-0005-0000-0000-0000782C0000}"/>
    <cellStyle name="Input 4 3 2 4" xfId="9914" xr:uid="{00000000-0005-0000-0000-0000792C0000}"/>
    <cellStyle name="Input 4 3 2 4 2" xfId="20121" xr:uid="{00000000-0005-0000-0000-00007A2C0000}"/>
    <cellStyle name="Input 4 3 2 5" xfId="13563" xr:uid="{00000000-0005-0000-0000-00007B2C0000}"/>
    <cellStyle name="Input 4 3 3" xfId="5126" xr:uid="{00000000-0005-0000-0000-00007C2C0000}"/>
    <cellStyle name="Input 4 3 3 2" xfId="15461" xr:uid="{00000000-0005-0000-0000-00007D2C0000}"/>
    <cellStyle name="Input 4 3 4" xfId="8889" xr:uid="{00000000-0005-0000-0000-00007E2C0000}"/>
    <cellStyle name="Input 4 3 4 2" xfId="19098" xr:uid="{00000000-0005-0000-0000-00007F2C0000}"/>
    <cellStyle name="Input 4 3 5" xfId="10996" xr:uid="{00000000-0005-0000-0000-0000802C0000}"/>
    <cellStyle name="Input 4 3 5 2" xfId="21199" xr:uid="{00000000-0005-0000-0000-0000812C0000}"/>
    <cellStyle name="Input 4 3 6" xfId="12394" xr:uid="{00000000-0005-0000-0000-0000822C0000}"/>
    <cellStyle name="Input 4 4" xfId="1386" xr:uid="{00000000-0005-0000-0000-0000832C0000}"/>
    <cellStyle name="Input 4 4 2" xfId="2882" xr:uid="{00000000-0005-0000-0000-0000842C0000}"/>
    <cellStyle name="Input 4 4 2 2" xfId="6461" xr:uid="{00000000-0005-0000-0000-0000852C0000}"/>
    <cellStyle name="Input 4 4 2 2 2" xfId="16792" xr:uid="{00000000-0005-0000-0000-0000862C0000}"/>
    <cellStyle name="Input 4 4 2 3" xfId="8462" xr:uid="{00000000-0005-0000-0000-0000872C0000}"/>
    <cellStyle name="Input 4 4 2 3 2" xfId="18690" xr:uid="{00000000-0005-0000-0000-0000882C0000}"/>
    <cellStyle name="Input 4 4 2 4" xfId="9787" xr:uid="{00000000-0005-0000-0000-0000892C0000}"/>
    <cellStyle name="Input 4 4 2 4 2" xfId="19994" xr:uid="{00000000-0005-0000-0000-00008A2C0000}"/>
    <cellStyle name="Input 4 4 2 5" xfId="13456" xr:uid="{00000000-0005-0000-0000-00008B2C0000}"/>
    <cellStyle name="Input 4 4 3" xfId="4984" xr:uid="{00000000-0005-0000-0000-00008C2C0000}"/>
    <cellStyle name="Input 4 4 3 2" xfId="15319" xr:uid="{00000000-0005-0000-0000-00008D2C0000}"/>
    <cellStyle name="Input 4 4 4" xfId="4330" xr:uid="{00000000-0005-0000-0000-00008E2C0000}"/>
    <cellStyle name="Input 4 4 4 2" xfId="14675" xr:uid="{00000000-0005-0000-0000-00008F2C0000}"/>
    <cellStyle name="Input 4 4 5" xfId="10869" xr:uid="{00000000-0005-0000-0000-0000902C0000}"/>
    <cellStyle name="Input 4 4 5 2" xfId="21073" xr:uid="{00000000-0005-0000-0000-0000912C0000}"/>
    <cellStyle name="Input 4 4 6" xfId="12287" xr:uid="{00000000-0005-0000-0000-0000922C0000}"/>
    <cellStyle name="Input 4 5" xfId="1328" xr:uid="{00000000-0005-0000-0000-0000932C0000}"/>
    <cellStyle name="Input 4 5 2" xfId="2826" xr:uid="{00000000-0005-0000-0000-0000942C0000}"/>
    <cellStyle name="Input 4 5 2 2" xfId="6405" xr:uid="{00000000-0005-0000-0000-0000952C0000}"/>
    <cellStyle name="Input 4 5 2 2 2" xfId="16736" xr:uid="{00000000-0005-0000-0000-0000962C0000}"/>
    <cellStyle name="Input 4 5 2 3" xfId="8408" xr:uid="{00000000-0005-0000-0000-0000972C0000}"/>
    <cellStyle name="Input 4 5 2 3 2" xfId="18636" xr:uid="{00000000-0005-0000-0000-0000982C0000}"/>
    <cellStyle name="Input 4 5 2 4" xfId="9731" xr:uid="{00000000-0005-0000-0000-0000992C0000}"/>
    <cellStyle name="Input 4 5 2 4 2" xfId="19938" xr:uid="{00000000-0005-0000-0000-00009A2C0000}"/>
    <cellStyle name="Input 4 5 2 5" xfId="13405" xr:uid="{00000000-0005-0000-0000-00009B2C0000}"/>
    <cellStyle name="Input 4 5 3" xfId="4926" xr:uid="{00000000-0005-0000-0000-00009C2C0000}"/>
    <cellStyle name="Input 4 5 3 2" xfId="15261" xr:uid="{00000000-0005-0000-0000-00009D2C0000}"/>
    <cellStyle name="Input 4 5 4" xfId="7955" xr:uid="{00000000-0005-0000-0000-00009E2C0000}"/>
    <cellStyle name="Input 4 5 4 2" xfId="18232" xr:uid="{00000000-0005-0000-0000-00009F2C0000}"/>
    <cellStyle name="Input 4 5 5" xfId="7741" xr:uid="{00000000-0005-0000-0000-0000A02C0000}"/>
    <cellStyle name="Input 4 5 5 2" xfId="18050" xr:uid="{00000000-0005-0000-0000-0000A12C0000}"/>
    <cellStyle name="Input 4 5 6" xfId="12237" xr:uid="{00000000-0005-0000-0000-0000A22C0000}"/>
    <cellStyle name="Input 4 6" xfId="2591" xr:uid="{00000000-0005-0000-0000-0000A32C0000}"/>
    <cellStyle name="Input 4 6 2" xfId="6179" xr:uid="{00000000-0005-0000-0000-0000A42C0000}"/>
    <cellStyle name="Input 4 6 2 2" xfId="16511" xr:uid="{00000000-0005-0000-0000-0000A52C0000}"/>
    <cellStyle name="Input 4 6 3" xfId="8205" xr:uid="{00000000-0005-0000-0000-0000A62C0000}"/>
    <cellStyle name="Input 4 6 3 2" xfId="18438" xr:uid="{00000000-0005-0000-0000-0000A72C0000}"/>
    <cellStyle name="Input 4 6 4" xfId="9556" xr:uid="{00000000-0005-0000-0000-0000A82C0000}"/>
    <cellStyle name="Input 4 6 4 2" xfId="19763" xr:uid="{00000000-0005-0000-0000-0000A92C0000}"/>
    <cellStyle name="Input 4 6 5" xfId="13242" xr:uid="{00000000-0005-0000-0000-0000AA2C0000}"/>
    <cellStyle name="Input 4 7" xfId="4495" xr:uid="{00000000-0005-0000-0000-0000AB2C0000}"/>
    <cellStyle name="Input 4 7 2" xfId="14837" xr:uid="{00000000-0005-0000-0000-0000AC2C0000}"/>
    <cellStyle name="Input 4 8" xfId="4319" xr:uid="{00000000-0005-0000-0000-0000AD2C0000}"/>
    <cellStyle name="Input 4 8 2" xfId="14664" xr:uid="{00000000-0005-0000-0000-0000AE2C0000}"/>
    <cellStyle name="Input 4 9" xfId="4295" xr:uid="{00000000-0005-0000-0000-0000AF2C0000}"/>
    <cellStyle name="Input 5" xfId="882" xr:uid="{00000000-0005-0000-0000-0000B02C0000}"/>
    <cellStyle name="Input 5 2" xfId="1196" xr:uid="{00000000-0005-0000-0000-0000B12C0000}"/>
    <cellStyle name="Input 5 2 10" xfId="2452" xr:uid="{00000000-0005-0000-0000-0000B22C0000}"/>
    <cellStyle name="Input 5 2 10 2" xfId="3907" xr:uid="{00000000-0005-0000-0000-0000B32C0000}"/>
    <cellStyle name="Input 5 2 10 2 2" xfId="7477" xr:uid="{00000000-0005-0000-0000-0000B42C0000}"/>
    <cellStyle name="Input 5 2 10 2 2 2" xfId="17806" xr:uid="{00000000-0005-0000-0000-0000B52C0000}"/>
    <cellStyle name="Input 5 2 10 2 3" xfId="9437" xr:uid="{00000000-0005-0000-0000-0000B62C0000}"/>
    <cellStyle name="Input 5 2 10 2 3 2" xfId="19644" xr:uid="{00000000-0005-0000-0000-0000B72C0000}"/>
    <cellStyle name="Input 5 2 10 2 4" xfId="10734" xr:uid="{00000000-0005-0000-0000-0000B82C0000}"/>
    <cellStyle name="Input 5 2 10 2 4 2" xfId="20940" xr:uid="{00000000-0005-0000-0000-0000B92C0000}"/>
    <cellStyle name="Input 5 2 10 2 5" xfId="14300" xr:uid="{00000000-0005-0000-0000-0000BA2C0000}"/>
    <cellStyle name="Input 5 2 10 3" xfId="6040" xr:uid="{00000000-0005-0000-0000-0000BB2C0000}"/>
    <cellStyle name="Input 5 2 10 3 2" xfId="16372" xr:uid="{00000000-0005-0000-0000-0000BC2C0000}"/>
    <cellStyle name="Input 5 2 10 4" xfId="4729" xr:uid="{00000000-0005-0000-0000-0000BD2C0000}"/>
    <cellStyle name="Input 5 2 10 4 2" xfId="15067" xr:uid="{00000000-0005-0000-0000-0000BE2C0000}"/>
    <cellStyle name="Input 5 2 10 5" xfId="11816" xr:uid="{00000000-0005-0000-0000-0000BF2C0000}"/>
    <cellStyle name="Input 5 2 10 5 2" xfId="22011" xr:uid="{00000000-0005-0000-0000-0000C02C0000}"/>
    <cellStyle name="Input 5 2 10 6" xfId="13128" xr:uid="{00000000-0005-0000-0000-0000C12C0000}"/>
    <cellStyle name="Input 5 2 11" xfId="2505" xr:uid="{00000000-0005-0000-0000-0000C22C0000}"/>
    <cellStyle name="Input 5 2 11 2" xfId="3960" xr:uid="{00000000-0005-0000-0000-0000C32C0000}"/>
    <cellStyle name="Input 5 2 11 2 2" xfId="7530" xr:uid="{00000000-0005-0000-0000-0000C42C0000}"/>
    <cellStyle name="Input 5 2 11 2 2 2" xfId="17859" xr:uid="{00000000-0005-0000-0000-0000C52C0000}"/>
    <cellStyle name="Input 5 2 11 2 3" xfId="9490" xr:uid="{00000000-0005-0000-0000-0000C62C0000}"/>
    <cellStyle name="Input 5 2 11 2 3 2" xfId="19697" xr:uid="{00000000-0005-0000-0000-0000C72C0000}"/>
    <cellStyle name="Input 5 2 11 2 4" xfId="10787" xr:uid="{00000000-0005-0000-0000-0000C82C0000}"/>
    <cellStyle name="Input 5 2 11 2 4 2" xfId="20993" xr:uid="{00000000-0005-0000-0000-0000C92C0000}"/>
    <cellStyle name="Input 5 2 11 2 5" xfId="14353" xr:uid="{00000000-0005-0000-0000-0000CA2C0000}"/>
    <cellStyle name="Input 5 2 11 3" xfId="6093" xr:uid="{00000000-0005-0000-0000-0000CB2C0000}"/>
    <cellStyle name="Input 5 2 11 3 2" xfId="16425" xr:uid="{00000000-0005-0000-0000-0000CC2C0000}"/>
    <cellStyle name="Input 5 2 11 4" xfId="4712" xr:uid="{00000000-0005-0000-0000-0000CD2C0000}"/>
    <cellStyle name="Input 5 2 11 4 2" xfId="15050" xr:uid="{00000000-0005-0000-0000-0000CE2C0000}"/>
    <cellStyle name="Input 5 2 11 5" xfId="11869" xr:uid="{00000000-0005-0000-0000-0000CF2C0000}"/>
    <cellStyle name="Input 5 2 11 5 2" xfId="22064" xr:uid="{00000000-0005-0000-0000-0000D02C0000}"/>
    <cellStyle name="Input 5 2 11 6" xfId="13181" xr:uid="{00000000-0005-0000-0000-0000D12C0000}"/>
    <cellStyle name="Input 5 2 12" xfId="2711" xr:uid="{00000000-0005-0000-0000-0000D22C0000}"/>
    <cellStyle name="Input 5 2 12 2" xfId="6294" xr:uid="{00000000-0005-0000-0000-0000D32C0000}"/>
    <cellStyle name="Input 5 2 12 2 2" xfId="16626" xr:uid="{00000000-0005-0000-0000-0000D42C0000}"/>
    <cellStyle name="Input 5 2 12 3" xfId="8308" xr:uid="{00000000-0005-0000-0000-0000D52C0000}"/>
    <cellStyle name="Input 5 2 12 3 2" xfId="18540" xr:uid="{00000000-0005-0000-0000-0000D62C0000}"/>
    <cellStyle name="Input 5 2 12 4" xfId="9646" xr:uid="{00000000-0005-0000-0000-0000D72C0000}"/>
    <cellStyle name="Input 5 2 12 4 2" xfId="19853" xr:uid="{00000000-0005-0000-0000-0000D82C0000}"/>
    <cellStyle name="Input 5 2 12 5" xfId="13322" xr:uid="{00000000-0005-0000-0000-0000D92C0000}"/>
    <cellStyle name="Input 5 2 13" xfId="4795" xr:uid="{00000000-0005-0000-0000-0000DA2C0000}"/>
    <cellStyle name="Input 5 2 13 2" xfId="15131" xr:uid="{00000000-0005-0000-0000-0000DB2C0000}"/>
    <cellStyle name="Input 5 2 14" xfId="4160" xr:uid="{00000000-0005-0000-0000-0000DC2C0000}"/>
    <cellStyle name="Input 5 2 14 2" xfId="14522" xr:uid="{00000000-0005-0000-0000-0000DD2C0000}"/>
    <cellStyle name="Input 5 2 15" xfId="7994" xr:uid="{00000000-0005-0000-0000-0000DE2C0000}"/>
    <cellStyle name="Input 5 2 2" xfId="1743" xr:uid="{00000000-0005-0000-0000-0000DF2C0000}"/>
    <cellStyle name="Input 5 2 2 2" xfId="3220" xr:uid="{00000000-0005-0000-0000-0000E02C0000}"/>
    <cellStyle name="Input 5 2 2 2 2" xfId="6793" xr:uid="{00000000-0005-0000-0000-0000E12C0000}"/>
    <cellStyle name="Input 5 2 2 2 2 2" xfId="17123" xr:uid="{00000000-0005-0000-0000-0000E22C0000}"/>
    <cellStyle name="Input 5 2 2 2 3" xfId="8771" xr:uid="{00000000-0005-0000-0000-0000E32C0000}"/>
    <cellStyle name="Input 5 2 2 2 3 2" xfId="18988" xr:uid="{00000000-0005-0000-0000-0000E42C0000}"/>
    <cellStyle name="Input 5 2 2 2 4" xfId="10073" xr:uid="{00000000-0005-0000-0000-0000E52C0000}"/>
    <cellStyle name="Input 5 2 2 2 4 2" xfId="20279" xr:uid="{00000000-0005-0000-0000-0000E62C0000}"/>
    <cellStyle name="Input 5 2 2 2 5" xfId="13696" xr:uid="{00000000-0005-0000-0000-0000E72C0000}"/>
    <cellStyle name="Input 5 2 2 3" xfId="5335" xr:uid="{00000000-0005-0000-0000-0000E82C0000}"/>
    <cellStyle name="Input 5 2 2 3 2" xfId="15668" xr:uid="{00000000-0005-0000-0000-0000E92C0000}"/>
    <cellStyle name="Input 5 2 2 4" xfId="6888" xr:uid="{00000000-0005-0000-0000-0000EA2C0000}"/>
    <cellStyle name="Input 5 2 2 4 2" xfId="17217" xr:uid="{00000000-0005-0000-0000-0000EB2C0000}"/>
    <cellStyle name="Input 5 2 2 5" xfId="11150" xr:uid="{00000000-0005-0000-0000-0000EC2C0000}"/>
    <cellStyle name="Input 5 2 2 5 2" xfId="21353" xr:uid="{00000000-0005-0000-0000-0000ED2C0000}"/>
    <cellStyle name="Input 5 2 2 6" xfId="12525" xr:uid="{00000000-0005-0000-0000-0000EE2C0000}"/>
    <cellStyle name="Input 5 2 3" xfId="1912" xr:uid="{00000000-0005-0000-0000-0000EF2C0000}"/>
    <cellStyle name="Input 5 2 3 2" xfId="3376" xr:uid="{00000000-0005-0000-0000-0000F02C0000}"/>
    <cellStyle name="Input 5 2 3 2 2" xfId="6946" xr:uid="{00000000-0005-0000-0000-0000F12C0000}"/>
    <cellStyle name="Input 5 2 3 2 2 2" xfId="17275" xr:uid="{00000000-0005-0000-0000-0000F22C0000}"/>
    <cellStyle name="Input 5 2 3 2 3" xfId="8912" xr:uid="{00000000-0005-0000-0000-0000F32C0000}"/>
    <cellStyle name="Input 5 2 3 2 3 2" xfId="19121" xr:uid="{00000000-0005-0000-0000-0000F42C0000}"/>
    <cellStyle name="Input 5 2 3 2 4" xfId="10203" xr:uid="{00000000-0005-0000-0000-0000F52C0000}"/>
    <cellStyle name="Input 5 2 3 2 4 2" xfId="20409" xr:uid="{00000000-0005-0000-0000-0000F62C0000}"/>
    <cellStyle name="Input 5 2 3 2 5" xfId="13804" xr:uid="{00000000-0005-0000-0000-0000F72C0000}"/>
    <cellStyle name="Input 5 2 3 3" xfId="5500" xr:uid="{00000000-0005-0000-0000-0000F82C0000}"/>
    <cellStyle name="Input 5 2 3 3 2" xfId="15832" xr:uid="{00000000-0005-0000-0000-0000F92C0000}"/>
    <cellStyle name="Input 5 2 3 4" xfId="7891" xr:uid="{00000000-0005-0000-0000-0000FA2C0000}"/>
    <cellStyle name="Input 5 2 3 4 2" xfId="18182" xr:uid="{00000000-0005-0000-0000-0000FB2C0000}"/>
    <cellStyle name="Input 5 2 3 5" xfId="11281" xr:uid="{00000000-0005-0000-0000-0000FC2C0000}"/>
    <cellStyle name="Input 5 2 3 5 2" xfId="21483" xr:uid="{00000000-0005-0000-0000-0000FD2C0000}"/>
    <cellStyle name="Input 5 2 3 6" xfId="12633" xr:uid="{00000000-0005-0000-0000-0000FE2C0000}"/>
    <cellStyle name="Input 5 2 4" xfId="1984" xr:uid="{00000000-0005-0000-0000-0000FF2C0000}"/>
    <cellStyle name="Input 5 2 4 2" xfId="3447" xr:uid="{00000000-0005-0000-0000-0000002D0000}"/>
    <cellStyle name="Input 5 2 4 2 2" xfId="7017" xr:uid="{00000000-0005-0000-0000-0000012D0000}"/>
    <cellStyle name="Input 5 2 4 2 2 2" xfId="17346" xr:uid="{00000000-0005-0000-0000-0000022D0000}"/>
    <cellStyle name="Input 5 2 4 2 3" xfId="8983" xr:uid="{00000000-0005-0000-0000-0000032D0000}"/>
    <cellStyle name="Input 5 2 4 2 3 2" xfId="19192" xr:uid="{00000000-0005-0000-0000-0000042D0000}"/>
    <cellStyle name="Input 5 2 4 2 4" xfId="10274" xr:uid="{00000000-0005-0000-0000-0000052D0000}"/>
    <cellStyle name="Input 5 2 4 2 4 2" xfId="20480" xr:uid="{00000000-0005-0000-0000-0000062D0000}"/>
    <cellStyle name="Input 5 2 4 2 5" xfId="13872" xr:uid="{00000000-0005-0000-0000-0000072D0000}"/>
    <cellStyle name="Input 5 2 4 3" xfId="5572" xr:uid="{00000000-0005-0000-0000-0000082D0000}"/>
    <cellStyle name="Input 5 2 4 3 2" xfId="15904" xr:uid="{00000000-0005-0000-0000-0000092D0000}"/>
    <cellStyle name="Input 5 2 4 4" xfId="8068" xr:uid="{00000000-0005-0000-0000-00000A2D0000}"/>
    <cellStyle name="Input 5 2 4 4 2" xfId="18316" xr:uid="{00000000-0005-0000-0000-00000B2D0000}"/>
    <cellStyle name="Input 5 2 4 5" xfId="11352" xr:uid="{00000000-0005-0000-0000-00000C2D0000}"/>
    <cellStyle name="Input 5 2 4 5 2" xfId="21554" xr:uid="{00000000-0005-0000-0000-00000D2D0000}"/>
    <cellStyle name="Input 5 2 4 6" xfId="12701" xr:uid="{00000000-0005-0000-0000-00000E2D0000}"/>
    <cellStyle name="Input 5 2 5" xfId="2050" xr:uid="{00000000-0005-0000-0000-00000F2D0000}"/>
    <cellStyle name="Input 5 2 5 2" xfId="3511" xr:uid="{00000000-0005-0000-0000-0000102D0000}"/>
    <cellStyle name="Input 5 2 5 2 2" xfId="7081" xr:uid="{00000000-0005-0000-0000-0000112D0000}"/>
    <cellStyle name="Input 5 2 5 2 2 2" xfId="17410" xr:uid="{00000000-0005-0000-0000-0000122D0000}"/>
    <cellStyle name="Input 5 2 5 2 3" xfId="9047" xr:uid="{00000000-0005-0000-0000-0000132D0000}"/>
    <cellStyle name="Input 5 2 5 2 3 2" xfId="19256" xr:uid="{00000000-0005-0000-0000-0000142D0000}"/>
    <cellStyle name="Input 5 2 5 2 4" xfId="10338" xr:uid="{00000000-0005-0000-0000-0000152D0000}"/>
    <cellStyle name="Input 5 2 5 2 4 2" xfId="20544" xr:uid="{00000000-0005-0000-0000-0000162D0000}"/>
    <cellStyle name="Input 5 2 5 2 5" xfId="13935" xr:uid="{00000000-0005-0000-0000-0000172D0000}"/>
    <cellStyle name="Input 5 2 5 3" xfId="5638" xr:uid="{00000000-0005-0000-0000-0000182D0000}"/>
    <cellStyle name="Input 5 2 5 3 2" xfId="15970" xr:uid="{00000000-0005-0000-0000-0000192D0000}"/>
    <cellStyle name="Input 5 2 5 4" xfId="8019" xr:uid="{00000000-0005-0000-0000-00001A2D0000}"/>
    <cellStyle name="Input 5 2 5 4 2" xfId="18275" xr:uid="{00000000-0005-0000-0000-00001B2D0000}"/>
    <cellStyle name="Input 5 2 5 5" xfId="11417" xr:uid="{00000000-0005-0000-0000-00001C2D0000}"/>
    <cellStyle name="Input 5 2 5 5 2" xfId="21618" xr:uid="{00000000-0005-0000-0000-00001D2D0000}"/>
    <cellStyle name="Input 5 2 5 6" xfId="12764" xr:uid="{00000000-0005-0000-0000-00001E2D0000}"/>
    <cellStyle name="Input 5 2 6" xfId="2114" xr:uid="{00000000-0005-0000-0000-00001F2D0000}"/>
    <cellStyle name="Input 5 2 6 2" xfId="3573" xr:uid="{00000000-0005-0000-0000-0000202D0000}"/>
    <cellStyle name="Input 5 2 6 2 2" xfId="7143" xr:uid="{00000000-0005-0000-0000-0000212D0000}"/>
    <cellStyle name="Input 5 2 6 2 2 2" xfId="17472" xr:uid="{00000000-0005-0000-0000-0000222D0000}"/>
    <cellStyle name="Input 5 2 6 2 3" xfId="9108" xr:uid="{00000000-0005-0000-0000-0000232D0000}"/>
    <cellStyle name="Input 5 2 6 2 3 2" xfId="19317" xr:uid="{00000000-0005-0000-0000-0000242D0000}"/>
    <cellStyle name="Input 5 2 6 2 4" xfId="10400" xr:uid="{00000000-0005-0000-0000-0000252D0000}"/>
    <cellStyle name="Input 5 2 6 2 4 2" xfId="20606" xr:uid="{00000000-0005-0000-0000-0000262D0000}"/>
    <cellStyle name="Input 5 2 6 2 5" xfId="13996" xr:uid="{00000000-0005-0000-0000-0000272D0000}"/>
    <cellStyle name="Input 5 2 6 3" xfId="5702" xr:uid="{00000000-0005-0000-0000-0000282D0000}"/>
    <cellStyle name="Input 5 2 6 3 2" xfId="16034" xr:uid="{00000000-0005-0000-0000-0000292D0000}"/>
    <cellStyle name="Input 5 2 6 4" xfId="4454" xr:uid="{00000000-0005-0000-0000-00002A2D0000}"/>
    <cellStyle name="Input 5 2 6 4 2" xfId="14796" xr:uid="{00000000-0005-0000-0000-00002B2D0000}"/>
    <cellStyle name="Input 5 2 6 5" xfId="11480" xr:uid="{00000000-0005-0000-0000-00002C2D0000}"/>
    <cellStyle name="Input 5 2 6 5 2" xfId="21680" xr:uid="{00000000-0005-0000-0000-00002D2D0000}"/>
    <cellStyle name="Input 5 2 6 6" xfId="12825" xr:uid="{00000000-0005-0000-0000-00002E2D0000}"/>
    <cellStyle name="Input 5 2 7" xfId="2187" xr:uid="{00000000-0005-0000-0000-00002F2D0000}"/>
    <cellStyle name="Input 5 2 7 2" xfId="3646" xr:uid="{00000000-0005-0000-0000-0000302D0000}"/>
    <cellStyle name="Input 5 2 7 2 2" xfId="7216" xr:uid="{00000000-0005-0000-0000-0000312D0000}"/>
    <cellStyle name="Input 5 2 7 2 2 2" xfId="17545" xr:uid="{00000000-0005-0000-0000-0000322D0000}"/>
    <cellStyle name="Input 5 2 7 2 3" xfId="9181" xr:uid="{00000000-0005-0000-0000-0000332D0000}"/>
    <cellStyle name="Input 5 2 7 2 3 2" xfId="19390" xr:uid="{00000000-0005-0000-0000-0000342D0000}"/>
    <cellStyle name="Input 5 2 7 2 4" xfId="10473" xr:uid="{00000000-0005-0000-0000-0000352D0000}"/>
    <cellStyle name="Input 5 2 7 2 4 2" xfId="20679" xr:uid="{00000000-0005-0000-0000-0000362D0000}"/>
    <cellStyle name="Input 5 2 7 2 5" xfId="14069" xr:uid="{00000000-0005-0000-0000-0000372D0000}"/>
    <cellStyle name="Input 5 2 7 3" xfId="5775" xr:uid="{00000000-0005-0000-0000-0000382D0000}"/>
    <cellStyle name="Input 5 2 7 3 2" xfId="16107" xr:uid="{00000000-0005-0000-0000-0000392D0000}"/>
    <cellStyle name="Input 5 2 7 4" xfId="5684" xr:uid="{00000000-0005-0000-0000-00003A2D0000}"/>
    <cellStyle name="Input 5 2 7 4 2" xfId="16016" xr:uid="{00000000-0005-0000-0000-00003B2D0000}"/>
    <cellStyle name="Input 5 2 7 5" xfId="11553" xr:uid="{00000000-0005-0000-0000-00003C2D0000}"/>
    <cellStyle name="Input 5 2 7 5 2" xfId="21753" xr:uid="{00000000-0005-0000-0000-00003D2D0000}"/>
    <cellStyle name="Input 5 2 7 6" xfId="12898" xr:uid="{00000000-0005-0000-0000-00003E2D0000}"/>
    <cellStyle name="Input 5 2 8" xfId="2291" xr:uid="{00000000-0005-0000-0000-00003F2D0000}"/>
    <cellStyle name="Input 5 2 8 2" xfId="3748" xr:uid="{00000000-0005-0000-0000-0000402D0000}"/>
    <cellStyle name="Input 5 2 8 2 2" xfId="7318" xr:uid="{00000000-0005-0000-0000-0000412D0000}"/>
    <cellStyle name="Input 5 2 8 2 2 2" xfId="17647" xr:uid="{00000000-0005-0000-0000-0000422D0000}"/>
    <cellStyle name="Input 5 2 8 2 3" xfId="9281" xr:uid="{00000000-0005-0000-0000-0000432D0000}"/>
    <cellStyle name="Input 5 2 8 2 3 2" xfId="19489" xr:uid="{00000000-0005-0000-0000-0000442D0000}"/>
    <cellStyle name="Input 5 2 8 2 4" xfId="10575" xr:uid="{00000000-0005-0000-0000-0000452D0000}"/>
    <cellStyle name="Input 5 2 8 2 4 2" xfId="20781" xr:uid="{00000000-0005-0000-0000-0000462D0000}"/>
    <cellStyle name="Input 5 2 8 2 5" xfId="14161" xr:uid="{00000000-0005-0000-0000-0000472D0000}"/>
    <cellStyle name="Input 5 2 8 3" xfId="5879" xr:uid="{00000000-0005-0000-0000-0000482D0000}"/>
    <cellStyle name="Input 5 2 8 3 2" xfId="16211" xr:uid="{00000000-0005-0000-0000-0000492D0000}"/>
    <cellStyle name="Input 5 2 8 4" xfId="4555" xr:uid="{00000000-0005-0000-0000-00004A2D0000}"/>
    <cellStyle name="Input 5 2 8 4 2" xfId="14897" xr:uid="{00000000-0005-0000-0000-00004B2D0000}"/>
    <cellStyle name="Input 5 2 8 5" xfId="11656" xr:uid="{00000000-0005-0000-0000-00004C2D0000}"/>
    <cellStyle name="Input 5 2 8 5 2" xfId="21853" xr:uid="{00000000-0005-0000-0000-00004D2D0000}"/>
    <cellStyle name="Input 5 2 8 6" xfId="12989" xr:uid="{00000000-0005-0000-0000-00004E2D0000}"/>
    <cellStyle name="Input 5 2 9" xfId="2383" xr:uid="{00000000-0005-0000-0000-00004F2D0000}"/>
    <cellStyle name="Input 5 2 9 2" xfId="3839" xr:uid="{00000000-0005-0000-0000-0000502D0000}"/>
    <cellStyle name="Input 5 2 9 2 2" xfId="7409" xr:uid="{00000000-0005-0000-0000-0000512D0000}"/>
    <cellStyle name="Input 5 2 9 2 2 2" xfId="17738" xr:uid="{00000000-0005-0000-0000-0000522D0000}"/>
    <cellStyle name="Input 5 2 9 2 3" xfId="9371" xr:uid="{00000000-0005-0000-0000-0000532D0000}"/>
    <cellStyle name="Input 5 2 9 2 3 2" xfId="19579" xr:uid="{00000000-0005-0000-0000-0000542D0000}"/>
    <cellStyle name="Input 5 2 9 2 4" xfId="10666" xr:uid="{00000000-0005-0000-0000-0000552D0000}"/>
    <cellStyle name="Input 5 2 9 2 4 2" xfId="20872" xr:uid="{00000000-0005-0000-0000-0000562D0000}"/>
    <cellStyle name="Input 5 2 9 2 5" xfId="14242" xr:uid="{00000000-0005-0000-0000-0000572D0000}"/>
    <cellStyle name="Input 5 2 9 3" xfId="5971" xr:uid="{00000000-0005-0000-0000-0000582D0000}"/>
    <cellStyle name="Input 5 2 9 3 2" xfId="16303" xr:uid="{00000000-0005-0000-0000-0000592D0000}"/>
    <cellStyle name="Input 5 2 9 4" xfId="4699" xr:uid="{00000000-0005-0000-0000-00005A2D0000}"/>
    <cellStyle name="Input 5 2 9 4 2" xfId="15040" xr:uid="{00000000-0005-0000-0000-00005B2D0000}"/>
    <cellStyle name="Input 5 2 9 5" xfId="11747" xr:uid="{00000000-0005-0000-0000-00005C2D0000}"/>
    <cellStyle name="Input 5 2 9 5 2" xfId="21943" xr:uid="{00000000-0005-0000-0000-00005D2D0000}"/>
    <cellStyle name="Input 5 2 9 6" xfId="13070" xr:uid="{00000000-0005-0000-0000-00005E2D0000}"/>
    <cellStyle name="Input 5 3" xfId="1530" xr:uid="{00000000-0005-0000-0000-00005F2D0000}"/>
    <cellStyle name="Input 5 3 2" xfId="3014" xr:uid="{00000000-0005-0000-0000-0000602D0000}"/>
    <cellStyle name="Input 5 3 2 2" xfId="6591" xr:uid="{00000000-0005-0000-0000-0000612D0000}"/>
    <cellStyle name="Input 5 3 2 2 2" xfId="16922" xr:uid="{00000000-0005-0000-0000-0000622D0000}"/>
    <cellStyle name="Input 5 3 2 3" xfId="8592" xr:uid="{00000000-0005-0000-0000-0000632D0000}"/>
    <cellStyle name="Input 5 3 2 3 2" xfId="18818" xr:uid="{00000000-0005-0000-0000-0000642D0000}"/>
    <cellStyle name="Input 5 3 2 4" xfId="9915" xr:uid="{00000000-0005-0000-0000-0000652D0000}"/>
    <cellStyle name="Input 5 3 2 4 2" xfId="20122" xr:uid="{00000000-0005-0000-0000-0000662D0000}"/>
    <cellStyle name="Input 5 3 2 5" xfId="13564" xr:uid="{00000000-0005-0000-0000-0000672D0000}"/>
    <cellStyle name="Input 5 3 3" xfId="5127" xr:uid="{00000000-0005-0000-0000-0000682D0000}"/>
    <cellStyle name="Input 5 3 3 2" xfId="15462" xr:uid="{00000000-0005-0000-0000-0000692D0000}"/>
    <cellStyle name="Input 5 3 4" xfId="7904" xr:uid="{00000000-0005-0000-0000-00006A2D0000}"/>
    <cellStyle name="Input 5 3 4 2" xfId="18195" xr:uid="{00000000-0005-0000-0000-00006B2D0000}"/>
    <cellStyle name="Input 5 3 5" xfId="10997" xr:uid="{00000000-0005-0000-0000-00006C2D0000}"/>
    <cellStyle name="Input 5 3 5 2" xfId="21200" xr:uid="{00000000-0005-0000-0000-00006D2D0000}"/>
    <cellStyle name="Input 5 3 6" xfId="12395" xr:uid="{00000000-0005-0000-0000-00006E2D0000}"/>
    <cellStyle name="Input 5 4" xfId="1385" xr:uid="{00000000-0005-0000-0000-00006F2D0000}"/>
    <cellStyle name="Input 5 4 2" xfId="2881" xr:uid="{00000000-0005-0000-0000-0000702D0000}"/>
    <cellStyle name="Input 5 4 2 2" xfId="6460" xr:uid="{00000000-0005-0000-0000-0000712D0000}"/>
    <cellStyle name="Input 5 4 2 2 2" xfId="16791" xr:uid="{00000000-0005-0000-0000-0000722D0000}"/>
    <cellStyle name="Input 5 4 2 3" xfId="8461" xr:uid="{00000000-0005-0000-0000-0000732D0000}"/>
    <cellStyle name="Input 5 4 2 3 2" xfId="18689" xr:uid="{00000000-0005-0000-0000-0000742D0000}"/>
    <cellStyle name="Input 5 4 2 4" xfId="9786" xr:uid="{00000000-0005-0000-0000-0000752D0000}"/>
    <cellStyle name="Input 5 4 2 4 2" xfId="19993" xr:uid="{00000000-0005-0000-0000-0000762D0000}"/>
    <cellStyle name="Input 5 4 2 5" xfId="13455" xr:uid="{00000000-0005-0000-0000-0000772D0000}"/>
    <cellStyle name="Input 5 4 3" xfId="4983" xr:uid="{00000000-0005-0000-0000-0000782D0000}"/>
    <cellStyle name="Input 5 4 3 2" xfId="15318" xr:uid="{00000000-0005-0000-0000-0000792D0000}"/>
    <cellStyle name="Input 5 4 4" xfId="4329" xr:uid="{00000000-0005-0000-0000-00007A2D0000}"/>
    <cellStyle name="Input 5 4 4 2" xfId="14674" xr:uid="{00000000-0005-0000-0000-00007B2D0000}"/>
    <cellStyle name="Input 5 4 5" xfId="10868" xr:uid="{00000000-0005-0000-0000-00007C2D0000}"/>
    <cellStyle name="Input 5 4 5 2" xfId="21072" xr:uid="{00000000-0005-0000-0000-00007D2D0000}"/>
    <cellStyle name="Input 5 4 6" xfId="12286" xr:uid="{00000000-0005-0000-0000-00007E2D0000}"/>
    <cellStyle name="Input 5 5" xfId="1303" xr:uid="{00000000-0005-0000-0000-00007F2D0000}"/>
    <cellStyle name="Input 5 5 2" xfId="2803" xr:uid="{00000000-0005-0000-0000-0000802D0000}"/>
    <cellStyle name="Input 5 5 2 2" xfId="6382" xr:uid="{00000000-0005-0000-0000-0000812D0000}"/>
    <cellStyle name="Input 5 5 2 2 2" xfId="16713" xr:uid="{00000000-0005-0000-0000-0000822D0000}"/>
    <cellStyle name="Input 5 5 2 3" xfId="8385" xr:uid="{00000000-0005-0000-0000-0000832D0000}"/>
    <cellStyle name="Input 5 5 2 3 2" xfId="18613" xr:uid="{00000000-0005-0000-0000-0000842D0000}"/>
    <cellStyle name="Input 5 5 2 4" xfId="9709" xr:uid="{00000000-0005-0000-0000-0000852D0000}"/>
    <cellStyle name="Input 5 5 2 4 2" xfId="19916" xr:uid="{00000000-0005-0000-0000-0000862D0000}"/>
    <cellStyle name="Input 5 5 2 5" xfId="13383" xr:uid="{00000000-0005-0000-0000-0000872D0000}"/>
    <cellStyle name="Input 5 5 3" xfId="4901" xr:uid="{00000000-0005-0000-0000-0000882D0000}"/>
    <cellStyle name="Input 5 5 3 2" xfId="15236" xr:uid="{00000000-0005-0000-0000-0000892D0000}"/>
    <cellStyle name="Input 5 5 4" xfId="7937" xr:uid="{00000000-0005-0000-0000-00008A2D0000}"/>
    <cellStyle name="Input 5 5 4 2" xfId="18220" xr:uid="{00000000-0005-0000-0000-00008B2D0000}"/>
    <cellStyle name="Input 5 5 5" xfId="4243" xr:uid="{00000000-0005-0000-0000-00008C2D0000}"/>
    <cellStyle name="Input 5 5 5 2" xfId="14601" xr:uid="{00000000-0005-0000-0000-00008D2D0000}"/>
    <cellStyle name="Input 5 5 6" xfId="12215" xr:uid="{00000000-0005-0000-0000-00008E2D0000}"/>
    <cellStyle name="Input 5 6" xfId="2592" xr:uid="{00000000-0005-0000-0000-00008F2D0000}"/>
    <cellStyle name="Input 5 6 2" xfId="6180" xr:uid="{00000000-0005-0000-0000-0000902D0000}"/>
    <cellStyle name="Input 5 6 2 2" xfId="16512" xr:uid="{00000000-0005-0000-0000-0000912D0000}"/>
    <cellStyle name="Input 5 6 3" xfId="8206" xr:uid="{00000000-0005-0000-0000-0000922D0000}"/>
    <cellStyle name="Input 5 6 3 2" xfId="18439" xr:uid="{00000000-0005-0000-0000-0000932D0000}"/>
    <cellStyle name="Input 5 6 4" xfId="9557" xr:uid="{00000000-0005-0000-0000-0000942D0000}"/>
    <cellStyle name="Input 5 6 4 2" xfId="19764" xr:uid="{00000000-0005-0000-0000-0000952D0000}"/>
    <cellStyle name="Input 5 6 5" xfId="13243" xr:uid="{00000000-0005-0000-0000-0000962D0000}"/>
    <cellStyle name="Input 5 7" xfId="4496" xr:uid="{00000000-0005-0000-0000-0000972D0000}"/>
    <cellStyle name="Input 5 7 2" xfId="14838" xr:uid="{00000000-0005-0000-0000-0000982D0000}"/>
    <cellStyle name="Input 5 8" xfId="4318" xr:uid="{00000000-0005-0000-0000-0000992D0000}"/>
    <cellStyle name="Input 5 8 2" xfId="14663" xr:uid="{00000000-0005-0000-0000-00009A2D0000}"/>
    <cellStyle name="Input 5 9" xfId="4155" xr:uid="{00000000-0005-0000-0000-00009B2D0000}"/>
    <cellStyle name="Input 6" xfId="883" xr:uid="{00000000-0005-0000-0000-00009C2D0000}"/>
    <cellStyle name="Input 6 2" xfId="1197" xr:uid="{00000000-0005-0000-0000-00009D2D0000}"/>
    <cellStyle name="Input 6 2 10" xfId="2453" xr:uid="{00000000-0005-0000-0000-00009E2D0000}"/>
    <cellStyle name="Input 6 2 10 2" xfId="3908" xr:uid="{00000000-0005-0000-0000-00009F2D0000}"/>
    <cellStyle name="Input 6 2 10 2 2" xfId="7478" xr:uid="{00000000-0005-0000-0000-0000A02D0000}"/>
    <cellStyle name="Input 6 2 10 2 2 2" xfId="17807" xr:uid="{00000000-0005-0000-0000-0000A12D0000}"/>
    <cellStyle name="Input 6 2 10 2 3" xfId="9438" xr:uid="{00000000-0005-0000-0000-0000A22D0000}"/>
    <cellStyle name="Input 6 2 10 2 3 2" xfId="19645" xr:uid="{00000000-0005-0000-0000-0000A32D0000}"/>
    <cellStyle name="Input 6 2 10 2 4" xfId="10735" xr:uid="{00000000-0005-0000-0000-0000A42D0000}"/>
    <cellStyle name="Input 6 2 10 2 4 2" xfId="20941" xr:uid="{00000000-0005-0000-0000-0000A52D0000}"/>
    <cellStyle name="Input 6 2 10 2 5" xfId="14301" xr:uid="{00000000-0005-0000-0000-0000A62D0000}"/>
    <cellStyle name="Input 6 2 10 3" xfId="6041" xr:uid="{00000000-0005-0000-0000-0000A72D0000}"/>
    <cellStyle name="Input 6 2 10 3 2" xfId="16373" xr:uid="{00000000-0005-0000-0000-0000A82D0000}"/>
    <cellStyle name="Input 6 2 10 4" xfId="5275" xr:uid="{00000000-0005-0000-0000-0000A92D0000}"/>
    <cellStyle name="Input 6 2 10 4 2" xfId="15609" xr:uid="{00000000-0005-0000-0000-0000AA2D0000}"/>
    <cellStyle name="Input 6 2 10 5" xfId="11817" xr:uid="{00000000-0005-0000-0000-0000AB2D0000}"/>
    <cellStyle name="Input 6 2 10 5 2" xfId="22012" xr:uid="{00000000-0005-0000-0000-0000AC2D0000}"/>
    <cellStyle name="Input 6 2 10 6" xfId="13129" xr:uid="{00000000-0005-0000-0000-0000AD2D0000}"/>
    <cellStyle name="Input 6 2 11" xfId="2506" xr:uid="{00000000-0005-0000-0000-0000AE2D0000}"/>
    <cellStyle name="Input 6 2 11 2" xfId="3961" xr:uid="{00000000-0005-0000-0000-0000AF2D0000}"/>
    <cellStyle name="Input 6 2 11 2 2" xfId="7531" xr:uid="{00000000-0005-0000-0000-0000B02D0000}"/>
    <cellStyle name="Input 6 2 11 2 2 2" xfId="17860" xr:uid="{00000000-0005-0000-0000-0000B12D0000}"/>
    <cellStyle name="Input 6 2 11 2 3" xfId="9491" xr:uid="{00000000-0005-0000-0000-0000B22D0000}"/>
    <cellStyle name="Input 6 2 11 2 3 2" xfId="19698" xr:uid="{00000000-0005-0000-0000-0000B32D0000}"/>
    <cellStyle name="Input 6 2 11 2 4" xfId="10788" xr:uid="{00000000-0005-0000-0000-0000B42D0000}"/>
    <cellStyle name="Input 6 2 11 2 4 2" xfId="20994" xr:uid="{00000000-0005-0000-0000-0000B52D0000}"/>
    <cellStyle name="Input 6 2 11 2 5" xfId="14354" xr:uid="{00000000-0005-0000-0000-0000B62D0000}"/>
    <cellStyle name="Input 6 2 11 3" xfId="6094" xr:uid="{00000000-0005-0000-0000-0000B72D0000}"/>
    <cellStyle name="Input 6 2 11 3 2" xfId="16426" xr:uid="{00000000-0005-0000-0000-0000B82D0000}"/>
    <cellStyle name="Input 6 2 11 4" xfId="4863" xr:uid="{00000000-0005-0000-0000-0000B92D0000}"/>
    <cellStyle name="Input 6 2 11 4 2" xfId="15198" xr:uid="{00000000-0005-0000-0000-0000BA2D0000}"/>
    <cellStyle name="Input 6 2 11 5" xfId="11870" xr:uid="{00000000-0005-0000-0000-0000BB2D0000}"/>
    <cellStyle name="Input 6 2 11 5 2" xfId="22065" xr:uid="{00000000-0005-0000-0000-0000BC2D0000}"/>
    <cellStyle name="Input 6 2 11 6" xfId="13182" xr:uid="{00000000-0005-0000-0000-0000BD2D0000}"/>
    <cellStyle name="Input 6 2 12" xfId="2712" xr:uid="{00000000-0005-0000-0000-0000BE2D0000}"/>
    <cellStyle name="Input 6 2 12 2" xfId="6295" xr:uid="{00000000-0005-0000-0000-0000BF2D0000}"/>
    <cellStyle name="Input 6 2 12 2 2" xfId="16627" xr:uid="{00000000-0005-0000-0000-0000C02D0000}"/>
    <cellStyle name="Input 6 2 12 3" xfId="8309" xr:uid="{00000000-0005-0000-0000-0000C12D0000}"/>
    <cellStyle name="Input 6 2 12 3 2" xfId="18541" xr:uid="{00000000-0005-0000-0000-0000C22D0000}"/>
    <cellStyle name="Input 6 2 12 4" xfId="9647" xr:uid="{00000000-0005-0000-0000-0000C32D0000}"/>
    <cellStyle name="Input 6 2 12 4 2" xfId="19854" xr:uid="{00000000-0005-0000-0000-0000C42D0000}"/>
    <cellStyle name="Input 6 2 12 5" xfId="13323" xr:uid="{00000000-0005-0000-0000-0000C52D0000}"/>
    <cellStyle name="Input 6 2 13" xfId="4796" xr:uid="{00000000-0005-0000-0000-0000C62D0000}"/>
    <cellStyle name="Input 6 2 13 2" xfId="15132" xr:uid="{00000000-0005-0000-0000-0000C72D0000}"/>
    <cellStyle name="Input 6 2 14" xfId="4159" xr:uid="{00000000-0005-0000-0000-0000C82D0000}"/>
    <cellStyle name="Input 6 2 14 2" xfId="14521" xr:uid="{00000000-0005-0000-0000-0000C92D0000}"/>
    <cellStyle name="Input 6 2 15" xfId="7978" xr:uid="{00000000-0005-0000-0000-0000CA2D0000}"/>
    <cellStyle name="Input 6 2 2" xfId="1744" xr:uid="{00000000-0005-0000-0000-0000CB2D0000}"/>
    <cellStyle name="Input 6 2 2 2" xfId="3221" xr:uid="{00000000-0005-0000-0000-0000CC2D0000}"/>
    <cellStyle name="Input 6 2 2 2 2" xfId="6794" xr:uid="{00000000-0005-0000-0000-0000CD2D0000}"/>
    <cellStyle name="Input 6 2 2 2 2 2" xfId="17124" xr:uid="{00000000-0005-0000-0000-0000CE2D0000}"/>
    <cellStyle name="Input 6 2 2 2 3" xfId="8772" xr:uid="{00000000-0005-0000-0000-0000CF2D0000}"/>
    <cellStyle name="Input 6 2 2 2 3 2" xfId="18989" xr:uid="{00000000-0005-0000-0000-0000D02D0000}"/>
    <cellStyle name="Input 6 2 2 2 4" xfId="10074" xr:uid="{00000000-0005-0000-0000-0000D12D0000}"/>
    <cellStyle name="Input 6 2 2 2 4 2" xfId="20280" xr:uid="{00000000-0005-0000-0000-0000D22D0000}"/>
    <cellStyle name="Input 6 2 2 2 5" xfId="13697" xr:uid="{00000000-0005-0000-0000-0000D32D0000}"/>
    <cellStyle name="Input 6 2 2 3" xfId="5336" xr:uid="{00000000-0005-0000-0000-0000D42D0000}"/>
    <cellStyle name="Input 6 2 2 3 2" xfId="15669" xr:uid="{00000000-0005-0000-0000-0000D52D0000}"/>
    <cellStyle name="Input 6 2 2 4" xfId="4894" xr:uid="{00000000-0005-0000-0000-0000D62D0000}"/>
    <cellStyle name="Input 6 2 2 4 2" xfId="15229" xr:uid="{00000000-0005-0000-0000-0000D72D0000}"/>
    <cellStyle name="Input 6 2 2 5" xfId="11151" xr:uid="{00000000-0005-0000-0000-0000D82D0000}"/>
    <cellStyle name="Input 6 2 2 5 2" xfId="21354" xr:uid="{00000000-0005-0000-0000-0000D92D0000}"/>
    <cellStyle name="Input 6 2 2 6" xfId="12526" xr:uid="{00000000-0005-0000-0000-0000DA2D0000}"/>
    <cellStyle name="Input 6 2 3" xfId="1913" xr:uid="{00000000-0005-0000-0000-0000DB2D0000}"/>
    <cellStyle name="Input 6 2 3 2" xfId="3377" xr:uid="{00000000-0005-0000-0000-0000DC2D0000}"/>
    <cellStyle name="Input 6 2 3 2 2" xfId="6947" xr:uid="{00000000-0005-0000-0000-0000DD2D0000}"/>
    <cellStyle name="Input 6 2 3 2 2 2" xfId="17276" xr:uid="{00000000-0005-0000-0000-0000DE2D0000}"/>
    <cellStyle name="Input 6 2 3 2 3" xfId="8913" xr:uid="{00000000-0005-0000-0000-0000DF2D0000}"/>
    <cellStyle name="Input 6 2 3 2 3 2" xfId="19122" xr:uid="{00000000-0005-0000-0000-0000E02D0000}"/>
    <cellStyle name="Input 6 2 3 2 4" xfId="10204" xr:uid="{00000000-0005-0000-0000-0000E12D0000}"/>
    <cellStyle name="Input 6 2 3 2 4 2" xfId="20410" xr:uid="{00000000-0005-0000-0000-0000E22D0000}"/>
    <cellStyle name="Input 6 2 3 2 5" xfId="13805" xr:uid="{00000000-0005-0000-0000-0000E32D0000}"/>
    <cellStyle name="Input 6 2 3 3" xfId="5501" xr:uid="{00000000-0005-0000-0000-0000E42D0000}"/>
    <cellStyle name="Input 6 2 3 3 2" xfId="15833" xr:uid="{00000000-0005-0000-0000-0000E52D0000}"/>
    <cellStyle name="Input 6 2 3 4" xfId="7794" xr:uid="{00000000-0005-0000-0000-0000E62D0000}"/>
    <cellStyle name="Input 6 2 3 4 2" xfId="18098" xr:uid="{00000000-0005-0000-0000-0000E72D0000}"/>
    <cellStyle name="Input 6 2 3 5" xfId="11282" xr:uid="{00000000-0005-0000-0000-0000E82D0000}"/>
    <cellStyle name="Input 6 2 3 5 2" xfId="21484" xr:uid="{00000000-0005-0000-0000-0000E92D0000}"/>
    <cellStyle name="Input 6 2 3 6" xfId="12634" xr:uid="{00000000-0005-0000-0000-0000EA2D0000}"/>
    <cellStyle name="Input 6 2 4" xfId="1985" xr:uid="{00000000-0005-0000-0000-0000EB2D0000}"/>
    <cellStyle name="Input 6 2 4 2" xfId="3448" xr:uid="{00000000-0005-0000-0000-0000EC2D0000}"/>
    <cellStyle name="Input 6 2 4 2 2" xfId="7018" xr:uid="{00000000-0005-0000-0000-0000ED2D0000}"/>
    <cellStyle name="Input 6 2 4 2 2 2" xfId="17347" xr:uid="{00000000-0005-0000-0000-0000EE2D0000}"/>
    <cellStyle name="Input 6 2 4 2 3" xfId="8984" xr:uid="{00000000-0005-0000-0000-0000EF2D0000}"/>
    <cellStyle name="Input 6 2 4 2 3 2" xfId="19193" xr:uid="{00000000-0005-0000-0000-0000F02D0000}"/>
    <cellStyle name="Input 6 2 4 2 4" xfId="10275" xr:uid="{00000000-0005-0000-0000-0000F12D0000}"/>
    <cellStyle name="Input 6 2 4 2 4 2" xfId="20481" xr:uid="{00000000-0005-0000-0000-0000F22D0000}"/>
    <cellStyle name="Input 6 2 4 2 5" xfId="13873" xr:uid="{00000000-0005-0000-0000-0000F32D0000}"/>
    <cellStyle name="Input 6 2 4 3" xfId="5573" xr:uid="{00000000-0005-0000-0000-0000F42D0000}"/>
    <cellStyle name="Input 6 2 4 3 2" xfId="15905" xr:uid="{00000000-0005-0000-0000-0000F52D0000}"/>
    <cellStyle name="Input 6 2 4 4" xfId="8024" xr:uid="{00000000-0005-0000-0000-0000F62D0000}"/>
    <cellStyle name="Input 6 2 4 4 2" xfId="18280" xr:uid="{00000000-0005-0000-0000-0000F72D0000}"/>
    <cellStyle name="Input 6 2 4 5" xfId="11353" xr:uid="{00000000-0005-0000-0000-0000F82D0000}"/>
    <cellStyle name="Input 6 2 4 5 2" xfId="21555" xr:uid="{00000000-0005-0000-0000-0000F92D0000}"/>
    <cellStyle name="Input 6 2 4 6" xfId="12702" xr:uid="{00000000-0005-0000-0000-0000FA2D0000}"/>
    <cellStyle name="Input 6 2 5" xfId="2051" xr:uid="{00000000-0005-0000-0000-0000FB2D0000}"/>
    <cellStyle name="Input 6 2 5 2" xfId="3512" xr:uid="{00000000-0005-0000-0000-0000FC2D0000}"/>
    <cellStyle name="Input 6 2 5 2 2" xfId="7082" xr:uid="{00000000-0005-0000-0000-0000FD2D0000}"/>
    <cellStyle name="Input 6 2 5 2 2 2" xfId="17411" xr:uid="{00000000-0005-0000-0000-0000FE2D0000}"/>
    <cellStyle name="Input 6 2 5 2 3" xfId="9048" xr:uid="{00000000-0005-0000-0000-0000FF2D0000}"/>
    <cellStyle name="Input 6 2 5 2 3 2" xfId="19257" xr:uid="{00000000-0005-0000-0000-0000002E0000}"/>
    <cellStyle name="Input 6 2 5 2 4" xfId="10339" xr:uid="{00000000-0005-0000-0000-0000012E0000}"/>
    <cellStyle name="Input 6 2 5 2 4 2" xfId="20545" xr:uid="{00000000-0005-0000-0000-0000022E0000}"/>
    <cellStyle name="Input 6 2 5 2 5" xfId="13936" xr:uid="{00000000-0005-0000-0000-0000032E0000}"/>
    <cellStyle name="Input 6 2 5 3" xfId="5639" xr:uid="{00000000-0005-0000-0000-0000042E0000}"/>
    <cellStyle name="Input 6 2 5 3 2" xfId="15971" xr:uid="{00000000-0005-0000-0000-0000052E0000}"/>
    <cellStyle name="Input 6 2 5 4" xfId="4064" xr:uid="{00000000-0005-0000-0000-0000062E0000}"/>
    <cellStyle name="Input 6 2 5 4 2" xfId="14439" xr:uid="{00000000-0005-0000-0000-0000072E0000}"/>
    <cellStyle name="Input 6 2 5 5" xfId="11418" xr:uid="{00000000-0005-0000-0000-0000082E0000}"/>
    <cellStyle name="Input 6 2 5 5 2" xfId="21619" xr:uid="{00000000-0005-0000-0000-0000092E0000}"/>
    <cellStyle name="Input 6 2 5 6" xfId="12765" xr:uid="{00000000-0005-0000-0000-00000A2E0000}"/>
    <cellStyle name="Input 6 2 6" xfId="2115" xr:uid="{00000000-0005-0000-0000-00000B2E0000}"/>
    <cellStyle name="Input 6 2 6 2" xfId="3574" xr:uid="{00000000-0005-0000-0000-00000C2E0000}"/>
    <cellStyle name="Input 6 2 6 2 2" xfId="7144" xr:uid="{00000000-0005-0000-0000-00000D2E0000}"/>
    <cellStyle name="Input 6 2 6 2 2 2" xfId="17473" xr:uid="{00000000-0005-0000-0000-00000E2E0000}"/>
    <cellStyle name="Input 6 2 6 2 3" xfId="9109" xr:uid="{00000000-0005-0000-0000-00000F2E0000}"/>
    <cellStyle name="Input 6 2 6 2 3 2" xfId="19318" xr:uid="{00000000-0005-0000-0000-0000102E0000}"/>
    <cellStyle name="Input 6 2 6 2 4" xfId="10401" xr:uid="{00000000-0005-0000-0000-0000112E0000}"/>
    <cellStyle name="Input 6 2 6 2 4 2" xfId="20607" xr:uid="{00000000-0005-0000-0000-0000122E0000}"/>
    <cellStyle name="Input 6 2 6 2 5" xfId="13997" xr:uid="{00000000-0005-0000-0000-0000132E0000}"/>
    <cellStyle name="Input 6 2 6 3" xfId="5703" xr:uid="{00000000-0005-0000-0000-0000142E0000}"/>
    <cellStyle name="Input 6 2 6 3 2" xfId="16035" xr:uid="{00000000-0005-0000-0000-0000152E0000}"/>
    <cellStyle name="Input 6 2 6 4" xfId="4924" xr:uid="{00000000-0005-0000-0000-0000162E0000}"/>
    <cellStyle name="Input 6 2 6 4 2" xfId="15259" xr:uid="{00000000-0005-0000-0000-0000172E0000}"/>
    <cellStyle name="Input 6 2 6 5" xfId="11481" xr:uid="{00000000-0005-0000-0000-0000182E0000}"/>
    <cellStyle name="Input 6 2 6 5 2" xfId="21681" xr:uid="{00000000-0005-0000-0000-0000192E0000}"/>
    <cellStyle name="Input 6 2 6 6" xfId="12826" xr:uid="{00000000-0005-0000-0000-00001A2E0000}"/>
    <cellStyle name="Input 6 2 7" xfId="2188" xr:uid="{00000000-0005-0000-0000-00001B2E0000}"/>
    <cellStyle name="Input 6 2 7 2" xfId="3647" xr:uid="{00000000-0005-0000-0000-00001C2E0000}"/>
    <cellStyle name="Input 6 2 7 2 2" xfId="7217" xr:uid="{00000000-0005-0000-0000-00001D2E0000}"/>
    <cellStyle name="Input 6 2 7 2 2 2" xfId="17546" xr:uid="{00000000-0005-0000-0000-00001E2E0000}"/>
    <cellStyle name="Input 6 2 7 2 3" xfId="9182" xr:uid="{00000000-0005-0000-0000-00001F2E0000}"/>
    <cellStyle name="Input 6 2 7 2 3 2" xfId="19391" xr:uid="{00000000-0005-0000-0000-0000202E0000}"/>
    <cellStyle name="Input 6 2 7 2 4" xfId="10474" xr:uid="{00000000-0005-0000-0000-0000212E0000}"/>
    <cellStyle name="Input 6 2 7 2 4 2" xfId="20680" xr:uid="{00000000-0005-0000-0000-0000222E0000}"/>
    <cellStyle name="Input 6 2 7 2 5" xfId="14070" xr:uid="{00000000-0005-0000-0000-0000232E0000}"/>
    <cellStyle name="Input 6 2 7 3" xfId="5776" xr:uid="{00000000-0005-0000-0000-0000242E0000}"/>
    <cellStyle name="Input 6 2 7 3 2" xfId="16108" xr:uid="{00000000-0005-0000-0000-0000252E0000}"/>
    <cellStyle name="Input 6 2 7 4" xfId="4022" xr:uid="{00000000-0005-0000-0000-0000262E0000}"/>
    <cellStyle name="Input 6 2 7 4 2" xfId="14400" xr:uid="{00000000-0005-0000-0000-0000272E0000}"/>
    <cellStyle name="Input 6 2 7 5" xfId="11554" xr:uid="{00000000-0005-0000-0000-0000282E0000}"/>
    <cellStyle name="Input 6 2 7 5 2" xfId="21754" xr:uid="{00000000-0005-0000-0000-0000292E0000}"/>
    <cellStyle name="Input 6 2 7 6" xfId="12899" xr:uid="{00000000-0005-0000-0000-00002A2E0000}"/>
    <cellStyle name="Input 6 2 8" xfId="2292" xr:uid="{00000000-0005-0000-0000-00002B2E0000}"/>
    <cellStyle name="Input 6 2 8 2" xfId="3749" xr:uid="{00000000-0005-0000-0000-00002C2E0000}"/>
    <cellStyle name="Input 6 2 8 2 2" xfId="7319" xr:uid="{00000000-0005-0000-0000-00002D2E0000}"/>
    <cellStyle name="Input 6 2 8 2 2 2" xfId="17648" xr:uid="{00000000-0005-0000-0000-00002E2E0000}"/>
    <cellStyle name="Input 6 2 8 2 3" xfId="9282" xr:uid="{00000000-0005-0000-0000-00002F2E0000}"/>
    <cellStyle name="Input 6 2 8 2 3 2" xfId="19490" xr:uid="{00000000-0005-0000-0000-0000302E0000}"/>
    <cellStyle name="Input 6 2 8 2 4" xfId="10576" xr:uid="{00000000-0005-0000-0000-0000312E0000}"/>
    <cellStyle name="Input 6 2 8 2 4 2" xfId="20782" xr:uid="{00000000-0005-0000-0000-0000322E0000}"/>
    <cellStyle name="Input 6 2 8 2 5" xfId="14162" xr:uid="{00000000-0005-0000-0000-0000332E0000}"/>
    <cellStyle name="Input 6 2 8 3" xfId="5880" xr:uid="{00000000-0005-0000-0000-0000342E0000}"/>
    <cellStyle name="Input 6 2 8 3 2" xfId="16212" xr:uid="{00000000-0005-0000-0000-0000352E0000}"/>
    <cellStyle name="Input 6 2 8 4" xfId="4556" xr:uid="{00000000-0005-0000-0000-0000362E0000}"/>
    <cellStyle name="Input 6 2 8 4 2" xfId="14898" xr:uid="{00000000-0005-0000-0000-0000372E0000}"/>
    <cellStyle name="Input 6 2 8 5" xfId="11657" xr:uid="{00000000-0005-0000-0000-0000382E0000}"/>
    <cellStyle name="Input 6 2 8 5 2" xfId="21854" xr:uid="{00000000-0005-0000-0000-0000392E0000}"/>
    <cellStyle name="Input 6 2 8 6" xfId="12990" xr:uid="{00000000-0005-0000-0000-00003A2E0000}"/>
    <cellStyle name="Input 6 2 9" xfId="2384" xr:uid="{00000000-0005-0000-0000-00003B2E0000}"/>
    <cellStyle name="Input 6 2 9 2" xfId="3840" xr:uid="{00000000-0005-0000-0000-00003C2E0000}"/>
    <cellStyle name="Input 6 2 9 2 2" xfId="7410" xr:uid="{00000000-0005-0000-0000-00003D2E0000}"/>
    <cellStyle name="Input 6 2 9 2 2 2" xfId="17739" xr:uid="{00000000-0005-0000-0000-00003E2E0000}"/>
    <cellStyle name="Input 6 2 9 2 3" xfId="9372" xr:uid="{00000000-0005-0000-0000-00003F2E0000}"/>
    <cellStyle name="Input 6 2 9 2 3 2" xfId="19580" xr:uid="{00000000-0005-0000-0000-0000402E0000}"/>
    <cellStyle name="Input 6 2 9 2 4" xfId="10667" xr:uid="{00000000-0005-0000-0000-0000412E0000}"/>
    <cellStyle name="Input 6 2 9 2 4 2" xfId="20873" xr:uid="{00000000-0005-0000-0000-0000422E0000}"/>
    <cellStyle name="Input 6 2 9 2 5" xfId="14243" xr:uid="{00000000-0005-0000-0000-0000432E0000}"/>
    <cellStyle name="Input 6 2 9 3" xfId="5972" xr:uid="{00000000-0005-0000-0000-0000442E0000}"/>
    <cellStyle name="Input 6 2 9 3 2" xfId="16304" xr:uid="{00000000-0005-0000-0000-0000452E0000}"/>
    <cellStyle name="Input 6 2 9 4" xfId="4700" xr:uid="{00000000-0005-0000-0000-0000462E0000}"/>
    <cellStyle name="Input 6 2 9 4 2" xfId="15041" xr:uid="{00000000-0005-0000-0000-0000472E0000}"/>
    <cellStyle name="Input 6 2 9 5" xfId="11748" xr:uid="{00000000-0005-0000-0000-0000482E0000}"/>
    <cellStyle name="Input 6 2 9 5 2" xfId="21944" xr:uid="{00000000-0005-0000-0000-0000492E0000}"/>
    <cellStyle name="Input 6 2 9 6" xfId="13071" xr:uid="{00000000-0005-0000-0000-00004A2E0000}"/>
    <cellStyle name="Input 6 3" xfId="1531" xr:uid="{00000000-0005-0000-0000-00004B2E0000}"/>
    <cellStyle name="Input 6 3 2" xfId="3015" xr:uid="{00000000-0005-0000-0000-00004C2E0000}"/>
    <cellStyle name="Input 6 3 2 2" xfId="6592" xr:uid="{00000000-0005-0000-0000-00004D2E0000}"/>
    <cellStyle name="Input 6 3 2 2 2" xfId="16923" xr:uid="{00000000-0005-0000-0000-00004E2E0000}"/>
    <cellStyle name="Input 6 3 2 3" xfId="8593" xr:uid="{00000000-0005-0000-0000-00004F2E0000}"/>
    <cellStyle name="Input 6 3 2 3 2" xfId="18819" xr:uid="{00000000-0005-0000-0000-0000502E0000}"/>
    <cellStyle name="Input 6 3 2 4" xfId="9916" xr:uid="{00000000-0005-0000-0000-0000512E0000}"/>
    <cellStyle name="Input 6 3 2 4 2" xfId="20123" xr:uid="{00000000-0005-0000-0000-0000522E0000}"/>
    <cellStyle name="Input 6 3 2 5" xfId="13565" xr:uid="{00000000-0005-0000-0000-0000532E0000}"/>
    <cellStyle name="Input 6 3 3" xfId="5128" xr:uid="{00000000-0005-0000-0000-0000542E0000}"/>
    <cellStyle name="Input 6 3 3 2" xfId="15463" xr:uid="{00000000-0005-0000-0000-0000552E0000}"/>
    <cellStyle name="Input 6 3 4" xfId="8748" xr:uid="{00000000-0005-0000-0000-0000562E0000}"/>
    <cellStyle name="Input 6 3 4 2" xfId="18965" xr:uid="{00000000-0005-0000-0000-0000572E0000}"/>
    <cellStyle name="Input 6 3 5" xfId="10998" xr:uid="{00000000-0005-0000-0000-0000582E0000}"/>
    <cellStyle name="Input 6 3 5 2" xfId="21201" xr:uid="{00000000-0005-0000-0000-0000592E0000}"/>
    <cellStyle name="Input 6 3 6" xfId="12396" xr:uid="{00000000-0005-0000-0000-00005A2E0000}"/>
    <cellStyle name="Input 6 4" xfId="1384" xr:uid="{00000000-0005-0000-0000-00005B2E0000}"/>
    <cellStyle name="Input 6 4 2" xfId="2880" xr:uid="{00000000-0005-0000-0000-00005C2E0000}"/>
    <cellStyle name="Input 6 4 2 2" xfId="6459" xr:uid="{00000000-0005-0000-0000-00005D2E0000}"/>
    <cellStyle name="Input 6 4 2 2 2" xfId="16790" xr:uid="{00000000-0005-0000-0000-00005E2E0000}"/>
    <cellStyle name="Input 6 4 2 3" xfId="8460" xr:uid="{00000000-0005-0000-0000-00005F2E0000}"/>
    <cellStyle name="Input 6 4 2 3 2" xfId="18688" xr:uid="{00000000-0005-0000-0000-0000602E0000}"/>
    <cellStyle name="Input 6 4 2 4" xfId="9785" xr:uid="{00000000-0005-0000-0000-0000612E0000}"/>
    <cellStyle name="Input 6 4 2 4 2" xfId="19992" xr:uid="{00000000-0005-0000-0000-0000622E0000}"/>
    <cellStyle name="Input 6 4 2 5" xfId="13454" xr:uid="{00000000-0005-0000-0000-0000632E0000}"/>
    <cellStyle name="Input 6 4 3" xfId="4982" xr:uid="{00000000-0005-0000-0000-0000642E0000}"/>
    <cellStyle name="Input 6 4 3 2" xfId="15317" xr:uid="{00000000-0005-0000-0000-0000652E0000}"/>
    <cellStyle name="Input 6 4 4" xfId="4328" xr:uid="{00000000-0005-0000-0000-0000662E0000}"/>
    <cellStyle name="Input 6 4 4 2" xfId="14673" xr:uid="{00000000-0005-0000-0000-0000672E0000}"/>
    <cellStyle name="Input 6 4 5" xfId="10867" xr:uid="{00000000-0005-0000-0000-0000682E0000}"/>
    <cellStyle name="Input 6 4 5 2" xfId="21071" xr:uid="{00000000-0005-0000-0000-0000692E0000}"/>
    <cellStyle name="Input 6 4 6" xfId="12285" xr:uid="{00000000-0005-0000-0000-00006A2E0000}"/>
    <cellStyle name="Input 6 5" xfId="1292" xr:uid="{00000000-0005-0000-0000-00006B2E0000}"/>
    <cellStyle name="Input 6 5 2" xfId="2792" xr:uid="{00000000-0005-0000-0000-00006C2E0000}"/>
    <cellStyle name="Input 6 5 2 2" xfId="6371" xr:uid="{00000000-0005-0000-0000-00006D2E0000}"/>
    <cellStyle name="Input 6 5 2 2 2" xfId="16702" xr:uid="{00000000-0005-0000-0000-00006E2E0000}"/>
    <cellStyle name="Input 6 5 2 3" xfId="8377" xr:uid="{00000000-0005-0000-0000-00006F2E0000}"/>
    <cellStyle name="Input 6 5 2 3 2" xfId="18606" xr:uid="{00000000-0005-0000-0000-0000702E0000}"/>
    <cellStyle name="Input 6 5 2 4" xfId="9702" xr:uid="{00000000-0005-0000-0000-0000712E0000}"/>
    <cellStyle name="Input 6 5 2 4 2" xfId="19909" xr:uid="{00000000-0005-0000-0000-0000722E0000}"/>
    <cellStyle name="Input 6 5 2 5" xfId="13376" xr:uid="{00000000-0005-0000-0000-0000732E0000}"/>
    <cellStyle name="Input 6 5 3" xfId="4890" xr:uid="{00000000-0005-0000-0000-0000742E0000}"/>
    <cellStyle name="Input 6 5 3 2" xfId="15225" xr:uid="{00000000-0005-0000-0000-0000752E0000}"/>
    <cellStyle name="Input 6 5 4" xfId="7817" xr:uid="{00000000-0005-0000-0000-0000762E0000}"/>
    <cellStyle name="Input 6 5 4 2" xfId="18120" xr:uid="{00000000-0005-0000-0000-0000772E0000}"/>
    <cellStyle name="Input 6 5 5" xfId="8348" xr:uid="{00000000-0005-0000-0000-0000782E0000}"/>
    <cellStyle name="Input 6 5 5 2" xfId="18579" xr:uid="{00000000-0005-0000-0000-0000792E0000}"/>
    <cellStyle name="Input 6 5 6" xfId="12208" xr:uid="{00000000-0005-0000-0000-00007A2E0000}"/>
    <cellStyle name="Input 6 6" xfId="2593" xr:uid="{00000000-0005-0000-0000-00007B2E0000}"/>
    <cellStyle name="Input 6 6 2" xfId="6181" xr:uid="{00000000-0005-0000-0000-00007C2E0000}"/>
    <cellStyle name="Input 6 6 2 2" xfId="16513" xr:uid="{00000000-0005-0000-0000-00007D2E0000}"/>
    <cellStyle name="Input 6 6 3" xfId="8207" xr:uid="{00000000-0005-0000-0000-00007E2E0000}"/>
    <cellStyle name="Input 6 6 3 2" xfId="18440" xr:uid="{00000000-0005-0000-0000-00007F2E0000}"/>
    <cellStyle name="Input 6 6 4" xfId="9558" xr:uid="{00000000-0005-0000-0000-0000802E0000}"/>
    <cellStyle name="Input 6 6 4 2" xfId="19765" xr:uid="{00000000-0005-0000-0000-0000812E0000}"/>
    <cellStyle name="Input 6 6 5" xfId="13244" xr:uid="{00000000-0005-0000-0000-0000822E0000}"/>
    <cellStyle name="Input 6 7" xfId="4497" xr:uid="{00000000-0005-0000-0000-0000832E0000}"/>
    <cellStyle name="Input 6 7 2" xfId="14839" xr:uid="{00000000-0005-0000-0000-0000842E0000}"/>
    <cellStyle name="Input 6 8" xfId="4730" xr:uid="{00000000-0005-0000-0000-0000852E0000}"/>
    <cellStyle name="Input 6 8 2" xfId="15068" xr:uid="{00000000-0005-0000-0000-0000862E0000}"/>
    <cellStyle name="Input 6 9" xfId="775" xr:uid="{00000000-0005-0000-0000-0000872E0000}"/>
    <cellStyle name="Input 7" xfId="884" xr:uid="{00000000-0005-0000-0000-0000882E0000}"/>
    <cellStyle name="Input 7 2" xfId="1198" xr:uid="{00000000-0005-0000-0000-0000892E0000}"/>
    <cellStyle name="Input 7 2 10" xfId="2454" xr:uid="{00000000-0005-0000-0000-00008A2E0000}"/>
    <cellStyle name="Input 7 2 10 2" xfId="3909" xr:uid="{00000000-0005-0000-0000-00008B2E0000}"/>
    <cellStyle name="Input 7 2 10 2 2" xfId="7479" xr:uid="{00000000-0005-0000-0000-00008C2E0000}"/>
    <cellStyle name="Input 7 2 10 2 2 2" xfId="17808" xr:uid="{00000000-0005-0000-0000-00008D2E0000}"/>
    <cellStyle name="Input 7 2 10 2 3" xfId="9439" xr:uid="{00000000-0005-0000-0000-00008E2E0000}"/>
    <cellStyle name="Input 7 2 10 2 3 2" xfId="19646" xr:uid="{00000000-0005-0000-0000-00008F2E0000}"/>
    <cellStyle name="Input 7 2 10 2 4" xfId="10736" xr:uid="{00000000-0005-0000-0000-0000902E0000}"/>
    <cellStyle name="Input 7 2 10 2 4 2" xfId="20942" xr:uid="{00000000-0005-0000-0000-0000912E0000}"/>
    <cellStyle name="Input 7 2 10 2 5" xfId="14302" xr:uid="{00000000-0005-0000-0000-0000922E0000}"/>
    <cellStyle name="Input 7 2 10 3" xfId="6042" xr:uid="{00000000-0005-0000-0000-0000932E0000}"/>
    <cellStyle name="Input 7 2 10 3 2" xfId="16374" xr:uid="{00000000-0005-0000-0000-0000942E0000}"/>
    <cellStyle name="Input 7 2 10 4" xfId="6735" xr:uid="{00000000-0005-0000-0000-0000952E0000}"/>
    <cellStyle name="Input 7 2 10 4 2" xfId="17065" xr:uid="{00000000-0005-0000-0000-0000962E0000}"/>
    <cellStyle name="Input 7 2 10 5" xfId="11818" xr:uid="{00000000-0005-0000-0000-0000972E0000}"/>
    <cellStyle name="Input 7 2 10 5 2" xfId="22013" xr:uid="{00000000-0005-0000-0000-0000982E0000}"/>
    <cellStyle name="Input 7 2 10 6" xfId="13130" xr:uid="{00000000-0005-0000-0000-0000992E0000}"/>
    <cellStyle name="Input 7 2 11" xfId="2507" xr:uid="{00000000-0005-0000-0000-00009A2E0000}"/>
    <cellStyle name="Input 7 2 11 2" xfId="3962" xr:uid="{00000000-0005-0000-0000-00009B2E0000}"/>
    <cellStyle name="Input 7 2 11 2 2" xfId="7532" xr:uid="{00000000-0005-0000-0000-00009C2E0000}"/>
    <cellStyle name="Input 7 2 11 2 2 2" xfId="17861" xr:uid="{00000000-0005-0000-0000-00009D2E0000}"/>
    <cellStyle name="Input 7 2 11 2 3" xfId="9492" xr:uid="{00000000-0005-0000-0000-00009E2E0000}"/>
    <cellStyle name="Input 7 2 11 2 3 2" xfId="19699" xr:uid="{00000000-0005-0000-0000-00009F2E0000}"/>
    <cellStyle name="Input 7 2 11 2 4" xfId="10789" xr:uid="{00000000-0005-0000-0000-0000A02E0000}"/>
    <cellStyle name="Input 7 2 11 2 4 2" xfId="20995" xr:uid="{00000000-0005-0000-0000-0000A12E0000}"/>
    <cellStyle name="Input 7 2 11 2 5" xfId="14355" xr:uid="{00000000-0005-0000-0000-0000A22E0000}"/>
    <cellStyle name="Input 7 2 11 3" xfId="6095" xr:uid="{00000000-0005-0000-0000-0000A32E0000}"/>
    <cellStyle name="Input 7 2 11 3 2" xfId="16427" xr:uid="{00000000-0005-0000-0000-0000A42E0000}"/>
    <cellStyle name="Input 7 2 11 4" xfId="5393" xr:uid="{00000000-0005-0000-0000-0000A52E0000}"/>
    <cellStyle name="Input 7 2 11 4 2" xfId="15725" xr:uid="{00000000-0005-0000-0000-0000A62E0000}"/>
    <cellStyle name="Input 7 2 11 5" xfId="11871" xr:uid="{00000000-0005-0000-0000-0000A72E0000}"/>
    <cellStyle name="Input 7 2 11 5 2" xfId="22066" xr:uid="{00000000-0005-0000-0000-0000A82E0000}"/>
    <cellStyle name="Input 7 2 11 6" xfId="13183" xr:uid="{00000000-0005-0000-0000-0000A92E0000}"/>
    <cellStyle name="Input 7 2 12" xfId="2713" xr:uid="{00000000-0005-0000-0000-0000AA2E0000}"/>
    <cellStyle name="Input 7 2 12 2" xfId="6296" xr:uid="{00000000-0005-0000-0000-0000AB2E0000}"/>
    <cellStyle name="Input 7 2 12 2 2" xfId="16628" xr:uid="{00000000-0005-0000-0000-0000AC2E0000}"/>
    <cellStyle name="Input 7 2 12 3" xfId="8310" xr:uid="{00000000-0005-0000-0000-0000AD2E0000}"/>
    <cellStyle name="Input 7 2 12 3 2" xfId="18542" xr:uid="{00000000-0005-0000-0000-0000AE2E0000}"/>
    <cellStyle name="Input 7 2 12 4" xfId="9648" xr:uid="{00000000-0005-0000-0000-0000AF2E0000}"/>
    <cellStyle name="Input 7 2 12 4 2" xfId="19855" xr:uid="{00000000-0005-0000-0000-0000B02E0000}"/>
    <cellStyle name="Input 7 2 12 5" xfId="13324" xr:uid="{00000000-0005-0000-0000-0000B12E0000}"/>
    <cellStyle name="Input 7 2 13" xfId="4797" xr:uid="{00000000-0005-0000-0000-0000B22E0000}"/>
    <cellStyle name="Input 7 2 13 2" xfId="15133" xr:uid="{00000000-0005-0000-0000-0000B32E0000}"/>
    <cellStyle name="Input 7 2 14" xfId="4158" xr:uid="{00000000-0005-0000-0000-0000B42E0000}"/>
    <cellStyle name="Input 7 2 14 2" xfId="14520" xr:uid="{00000000-0005-0000-0000-0000B52E0000}"/>
    <cellStyle name="Input 7 2 15" xfId="7961" xr:uid="{00000000-0005-0000-0000-0000B62E0000}"/>
    <cellStyle name="Input 7 2 2" xfId="1745" xr:uid="{00000000-0005-0000-0000-0000B72E0000}"/>
    <cellStyle name="Input 7 2 2 2" xfId="3222" xr:uid="{00000000-0005-0000-0000-0000B82E0000}"/>
    <cellStyle name="Input 7 2 2 2 2" xfId="6795" xr:uid="{00000000-0005-0000-0000-0000B92E0000}"/>
    <cellStyle name="Input 7 2 2 2 2 2" xfId="17125" xr:uid="{00000000-0005-0000-0000-0000BA2E0000}"/>
    <cellStyle name="Input 7 2 2 2 3" xfId="8773" xr:uid="{00000000-0005-0000-0000-0000BB2E0000}"/>
    <cellStyle name="Input 7 2 2 2 3 2" xfId="18990" xr:uid="{00000000-0005-0000-0000-0000BC2E0000}"/>
    <cellStyle name="Input 7 2 2 2 4" xfId="10075" xr:uid="{00000000-0005-0000-0000-0000BD2E0000}"/>
    <cellStyle name="Input 7 2 2 2 4 2" xfId="20281" xr:uid="{00000000-0005-0000-0000-0000BE2E0000}"/>
    <cellStyle name="Input 7 2 2 2 5" xfId="13698" xr:uid="{00000000-0005-0000-0000-0000BF2E0000}"/>
    <cellStyle name="Input 7 2 2 3" xfId="5337" xr:uid="{00000000-0005-0000-0000-0000C02E0000}"/>
    <cellStyle name="Input 7 2 2 3 2" xfId="15670" xr:uid="{00000000-0005-0000-0000-0000C12E0000}"/>
    <cellStyle name="Input 7 2 2 4" xfId="4214" xr:uid="{00000000-0005-0000-0000-0000C22E0000}"/>
    <cellStyle name="Input 7 2 2 4 2" xfId="14576" xr:uid="{00000000-0005-0000-0000-0000C32E0000}"/>
    <cellStyle name="Input 7 2 2 5" xfId="11152" xr:uid="{00000000-0005-0000-0000-0000C42E0000}"/>
    <cellStyle name="Input 7 2 2 5 2" xfId="21355" xr:uid="{00000000-0005-0000-0000-0000C52E0000}"/>
    <cellStyle name="Input 7 2 2 6" xfId="12527" xr:uid="{00000000-0005-0000-0000-0000C62E0000}"/>
    <cellStyle name="Input 7 2 3" xfId="1914" xr:uid="{00000000-0005-0000-0000-0000C72E0000}"/>
    <cellStyle name="Input 7 2 3 2" xfId="3378" xr:uid="{00000000-0005-0000-0000-0000C82E0000}"/>
    <cellStyle name="Input 7 2 3 2 2" xfId="6948" xr:uid="{00000000-0005-0000-0000-0000C92E0000}"/>
    <cellStyle name="Input 7 2 3 2 2 2" xfId="17277" xr:uid="{00000000-0005-0000-0000-0000CA2E0000}"/>
    <cellStyle name="Input 7 2 3 2 3" xfId="8914" xr:uid="{00000000-0005-0000-0000-0000CB2E0000}"/>
    <cellStyle name="Input 7 2 3 2 3 2" xfId="19123" xr:uid="{00000000-0005-0000-0000-0000CC2E0000}"/>
    <cellStyle name="Input 7 2 3 2 4" xfId="10205" xr:uid="{00000000-0005-0000-0000-0000CD2E0000}"/>
    <cellStyle name="Input 7 2 3 2 4 2" xfId="20411" xr:uid="{00000000-0005-0000-0000-0000CE2E0000}"/>
    <cellStyle name="Input 7 2 3 2 5" xfId="13806" xr:uid="{00000000-0005-0000-0000-0000CF2E0000}"/>
    <cellStyle name="Input 7 2 3 3" xfId="5502" xr:uid="{00000000-0005-0000-0000-0000D02E0000}"/>
    <cellStyle name="Input 7 2 3 3 2" xfId="15834" xr:uid="{00000000-0005-0000-0000-0000D12E0000}"/>
    <cellStyle name="Input 7 2 3 4" xfId="8004" xr:uid="{00000000-0005-0000-0000-0000D22E0000}"/>
    <cellStyle name="Input 7 2 3 4 2" xfId="18264" xr:uid="{00000000-0005-0000-0000-0000D32E0000}"/>
    <cellStyle name="Input 7 2 3 5" xfId="11283" xr:uid="{00000000-0005-0000-0000-0000D42E0000}"/>
    <cellStyle name="Input 7 2 3 5 2" xfId="21485" xr:uid="{00000000-0005-0000-0000-0000D52E0000}"/>
    <cellStyle name="Input 7 2 3 6" xfId="12635" xr:uid="{00000000-0005-0000-0000-0000D62E0000}"/>
    <cellStyle name="Input 7 2 4" xfId="1986" xr:uid="{00000000-0005-0000-0000-0000D72E0000}"/>
    <cellStyle name="Input 7 2 4 2" xfId="3449" xr:uid="{00000000-0005-0000-0000-0000D82E0000}"/>
    <cellStyle name="Input 7 2 4 2 2" xfId="7019" xr:uid="{00000000-0005-0000-0000-0000D92E0000}"/>
    <cellStyle name="Input 7 2 4 2 2 2" xfId="17348" xr:uid="{00000000-0005-0000-0000-0000DA2E0000}"/>
    <cellStyle name="Input 7 2 4 2 3" xfId="8985" xr:uid="{00000000-0005-0000-0000-0000DB2E0000}"/>
    <cellStyle name="Input 7 2 4 2 3 2" xfId="19194" xr:uid="{00000000-0005-0000-0000-0000DC2E0000}"/>
    <cellStyle name="Input 7 2 4 2 4" xfId="10276" xr:uid="{00000000-0005-0000-0000-0000DD2E0000}"/>
    <cellStyle name="Input 7 2 4 2 4 2" xfId="20482" xr:uid="{00000000-0005-0000-0000-0000DE2E0000}"/>
    <cellStyle name="Input 7 2 4 2 5" xfId="13874" xr:uid="{00000000-0005-0000-0000-0000DF2E0000}"/>
    <cellStyle name="Input 7 2 4 3" xfId="5574" xr:uid="{00000000-0005-0000-0000-0000E02E0000}"/>
    <cellStyle name="Input 7 2 4 3 2" xfId="15906" xr:uid="{00000000-0005-0000-0000-0000E12E0000}"/>
    <cellStyle name="Input 7 2 4 4" xfId="7857" xr:uid="{00000000-0005-0000-0000-0000E22E0000}"/>
    <cellStyle name="Input 7 2 4 4 2" xfId="18151" xr:uid="{00000000-0005-0000-0000-0000E32E0000}"/>
    <cellStyle name="Input 7 2 4 5" xfId="11354" xr:uid="{00000000-0005-0000-0000-0000E42E0000}"/>
    <cellStyle name="Input 7 2 4 5 2" xfId="21556" xr:uid="{00000000-0005-0000-0000-0000E52E0000}"/>
    <cellStyle name="Input 7 2 4 6" xfId="12703" xr:uid="{00000000-0005-0000-0000-0000E62E0000}"/>
    <cellStyle name="Input 7 2 5" xfId="2052" xr:uid="{00000000-0005-0000-0000-0000E72E0000}"/>
    <cellStyle name="Input 7 2 5 2" xfId="3513" xr:uid="{00000000-0005-0000-0000-0000E82E0000}"/>
    <cellStyle name="Input 7 2 5 2 2" xfId="7083" xr:uid="{00000000-0005-0000-0000-0000E92E0000}"/>
    <cellStyle name="Input 7 2 5 2 2 2" xfId="17412" xr:uid="{00000000-0005-0000-0000-0000EA2E0000}"/>
    <cellStyle name="Input 7 2 5 2 3" xfId="9049" xr:uid="{00000000-0005-0000-0000-0000EB2E0000}"/>
    <cellStyle name="Input 7 2 5 2 3 2" xfId="19258" xr:uid="{00000000-0005-0000-0000-0000EC2E0000}"/>
    <cellStyle name="Input 7 2 5 2 4" xfId="10340" xr:uid="{00000000-0005-0000-0000-0000ED2E0000}"/>
    <cellStyle name="Input 7 2 5 2 4 2" xfId="20546" xr:uid="{00000000-0005-0000-0000-0000EE2E0000}"/>
    <cellStyle name="Input 7 2 5 2 5" xfId="13937" xr:uid="{00000000-0005-0000-0000-0000EF2E0000}"/>
    <cellStyle name="Input 7 2 5 3" xfId="5640" xr:uid="{00000000-0005-0000-0000-0000F02E0000}"/>
    <cellStyle name="Input 7 2 5 3 2" xfId="15972" xr:uid="{00000000-0005-0000-0000-0000F12E0000}"/>
    <cellStyle name="Input 7 2 5 4" xfId="7660" xr:uid="{00000000-0005-0000-0000-0000F22E0000}"/>
    <cellStyle name="Input 7 2 5 4 2" xfId="17981" xr:uid="{00000000-0005-0000-0000-0000F32E0000}"/>
    <cellStyle name="Input 7 2 5 5" xfId="11419" xr:uid="{00000000-0005-0000-0000-0000F42E0000}"/>
    <cellStyle name="Input 7 2 5 5 2" xfId="21620" xr:uid="{00000000-0005-0000-0000-0000F52E0000}"/>
    <cellStyle name="Input 7 2 5 6" xfId="12766" xr:uid="{00000000-0005-0000-0000-0000F62E0000}"/>
    <cellStyle name="Input 7 2 6" xfId="2116" xr:uid="{00000000-0005-0000-0000-0000F72E0000}"/>
    <cellStyle name="Input 7 2 6 2" xfId="3575" xr:uid="{00000000-0005-0000-0000-0000F82E0000}"/>
    <cellStyle name="Input 7 2 6 2 2" xfId="7145" xr:uid="{00000000-0005-0000-0000-0000F92E0000}"/>
    <cellStyle name="Input 7 2 6 2 2 2" xfId="17474" xr:uid="{00000000-0005-0000-0000-0000FA2E0000}"/>
    <cellStyle name="Input 7 2 6 2 3" xfId="9110" xr:uid="{00000000-0005-0000-0000-0000FB2E0000}"/>
    <cellStyle name="Input 7 2 6 2 3 2" xfId="19319" xr:uid="{00000000-0005-0000-0000-0000FC2E0000}"/>
    <cellStyle name="Input 7 2 6 2 4" xfId="10402" xr:uid="{00000000-0005-0000-0000-0000FD2E0000}"/>
    <cellStyle name="Input 7 2 6 2 4 2" xfId="20608" xr:uid="{00000000-0005-0000-0000-0000FE2E0000}"/>
    <cellStyle name="Input 7 2 6 2 5" xfId="13998" xr:uid="{00000000-0005-0000-0000-0000FF2E0000}"/>
    <cellStyle name="Input 7 2 6 3" xfId="5704" xr:uid="{00000000-0005-0000-0000-0000002F0000}"/>
    <cellStyle name="Input 7 2 6 3 2" xfId="16036" xr:uid="{00000000-0005-0000-0000-0000012F0000}"/>
    <cellStyle name="Input 7 2 6 4" xfId="4455" xr:uid="{00000000-0005-0000-0000-0000022F0000}"/>
    <cellStyle name="Input 7 2 6 4 2" xfId="14797" xr:uid="{00000000-0005-0000-0000-0000032F0000}"/>
    <cellStyle name="Input 7 2 6 5" xfId="11482" xr:uid="{00000000-0005-0000-0000-0000042F0000}"/>
    <cellStyle name="Input 7 2 6 5 2" xfId="21682" xr:uid="{00000000-0005-0000-0000-0000052F0000}"/>
    <cellStyle name="Input 7 2 6 6" xfId="12827" xr:uid="{00000000-0005-0000-0000-0000062F0000}"/>
    <cellStyle name="Input 7 2 7" xfId="2189" xr:uid="{00000000-0005-0000-0000-0000072F0000}"/>
    <cellStyle name="Input 7 2 7 2" xfId="3648" xr:uid="{00000000-0005-0000-0000-0000082F0000}"/>
    <cellStyle name="Input 7 2 7 2 2" xfId="7218" xr:uid="{00000000-0005-0000-0000-0000092F0000}"/>
    <cellStyle name="Input 7 2 7 2 2 2" xfId="17547" xr:uid="{00000000-0005-0000-0000-00000A2F0000}"/>
    <cellStyle name="Input 7 2 7 2 3" xfId="9183" xr:uid="{00000000-0005-0000-0000-00000B2F0000}"/>
    <cellStyle name="Input 7 2 7 2 3 2" xfId="19392" xr:uid="{00000000-0005-0000-0000-00000C2F0000}"/>
    <cellStyle name="Input 7 2 7 2 4" xfId="10475" xr:uid="{00000000-0005-0000-0000-00000D2F0000}"/>
    <cellStyle name="Input 7 2 7 2 4 2" xfId="20681" xr:uid="{00000000-0005-0000-0000-00000E2F0000}"/>
    <cellStyle name="Input 7 2 7 2 5" xfId="14071" xr:uid="{00000000-0005-0000-0000-00000F2F0000}"/>
    <cellStyle name="Input 7 2 7 3" xfId="5777" xr:uid="{00000000-0005-0000-0000-0000102F0000}"/>
    <cellStyle name="Input 7 2 7 3 2" xfId="16109" xr:uid="{00000000-0005-0000-0000-0000112F0000}"/>
    <cellStyle name="Input 7 2 7 4" xfId="4881" xr:uid="{00000000-0005-0000-0000-0000122F0000}"/>
    <cellStyle name="Input 7 2 7 4 2" xfId="15216" xr:uid="{00000000-0005-0000-0000-0000132F0000}"/>
    <cellStyle name="Input 7 2 7 5" xfId="11555" xr:uid="{00000000-0005-0000-0000-0000142F0000}"/>
    <cellStyle name="Input 7 2 7 5 2" xfId="21755" xr:uid="{00000000-0005-0000-0000-0000152F0000}"/>
    <cellStyle name="Input 7 2 7 6" xfId="12900" xr:uid="{00000000-0005-0000-0000-0000162F0000}"/>
    <cellStyle name="Input 7 2 8" xfId="2293" xr:uid="{00000000-0005-0000-0000-0000172F0000}"/>
    <cellStyle name="Input 7 2 8 2" xfId="3750" xr:uid="{00000000-0005-0000-0000-0000182F0000}"/>
    <cellStyle name="Input 7 2 8 2 2" xfId="7320" xr:uid="{00000000-0005-0000-0000-0000192F0000}"/>
    <cellStyle name="Input 7 2 8 2 2 2" xfId="17649" xr:uid="{00000000-0005-0000-0000-00001A2F0000}"/>
    <cellStyle name="Input 7 2 8 2 3" xfId="9283" xr:uid="{00000000-0005-0000-0000-00001B2F0000}"/>
    <cellStyle name="Input 7 2 8 2 3 2" xfId="19491" xr:uid="{00000000-0005-0000-0000-00001C2F0000}"/>
    <cellStyle name="Input 7 2 8 2 4" xfId="10577" xr:uid="{00000000-0005-0000-0000-00001D2F0000}"/>
    <cellStyle name="Input 7 2 8 2 4 2" xfId="20783" xr:uid="{00000000-0005-0000-0000-00001E2F0000}"/>
    <cellStyle name="Input 7 2 8 2 5" xfId="14163" xr:uid="{00000000-0005-0000-0000-00001F2F0000}"/>
    <cellStyle name="Input 7 2 8 3" xfId="5881" xr:uid="{00000000-0005-0000-0000-0000202F0000}"/>
    <cellStyle name="Input 7 2 8 3 2" xfId="16213" xr:uid="{00000000-0005-0000-0000-0000212F0000}"/>
    <cellStyle name="Input 7 2 8 4" xfId="4557" xr:uid="{00000000-0005-0000-0000-0000222F0000}"/>
    <cellStyle name="Input 7 2 8 4 2" xfId="14899" xr:uid="{00000000-0005-0000-0000-0000232F0000}"/>
    <cellStyle name="Input 7 2 8 5" xfId="11658" xr:uid="{00000000-0005-0000-0000-0000242F0000}"/>
    <cellStyle name="Input 7 2 8 5 2" xfId="21855" xr:uid="{00000000-0005-0000-0000-0000252F0000}"/>
    <cellStyle name="Input 7 2 8 6" xfId="12991" xr:uid="{00000000-0005-0000-0000-0000262F0000}"/>
    <cellStyle name="Input 7 2 9" xfId="2385" xr:uid="{00000000-0005-0000-0000-0000272F0000}"/>
    <cellStyle name="Input 7 2 9 2" xfId="3841" xr:uid="{00000000-0005-0000-0000-0000282F0000}"/>
    <cellStyle name="Input 7 2 9 2 2" xfId="7411" xr:uid="{00000000-0005-0000-0000-0000292F0000}"/>
    <cellStyle name="Input 7 2 9 2 2 2" xfId="17740" xr:uid="{00000000-0005-0000-0000-00002A2F0000}"/>
    <cellStyle name="Input 7 2 9 2 3" xfId="9373" xr:uid="{00000000-0005-0000-0000-00002B2F0000}"/>
    <cellStyle name="Input 7 2 9 2 3 2" xfId="19581" xr:uid="{00000000-0005-0000-0000-00002C2F0000}"/>
    <cellStyle name="Input 7 2 9 2 4" xfId="10668" xr:uid="{00000000-0005-0000-0000-00002D2F0000}"/>
    <cellStyle name="Input 7 2 9 2 4 2" xfId="20874" xr:uid="{00000000-0005-0000-0000-00002E2F0000}"/>
    <cellStyle name="Input 7 2 9 2 5" xfId="14244" xr:uid="{00000000-0005-0000-0000-00002F2F0000}"/>
    <cellStyle name="Input 7 2 9 3" xfId="5973" xr:uid="{00000000-0005-0000-0000-0000302F0000}"/>
    <cellStyle name="Input 7 2 9 3 2" xfId="16305" xr:uid="{00000000-0005-0000-0000-0000312F0000}"/>
    <cellStyle name="Input 7 2 9 4" xfId="4701" xr:uid="{00000000-0005-0000-0000-0000322F0000}"/>
    <cellStyle name="Input 7 2 9 4 2" xfId="15042" xr:uid="{00000000-0005-0000-0000-0000332F0000}"/>
    <cellStyle name="Input 7 2 9 5" xfId="11749" xr:uid="{00000000-0005-0000-0000-0000342F0000}"/>
    <cellStyle name="Input 7 2 9 5 2" xfId="21945" xr:uid="{00000000-0005-0000-0000-0000352F0000}"/>
    <cellStyle name="Input 7 2 9 6" xfId="13072" xr:uid="{00000000-0005-0000-0000-0000362F0000}"/>
    <cellStyle name="Input 7 3" xfId="1532" xr:uid="{00000000-0005-0000-0000-0000372F0000}"/>
    <cellStyle name="Input 7 3 2" xfId="3016" xr:uid="{00000000-0005-0000-0000-0000382F0000}"/>
    <cellStyle name="Input 7 3 2 2" xfId="6593" xr:uid="{00000000-0005-0000-0000-0000392F0000}"/>
    <cellStyle name="Input 7 3 2 2 2" xfId="16924" xr:uid="{00000000-0005-0000-0000-00003A2F0000}"/>
    <cellStyle name="Input 7 3 2 3" xfId="8594" xr:uid="{00000000-0005-0000-0000-00003B2F0000}"/>
    <cellStyle name="Input 7 3 2 3 2" xfId="18820" xr:uid="{00000000-0005-0000-0000-00003C2F0000}"/>
    <cellStyle name="Input 7 3 2 4" xfId="9917" xr:uid="{00000000-0005-0000-0000-00003D2F0000}"/>
    <cellStyle name="Input 7 3 2 4 2" xfId="20124" xr:uid="{00000000-0005-0000-0000-00003E2F0000}"/>
    <cellStyle name="Input 7 3 2 5" xfId="13566" xr:uid="{00000000-0005-0000-0000-00003F2F0000}"/>
    <cellStyle name="Input 7 3 3" xfId="5129" xr:uid="{00000000-0005-0000-0000-0000402F0000}"/>
    <cellStyle name="Input 7 3 3 2" xfId="15464" xr:uid="{00000000-0005-0000-0000-0000412F0000}"/>
    <cellStyle name="Input 7 3 4" xfId="7807" xr:uid="{00000000-0005-0000-0000-0000422F0000}"/>
    <cellStyle name="Input 7 3 4 2" xfId="18110" xr:uid="{00000000-0005-0000-0000-0000432F0000}"/>
    <cellStyle name="Input 7 3 5" xfId="10999" xr:uid="{00000000-0005-0000-0000-0000442F0000}"/>
    <cellStyle name="Input 7 3 5 2" xfId="21202" xr:uid="{00000000-0005-0000-0000-0000452F0000}"/>
    <cellStyle name="Input 7 3 6" xfId="12397" xr:uid="{00000000-0005-0000-0000-0000462F0000}"/>
    <cellStyle name="Input 7 4" xfId="1383" xr:uid="{00000000-0005-0000-0000-0000472F0000}"/>
    <cellStyle name="Input 7 4 2" xfId="2879" xr:uid="{00000000-0005-0000-0000-0000482F0000}"/>
    <cellStyle name="Input 7 4 2 2" xfId="6458" xr:uid="{00000000-0005-0000-0000-0000492F0000}"/>
    <cellStyle name="Input 7 4 2 2 2" xfId="16789" xr:uid="{00000000-0005-0000-0000-00004A2F0000}"/>
    <cellStyle name="Input 7 4 2 3" xfId="8459" xr:uid="{00000000-0005-0000-0000-00004B2F0000}"/>
    <cellStyle name="Input 7 4 2 3 2" xfId="18687" xr:uid="{00000000-0005-0000-0000-00004C2F0000}"/>
    <cellStyle name="Input 7 4 2 4" xfId="9784" xr:uid="{00000000-0005-0000-0000-00004D2F0000}"/>
    <cellStyle name="Input 7 4 2 4 2" xfId="19991" xr:uid="{00000000-0005-0000-0000-00004E2F0000}"/>
    <cellStyle name="Input 7 4 2 5" xfId="13453" xr:uid="{00000000-0005-0000-0000-00004F2F0000}"/>
    <cellStyle name="Input 7 4 3" xfId="4981" xr:uid="{00000000-0005-0000-0000-0000502F0000}"/>
    <cellStyle name="Input 7 4 3 2" xfId="15316" xr:uid="{00000000-0005-0000-0000-0000512F0000}"/>
    <cellStyle name="Input 7 4 4" xfId="4327" xr:uid="{00000000-0005-0000-0000-0000522F0000}"/>
    <cellStyle name="Input 7 4 4 2" xfId="14672" xr:uid="{00000000-0005-0000-0000-0000532F0000}"/>
    <cellStyle name="Input 7 4 5" xfId="10866" xr:uid="{00000000-0005-0000-0000-0000542F0000}"/>
    <cellStyle name="Input 7 4 5 2" xfId="21070" xr:uid="{00000000-0005-0000-0000-0000552F0000}"/>
    <cellStyle name="Input 7 4 6" xfId="12284" xr:uid="{00000000-0005-0000-0000-0000562F0000}"/>
    <cellStyle name="Input 7 5" xfId="1293" xr:uid="{00000000-0005-0000-0000-0000572F0000}"/>
    <cellStyle name="Input 7 5 2" xfId="2793" xr:uid="{00000000-0005-0000-0000-0000582F0000}"/>
    <cellStyle name="Input 7 5 2 2" xfId="6372" xr:uid="{00000000-0005-0000-0000-0000592F0000}"/>
    <cellStyle name="Input 7 5 2 2 2" xfId="16703" xr:uid="{00000000-0005-0000-0000-00005A2F0000}"/>
    <cellStyle name="Input 7 5 2 3" xfId="8378" xr:uid="{00000000-0005-0000-0000-00005B2F0000}"/>
    <cellStyle name="Input 7 5 2 3 2" xfId="18607" xr:uid="{00000000-0005-0000-0000-00005C2F0000}"/>
    <cellStyle name="Input 7 5 2 4" xfId="9703" xr:uid="{00000000-0005-0000-0000-00005D2F0000}"/>
    <cellStyle name="Input 7 5 2 4 2" xfId="19910" xr:uid="{00000000-0005-0000-0000-00005E2F0000}"/>
    <cellStyle name="Input 7 5 2 5" xfId="13377" xr:uid="{00000000-0005-0000-0000-00005F2F0000}"/>
    <cellStyle name="Input 7 5 3" xfId="4891" xr:uid="{00000000-0005-0000-0000-0000602F0000}"/>
    <cellStyle name="Input 7 5 3 2" xfId="15226" xr:uid="{00000000-0005-0000-0000-0000612F0000}"/>
    <cellStyle name="Input 7 5 4" xfId="8138" xr:uid="{00000000-0005-0000-0000-0000622F0000}"/>
    <cellStyle name="Input 7 5 4 2" xfId="18375" xr:uid="{00000000-0005-0000-0000-0000632F0000}"/>
    <cellStyle name="Input 7 5 5" xfId="7737" xr:uid="{00000000-0005-0000-0000-0000642F0000}"/>
    <cellStyle name="Input 7 5 5 2" xfId="18046" xr:uid="{00000000-0005-0000-0000-0000652F0000}"/>
    <cellStyle name="Input 7 5 6" xfId="12209" xr:uid="{00000000-0005-0000-0000-0000662F0000}"/>
    <cellStyle name="Input 7 6" xfId="2594" xr:uid="{00000000-0005-0000-0000-0000672F0000}"/>
    <cellStyle name="Input 7 6 2" xfId="6182" xr:uid="{00000000-0005-0000-0000-0000682F0000}"/>
    <cellStyle name="Input 7 6 2 2" xfId="16514" xr:uid="{00000000-0005-0000-0000-0000692F0000}"/>
    <cellStyle name="Input 7 6 3" xfId="8208" xr:uid="{00000000-0005-0000-0000-00006A2F0000}"/>
    <cellStyle name="Input 7 6 3 2" xfId="18441" xr:uid="{00000000-0005-0000-0000-00006B2F0000}"/>
    <cellStyle name="Input 7 6 4" xfId="9559" xr:uid="{00000000-0005-0000-0000-00006C2F0000}"/>
    <cellStyle name="Input 7 6 4 2" xfId="19766" xr:uid="{00000000-0005-0000-0000-00006D2F0000}"/>
    <cellStyle name="Input 7 6 5" xfId="13245" xr:uid="{00000000-0005-0000-0000-00006E2F0000}"/>
    <cellStyle name="Input 7 7" xfId="4498" xr:uid="{00000000-0005-0000-0000-00006F2F0000}"/>
    <cellStyle name="Input 7 7 2" xfId="14840" xr:uid="{00000000-0005-0000-0000-0000702F0000}"/>
    <cellStyle name="Input 7 8" xfId="4035" xr:uid="{00000000-0005-0000-0000-0000712F0000}"/>
    <cellStyle name="Input 7 8 2" xfId="14413" xr:uid="{00000000-0005-0000-0000-0000722F0000}"/>
    <cellStyle name="Input 7 9" xfId="194" xr:uid="{00000000-0005-0000-0000-0000732F0000}"/>
    <cellStyle name="Input 8" xfId="885" xr:uid="{00000000-0005-0000-0000-0000742F0000}"/>
    <cellStyle name="Input 8 2" xfId="1199" xr:uid="{00000000-0005-0000-0000-0000752F0000}"/>
    <cellStyle name="Input 8 2 10" xfId="2455" xr:uid="{00000000-0005-0000-0000-0000762F0000}"/>
    <cellStyle name="Input 8 2 10 2" xfId="3910" xr:uid="{00000000-0005-0000-0000-0000772F0000}"/>
    <cellStyle name="Input 8 2 10 2 2" xfId="7480" xr:uid="{00000000-0005-0000-0000-0000782F0000}"/>
    <cellStyle name="Input 8 2 10 2 2 2" xfId="17809" xr:uid="{00000000-0005-0000-0000-0000792F0000}"/>
    <cellStyle name="Input 8 2 10 2 3" xfId="9440" xr:uid="{00000000-0005-0000-0000-00007A2F0000}"/>
    <cellStyle name="Input 8 2 10 2 3 2" xfId="19647" xr:uid="{00000000-0005-0000-0000-00007B2F0000}"/>
    <cellStyle name="Input 8 2 10 2 4" xfId="10737" xr:uid="{00000000-0005-0000-0000-00007C2F0000}"/>
    <cellStyle name="Input 8 2 10 2 4 2" xfId="20943" xr:uid="{00000000-0005-0000-0000-00007D2F0000}"/>
    <cellStyle name="Input 8 2 10 2 5" xfId="14303" xr:uid="{00000000-0005-0000-0000-00007E2F0000}"/>
    <cellStyle name="Input 8 2 10 3" xfId="6043" xr:uid="{00000000-0005-0000-0000-00007F2F0000}"/>
    <cellStyle name="Input 8 2 10 3 2" xfId="16375" xr:uid="{00000000-0005-0000-0000-0000802F0000}"/>
    <cellStyle name="Input 8 2 10 4" xfId="6244" xr:uid="{00000000-0005-0000-0000-0000812F0000}"/>
    <cellStyle name="Input 8 2 10 4 2" xfId="16576" xr:uid="{00000000-0005-0000-0000-0000822F0000}"/>
    <cellStyle name="Input 8 2 10 5" xfId="11819" xr:uid="{00000000-0005-0000-0000-0000832F0000}"/>
    <cellStyle name="Input 8 2 10 5 2" xfId="22014" xr:uid="{00000000-0005-0000-0000-0000842F0000}"/>
    <cellStyle name="Input 8 2 10 6" xfId="13131" xr:uid="{00000000-0005-0000-0000-0000852F0000}"/>
    <cellStyle name="Input 8 2 11" xfId="2508" xr:uid="{00000000-0005-0000-0000-0000862F0000}"/>
    <cellStyle name="Input 8 2 11 2" xfId="3963" xr:uid="{00000000-0005-0000-0000-0000872F0000}"/>
    <cellStyle name="Input 8 2 11 2 2" xfId="7533" xr:uid="{00000000-0005-0000-0000-0000882F0000}"/>
    <cellStyle name="Input 8 2 11 2 2 2" xfId="17862" xr:uid="{00000000-0005-0000-0000-0000892F0000}"/>
    <cellStyle name="Input 8 2 11 2 3" xfId="9493" xr:uid="{00000000-0005-0000-0000-00008A2F0000}"/>
    <cellStyle name="Input 8 2 11 2 3 2" xfId="19700" xr:uid="{00000000-0005-0000-0000-00008B2F0000}"/>
    <cellStyle name="Input 8 2 11 2 4" xfId="10790" xr:uid="{00000000-0005-0000-0000-00008C2F0000}"/>
    <cellStyle name="Input 8 2 11 2 4 2" xfId="20996" xr:uid="{00000000-0005-0000-0000-00008D2F0000}"/>
    <cellStyle name="Input 8 2 11 2 5" xfId="14356" xr:uid="{00000000-0005-0000-0000-00008E2F0000}"/>
    <cellStyle name="Input 8 2 11 3" xfId="6096" xr:uid="{00000000-0005-0000-0000-00008F2F0000}"/>
    <cellStyle name="Input 8 2 11 3 2" xfId="16428" xr:uid="{00000000-0005-0000-0000-0000902F0000}"/>
    <cellStyle name="Input 8 2 11 4" xfId="6851" xr:uid="{00000000-0005-0000-0000-0000912F0000}"/>
    <cellStyle name="Input 8 2 11 4 2" xfId="17180" xr:uid="{00000000-0005-0000-0000-0000922F0000}"/>
    <cellStyle name="Input 8 2 11 5" xfId="11872" xr:uid="{00000000-0005-0000-0000-0000932F0000}"/>
    <cellStyle name="Input 8 2 11 5 2" xfId="22067" xr:uid="{00000000-0005-0000-0000-0000942F0000}"/>
    <cellStyle name="Input 8 2 11 6" xfId="13184" xr:uid="{00000000-0005-0000-0000-0000952F0000}"/>
    <cellStyle name="Input 8 2 12" xfId="2714" xr:uid="{00000000-0005-0000-0000-0000962F0000}"/>
    <cellStyle name="Input 8 2 12 2" xfId="6297" xr:uid="{00000000-0005-0000-0000-0000972F0000}"/>
    <cellStyle name="Input 8 2 12 2 2" xfId="16629" xr:uid="{00000000-0005-0000-0000-0000982F0000}"/>
    <cellStyle name="Input 8 2 12 3" xfId="8311" xr:uid="{00000000-0005-0000-0000-0000992F0000}"/>
    <cellStyle name="Input 8 2 12 3 2" xfId="18543" xr:uid="{00000000-0005-0000-0000-00009A2F0000}"/>
    <cellStyle name="Input 8 2 12 4" xfId="9649" xr:uid="{00000000-0005-0000-0000-00009B2F0000}"/>
    <cellStyle name="Input 8 2 12 4 2" xfId="19856" xr:uid="{00000000-0005-0000-0000-00009C2F0000}"/>
    <cellStyle name="Input 8 2 12 5" xfId="13325" xr:uid="{00000000-0005-0000-0000-00009D2F0000}"/>
    <cellStyle name="Input 8 2 13" xfId="4798" xr:uid="{00000000-0005-0000-0000-00009E2F0000}"/>
    <cellStyle name="Input 8 2 13 2" xfId="15134" xr:uid="{00000000-0005-0000-0000-00009F2F0000}"/>
    <cellStyle name="Input 8 2 14" xfId="4157" xr:uid="{00000000-0005-0000-0000-0000A02F0000}"/>
    <cellStyle name="Input 8 2 14 2" xfId="14519" xr:uid="{00000000-0005-0000-0000-0000A12F0000}"/>
    <cellStyle name="Input 8 2 15" xfId="7940" xr:uid="{00000000-0005-0000-0000-0000A22F0000}"/>
    <cellStyle name="Input 8 2 2" xfId="1746" xr:uid="{00000000-0005-0000-0000-0000A32F0000}"/>
    <cellStyle name="Input 8 2 2 2" xfId="3223" xr:uid="{00000000-0005-0000-0000-0000A42F0000}"/>
    <cellStyle name="Input 8 2 2 2 2" xfId="6796" xr:uid="{00000000-0005-0000-0000-0000A52F0000}"/>
    <cellStyle name="Input 8 2 2 2 2 2" xfId="17126" xr:uid="{00000000-0005-0000-0000-0000A62F0000}"/>
    <cellStyle name="Input 8 2 2 2 3" xfId="8774" xr:uid="{00000000-0005-0000-0000-0000A72F0000}"/>
    <cellStyle name="Input 8 2 2 2 3 2" xfId="18991" xr:uid="{00000000-0005-0000-0000-0000A82F0000}"/>
    <cellStyle name="Input 8 2 2 2 4" xfId="10076" xr:uid="{00000000-0005-0000-0000-0000A92F0000}"/>
    <cellStyle name="Input 8 2 2 2 4 2" xfId="20282" xr:uid="{00000000-0005-0000-0000-0000AA2F0000}"/>
    <cellStyle name="Input 8 2 2 2 5" xfId="13699" xr:uid="{00000000-0005-0000-0000-0000AB2F0000}"/>
    <cellStyle name="Input 8 2 2 3" xfId="5338" xr:uid="{00000000-0005-0000-0000-0000AC2F0000}"/>
    <cellStyle name="Input 8 2 2 3 2" xfId="15671" xr:uid="{00000000-0005-0000-0000-0000AD2F0000}"/>
    <cellStyle name="Input 8 2 2 4" xfId="4189" xr:uid="{00000000-0005-0000-0000-0000AE2F0000}"/>
    <cellStyle name="Input 8 2 2 4 2" xfId="14551" xr:uid="{00000000-0005-0000-0000-0000AF2F0000}"/>
    <cellStyle name="Input 8 2 2 5" xfId="11153" xr:uid="{00000000-0005-0000-0000-0000B02F0000}"/>
    <cellStyle name="Input 8 2 2 5 2" xfId="21356" xr:uid="{00000000-0005-0000-0000-0000B12F0000}"/>
    <cellStyle name="Input 8 2 2 6" xfId="12528" xr:uid="{00000000-0005-0000-0000-0000B22F0000}"/>
    <cellStyle name="Input 8 2 3" xfId="1915" xr:uid="{00000000-0005-0000-0000-0000B32F0000}"/>
    <cellStyle name="Input 8 2 3 2" xfId="3379" xr:uid="{00000000-0005-0000-0000-0000B42F0000}"/>
    <cellStyle name="Input 8 2 3 2 2" xfId="6949" xr:uid="{00000000-0005-0000-0000-0000B52F0000}"/>
    <cellStyle name="Input 8 2 3 2 2 2" xfId="17278" xr:uid="{00000000-0005-0000-0000-0000B62F0000}"/>
    <cellStyle name="Input 8 2 3 2 3" xfId="8915" xr:uid="{00000000-0005-0000-0000-0000B72F0000}"/>
    <cellStyle name="Input 8 2 3 2 3 2" xfId="19124" xr:uid="{00000000-0005-0000-0000-0000B82F0000}"/>
    <cellStyle name="Input 8 2 3 2 4" xfId="10206" xr:uid="{00000000-0005-0000-0000-0000B92F0000}"/>
    <cellStyle name="Input 8 2 3 2 4 2" xfId="20412" xr:uid="{00000000-0005-0000-0000-0000BA2F0000}"/>
    <cellStyle name="Input 8 2 3 2 5" xfId="13807" xr:uid="{00000000-0005-0000-0000-0000BB2F0000}"/>
    <cellStyle name="Input 8 2 3 3" xfId="5503" xr:uid="{00000000-0005-0000-0000-0000BC2F0000}"/>
    <cellStyle name="Input 8 2 3 3 2" xfId="15835" xr:uid="{00000000-0005-0000-0000-0000BD2F0000}"/>
    <cellStyle name="Input 8 2 3 4" xfId="8055" xr:uid="{00000000-0005-0000-0000-0000BE2F0000}"/>
    <cellStyle name="Input 8 2 3 4 2" xfId="18305" xr:uid="{00000000-0005-0000-0000-0000BF2F0000}"/>
    <cellStyle name="Input 8 2 3 5" xfId="11284" xr:uid="{00000000-0005-0000-0000-0000C02F0000}"/>
    <cellStyle name="Input 8 2 3 5 2" xfId="21486" xr:uid="{00000000-0005-0000-0000-0000C12F0000}"/>
    <cellStyle name="Input 8 2 3 6" xfId="12636" xr:uid="{00000000-0005-0000-0000-0000C22F0000}"/>
    <cellStyle name="Input 8 2 4" xfId="1987" xr:uid="{00000000-0005-0000-0000-0000C32F0000}"/>
    <cellStyle name="Input 8 2 4 2" xfId="3450" xr:uid="{00000000-0005-0000-0000-0000C42F0000}"/>
    <cellStyle name="Input 8 2 4 2 2" xfId="7020" xr:uid="{00000000-0005-0000-0000-0000C52F0000}"/>
    <cellStyle name="Input 8 2 4 2 2 2" xfId="17349" xr:uid="{00000000-0005-0000-0000-0000C62F0000}"/>
    <cellStyle name="Input 8 2 4 2 3" xfId="8986" xr:uid="{00000000-0005-0000-0000-0000C72F0000}"/>
    <cellStyle name="Input 8 2 4 2 3 2" xfId="19195" xr:uid="{00000000-0005-0000-0000-0000C82F0000}"/>
    <cellStyle name="Input 8 2 4 2 4" xfId="10277" xr:uid="{00000000-0005-0000-0000-0000C92F0000}"/>
    <cellStyle name="Input 8 2 4 2 4 2" xfId="20483" xr:uid="{00000000-0005-0000-0000-0000CA2F0000}"/>
    <cellStyle name="Input 8 2 4 2 5" xfId="13875" xr:uid="{00000000-0005-0000-0000-0000CB2F0000}"/>
    <cellStyle name="Input 8 2 4 3" xfId="5575" xr:uid="{00000000-0005-0000-0000-0000CC2F0000}"/>
    <cellStyle name="Input 8 2 4 3 2" xfId="15907" xr:uid="{00000000-0005-0000-0000-0000CD2F0000}"/>
    <cellStyle name="Input 8 2 4 4" xfId="7665" xr:uid="{00000000-0005-0000-0000-0000CE2F0000}"/>
    <cellStyle name="Input 8 2 4 4 2" xfId="17986" xr:uid="{00000000-0005-0000-0000-0000CF2F0000}"/>
    <cellStyle name="Input 8 2 4 5" xfId="11355" xr:uid="{00000000-0005-0000-0000-0000D02F0000}"/>
    <cellStyle name="Input 8 2 4 5 2" xfId="21557" xr:uid="{00000000-0005-0000-0000-0000D12F0000}"/>
    <cellStyle name="Input 8 2 4 6" xfId="12704" xr:uid="{00000000-0005-0000-0000-0000D22F0000}"/>
    <cellStyle name="Input 8 2 5" xfId="2053" xr:uid="{00000000-0005-0000-0000-0000D32F0000}"/>
    <cellStyle name="Input 8 2 5 2" xfId="3514" xr:uid="{00000000-0005-0000-0000-0000D42F0000}"/>
    <cellStyle name="Input 8 2 5 2 2" xfId="7084" xr:uid="{00000000-0005-0000-0000-0000D52F0000}"/>
    <cellStyle name="Input 8 2 5 2 2 2" xfId="17413" xr:uid="{00000000-0005-0000-0000-0000D62F0000}"/>
    <cellStyle name="Input 8 2 5 2 3" xfId="9050" xr:uid="{00000000-0005-0000-0000-0000D72F0000}"/>
    <cellStyle name="Input 8 2 5 2 3 2" xfId="19259" xr:uid="{00000000-0005-0000-0000-0000D82F0000}"/>
    <cellStyle name="Input 8 2 5 2 4" xfId="10341" xr:uid="{00000000-0005-0000-0000-0000D92F0000}"/>
    <cellStyle name="Input 8 2 5 2 4 2" xfId="20547" xr:uid="{00000000-0005-0000-0000-0000DA2F0000}"/>
    <cellStyle name="Input 8 2 5 2 5" xfId="13938" xr:uid="{00000000-0005-0000-0000-0000DB2F0000}"/>
    <cellStyle name="Input 8 2 5 3" xfId="5641" xr:uid="{00000000-0005-0000-0000-0000DC2F0000}"/>
    <cellStyle name="Input 8 2 5 3 2" xfId="15973" xr:uid="{00000000-0005-0000-0000-0000DD2F0000}"/>
    <cellStyle name="Input 8 2 5 4" xfId="4081" xr:uid="{00000000-0005-0000-0000-0000DE2F0000}"/>
    <cellStyle name="Input 8 2 5 4 2" xfId="14455" xr:uid="{00000000-0005-0000-0000-0000DF2F0000}"/>
    <cellStyle name="Input 8 2 5 5" xfId="11420" xr:uid="{00000000-0005-0000-0000-0000E02F0000}"/>
    <cellStyle name="Input 8 2 5 5 2" xfId="21621" xr:uid="{00000000-0005-0000-0000-0000E12F0000}"/>
    <cellStyle name="Input 8 2 5 6" xfId="12767" xr:uid="{00000000-0005-0000-0000-0000E22F0000}"/>
    <cellStyle name="Input 8 2 6" xfId="2117" xr:uid="{00000000-0005-0000-0000-0000E32F0000}"/>
    <cellStyle name="Input 8 2 6 2" xfId="3576" xr:uid="{00000000-0005-0000-0000-0000E42F0000}"/>
    <cellStyle name="Input 8 2 6 2 2" xfId="7146" xr:uid="{00000000-0005-0000-0000-0000E52F0000}"/>
    <cellStyle name="Input 8 2 6 2 2 2" xfId="17475" xr:uid="{00000000-0005-0000-0000-0000E62F0000}"/>
    <cellStyle name="Input 8 2 6 2 3" xfId="9111" xr:uid="{00000000-0005-0000-0000-0000E72F0000}"/>
    <cellStyle name="Input 8 2 6 2 3 2" xfId="19320" xr:uid="{00000000-0005-0000-0000-0000E82F0000}"/>
    <cellStyle name="Input 8 2 6 2 4" xfId="10403" xr:uid="{00000000-0005-0000-0000-0000E92F0000}"/>
    <cellStyle name="Input 8 2 6 2 4 2" xfId="20609" xr:uid="{00000000-0005-0000-0000-0000EA2F0000}"/>
    <cellStyle name="Input 8 2 6 2 5" xfId="13999" xr:uid="{00000000-0005-0000-0000-0000EB2F0000}"/>
    <cellStyle name="Input 8 2 6 3" xfId="5705" xr:uid="{00000000-0005-0000-0000-0000EC2F0000}"/>
    <cellStyle name="Input 8 2 6 3 2" xfId="16037" xr:uid="{00000000-0005-0000-0000-0000ED2F0000}"/>
    <cellStyle name="Input 8 2 6 4" xfId="5233" xr:uid="{00000000-0005-0000-0000-0000EE2F0000}"/>
    <cellStyle name="Input 8 2 6 4 2" xfId="15568" xr:uid="{00000000-0005-0000-0000-0000EF2F0000}"/>
    <cellStyle name="Input 8 2 6 5" xfId="11483" xr:uid="{00000000-0005-0000-0000-0000F02F0000}"/>
    <cellStyle name="Input 8 2 6 5 2" xfId="21683" xr:uid="{00000000-0005-0000-0000-0000F12F0000}"/>
    <cellStyle name="Input 8 2 6 6" xfId="12828" xr:uid="{00000000-0005-0000-0000-0000F22F0000}"/>
    <cellStyle name="Input 8 2 7" xfId="2190" xr:uid="{00000000-0005-0000-0000-0000F32F0000}"/>
    <cellStyle name="Input 8 2 7 2" xfId="3649" xr:uid="{00000000-0005-0000-0000-0000F42F0000}"/>
    <cellStyle name="Input 8 2 7 2 2" xfId="7219" xr:uid="{00000000-0005-0000-0000-0000F52F0000}"/>
    <cellStyle name="Input 8 2 7 2 2 2" xfId="17548" xr:uid="{00000000-0005-0000-0000-0000F62F0000}"/>
    <cellStyle name="Input 8 2 7 2 3" xfId="9184" xr:uid="{00000000-0005-0000-0000-0000F72F0000}"/>
    <cellStyle name="Input 8 2 7 2 3 2" xfId="19393" xr:uid="{00000000-0005-0000-0000-0000F82F0000}"/>
    <cellStyle name="Input 8 2 7 2 4" xfId="10476" xr:uid="{00000000-0005-0000-0000-0000F92F0000}"/>
    <cellStyle name="Input 8 2 7 2 4 2" xfId="20682" xr:uid="{00000000-0005-0000-0000-0000FA2F0000}"/>
    <cellStyle name="Input 8 2 7 2 5" xfId="14072" xr:uid="{00000000-0005-0000-0000-0000FB2F0000}"/>
    <cellStyle name="Input 8 2 7 3" xfId="5778" xr:uid="{00000000-0005-0000-0000-0000FC2F0000}"/>
    <cellStyle name="Input 8 2 7 3 2" xfId="16110" xr:uid="{00000000-0005-0000-0000-0000FD2F0000}"/>
    <cellStyle name="Input 8 2 7 4" xfId="6362" xr:uid="{00000000-0005-0000-0000-0000FE2F0000}"/>
    <cellStyle name="Input 8 2 7 4 2" xfId="16693" xr:uid="{00000000-0005-0000-0000-0000FF2F0000}"/>
    <cellStyle name="Input 8 2 7 5" xfId="11556" xr:uid="{00000000-0005-0000-0000-000000300000}"/>
    <cellStyle name="Input 8 2 7 5 2" xfId="21756" xr:uid="{00000000-0005-0000-0000-000001300000}"/>
    <cellStyle name="Input 8 2 7 6" xfId="12901" xr:uid="{00000000-0005-0000-0000-000002300000}"/>
    <cellStyle name="Input 8 2 8" xfId="2294" xr:uid="{00000000-0005-0000-0000-000003300000}"/>
    <cellStyle name="Input 8 2 8 2" xfId="3751" xr:uid="{00000000-0005-0000-0000-000004300000}"/>
    <cellStyle name="Input 8 2 8 2 2" xfId="7321" xr:uid="{00000000-0005-0000-0000-000005300000}"/>
    <cellStyle name="Input 8 2 8 2 2 2" xfId="17650" xr:uid="{00000000-0005-0000-0000-000006300000}"/>
    <cellStyle name="Input 8 2 8 2 3" xfId="9284" xr:uid="{00000000-0005-0000-0000-000007300000}"/>
    <cellStyle name="Input 8 2 8 2 3 2" xfId="19492" xr:uid="{00000000-0005-0000-0000-000008300000}"/>
    <cellStyle name="Input 8 2 8 2 4" xfId="10578" xr:uid="{00000000-0005-0000-0000-000009300000}"/>
    <cellStyle name="Input 8 2 8 2 4 2" xfId="20784" xr:uid="{00000000-0005-0000-0000-00000A300000}"/>
    <cellStyle name="Input 8 2 8 2 5" xfId="14164" xr:uid="{00000000-0005-0000-0000-00000B300000}"/>
    <cellStyle name="Input 8 2 8 3" xfId="5882" xr:uid="{00000000-0005-0000-0000-00000C300000}"/>
    <cellStyle name="Input 8 2 8 3 2" xfId="16214" xr:uid="{00000000-0005-0000-0000-00000D300000}"/>
    <cellStyle name="Input 8 2 8 4" xfId="4558" xr:uid="{00000000-0005-0000-0000-00000E300000}"/>
    <cellStyle name="Input 8 2 8 4 2" xfId="14900" xr:uid="{00000000-0005-0000-0000-00000F300000}"/>
    <cellStyle name="Input 8 2 8 5" xfId="11659" xr:uid="{00000000-0005-0000-0000-000010300000}"/>
    <cellStyle name="Input 8 2 8 5 2" xfId="21856" xr:uid="{00000000-0005-0000-0000-000011300000}"/>
    <cellStyle name="Input 8 2 8 6" xfId="12992" xr:uid="{00000000-0005-0000-0000-000012300000}"/>
    <cellStyle name="Input 8 2 9" xfId="2386" xr:uid="{00000000-0005-0000-0000-000013300000}"/>
    <cellStyle name="Input 8 2 9 2" xfId="3842" xr:uid="{00000000-0005-0000-0000-000014300000}"/>
    <cellStyle name="Input 8 2 9 2 2" xfId="7412" xr:uid="{00000000-0005-0000-0000-000015300000}"/>
    <cellStyle name="Input 8 2 9 2 2 2" xfId="17741" xr:uid="{00000000-0005-0000-0000-000016300000}"/>
    <cellStyle name="Input 8 2 9 2 3" xfId="9374" xr:uid="{00000000-0005-0000-0000-000017300000}"/>
    <cellStyle name="Input 8 2 9 2 3 2" xfId="19582" xr:uid="{00000000-0005-0000-0000-000018300000}"/>
    <cellStyle name="Input 8 2 9 2 4" xfId="10669" xr:uid="{00000000-0005-0000-0000-000019300000}"/>
    <cellStyle name="Input 8 2 9 2 4 2" xfId="20875" xr:uid="{00000000-0005-0000-0000-00001A300000}"/>
    <cellStyle name="Input 8 2 9 2 5" xfId="14245" xr:uid="{00000000-0005-0000-0000-00001B300000}"/>
    <cellStyle name="Input 8 2 9 3" xfId="5974" xr:uid="{00000000-0005-0000-0000-00001C300000}"/>
    <cellStyle name="Input 8 2 9 3 2" xfId="16306" xr:uid="{00000000-0005-0000-0000-00001D300000}"/>
    <cellStyle name="Input 8 2 9 4" xfId="4856" xr:uid="{00000000-0005-0000-0000-00001E300000}"/>
    <cellStyle name="Input 8 2 9 4 2" xfId="15192" xr:uid="{00000000-0005-0000-0000-00001F300000}"/>
    <cellStyle name="Input 8 2 9 5" xfId="11750" xr:uid="{00000000-0005-0000-0000-000020300000}"/>
    <cellStyle name="Input 8 2 9 5 2" xfId="21946" xr:uid="{00000000-0005-0000-0000-000021300000}"/>
    <cellStyle name="Input 8 2 9 6" xfId="13073" xr:uid="{00000000-0005-0000-0000-000022300000}"/>
    <cellStyle name="Input 8 3" xfId="1533" xr:uid="{00000000-0005-0000-0000-000023300000}"/>
    <cellStyle name="Input 8 3 2" xfId="3017" xr:uid="{00000000-0005-0000-0000-000024300000}"/>
    <cellStyle name="Input 8 3 2 2" xfId="6594" xr:uid="{00000000-0005-0000-0000-000025300000}"/>
    <cellStyle name="Input 8 3 2 2 2" xfId="16925" xr:uid="{00000000-0005-0000-0000-000026300000}"/>
    <cellStyle name="Input 8 3 2 3" xfId="8595" xr:uid="{00000000-0005-0000-0000-000027300000}"/>
    <cellStyle name="Input 8 3 2 3 2" xfId="18821" xr:uid="{00000000-0005-0000-0000-000028300000}"/>
    <cellStyle name="Input 8 3 2 4" xfId="9918" xr:uid="{00000000-0005-0000-0000-000029300000}"/>
    <cellStyle name="Input 8 3 2 4 2" xfId="20125" xr:uid="{00000000-0005-0000-0000-00002A300000}"/>
    <cellStyle name="Input 8 3 2 5" xfId="13567" xr:uid="{00000000-0005-0000-0000-00002B300000}"/>
    <cellStyle name="Input 8 3 3" xfId="5130" xr:uid="{00000000-0005-0000-0000-00002C300000}"/>
    <cellStyle name="Input 8 3 3 2" xfId="15465" xr:uid="{00000000-0005-0000-0000-00002D300000}"/>
    <cellStyle name="Input 8 3 4" xfId="8285" xr:uid="{00000000-0005-0000-0000-00002E300000}"/>
    <cellStyle name="Input 8 3 4 2" xfId="18517" xr:uid="{00000000-0005-0000-0000-00002F300000}"/>
    <cellStyle name="Input 8 3 5" xfId="11000" xr:uid="{00000000-0005-0000-0000-000030300000}"/>
    <cellStyle name="Input 8 3 5 2" xfId="21203" xr:uid="{00000000-0005-0000-0000-000031300000}"/>
    <cellStyle name="Input 8 3 6" xfId="12398" xr:uid="{00000000-0005-0000-0000-000032300000}"/>
    <cellStyle name="Input 8 4" xfId="1837" xr:uid="{00000000-0005-0000-0000-000033300000}"/>
    <cellStyle name="Input 8 4 2" xfId="3313" xr:uid="{00000000-0005-0000-0000-000034300000}"/>
    <cellStyle name="Input 8 4 2 2" xfId="6883" xr:uid="{00000000-0005-0000-0000-000035300000}"/>
    <cellStyle name="Input 8 4 2 2 2" xfId="17212" xr:uid="{00000000-0005-0000-0000-000036300000}"/>
    <cellStyle name="Input 8 4 2 3" xfId="8851" xr:uid="{00000000-0005-0000-0000-000037300000}"/>
    <cellStyle name="Input 8 4 2 3 2" xfId="19063" xr:uid="{00000000-0005-0000-0000-000038300000}"/>
    <cellStyle name="Input 8 4 2 4" xfId="10143" xr:uid="{00000000-0005-0000-0000-000039300000}"/>
    <cellStyle name="Input 8 4 2 4 2" xfId="20349" xr:uid="{00000000-0005-0000-0000-00003A300000}"/>
    <cellStyle name="Input 8 4 2 5" xfId="13754" xr:uid="{00000000-0005-0000-0000-00003B300000}"/>
    <cellStyle name="Input 8 4 3" xfId="5426" xr:uid="{00000000-0005-0000-0000-00003C300000}"/>
    <cellStyle name="Input 8 4 3 2" xfId="15758" xr:uid="{00000000-0005-0000-0000-00003D300000}"/>
    <cellStyle name="Input 8 4 4" xfId="4670" xr:uid="{00000000-0005-0000-0000-00003E300000}"/>
    <cellStyle name="Input 8 4 4 2" xfId="15012" xr:uid="{00000000-0005-0000-0000-00003F300000}"/>
    <cellStyle name="Input 8 4 5" xfId="11220" xr:uid="{00000000-0005-0000-0000-000040300000}"/>
    <cellStyle name="Input 8 4 5 2" xfId="21423" xr:uid="{00000000-0005-0000-0000-000041300000}"/>
    <cellStyle name="Input 8 4 6" xfId="12583" xr:uid="{00000000-0005-0000-0000-000042300000}"/>
    <cellStyle name="Input 8 5" xfId="1445" xr:uid="{00000000-0005-0000-0000-000043300000}"/>
    <cellStyle name="Input 8 5 2" xfId="2932" xr:uid="{00000000-0005-0000-0000-000044300000}"/>
    <cellStyle name="Input 8 5 2 2" xfId="6510" xr:uid="{00000000-0005-0000-0000-000045300000}"/>
    <cellStyle name="Input 8 5 2 2 2" xfId="16841" xr:uid="{00000000-0005-0000-0000-000046300000}"/>
    <cellStyle name="Input 8 5 2 3" xfId="8512" xr:uid="{00000000-0005-0000-0000-000047300000}"/>
    <cellStyle name="Input 8 5 2 3 2" xfId="18738" xr:uid="{00000000-0005-0000-0000-000048300000}"/>
    <cellStyle name="Input 8 5 2 4" xfId="9835" xr:uid="{00000000-0005-0000-0000-000049300000}"/>
    <cellStyle name="Input 8 5 2 4 2" xfId="20042" xr:uid="{00000000-0005-0000-0000-00004A300000}"/>
    <cellStyle name="Input 8 5 2 5" xfId="13498" xr:uid="{00000000-0005-0000-0000-00004B300000}"/>
    <cellStyle name="Input 8 5 3" xfId="5043" xr:uid="{00000000-0005-0000-0000-00004C300000}"/>
    <cellStyle name="Input 8 5 3 2" xfId="15378" xr:uid="{00000000-0005-0000-0000-00004D300000}"/>
    <cellStyle name="Input 8 5 4" xfId="8038" xr:uid="{00000000-0005-0000-0000-00004E300000}"/>
    <cellStyle name="Input 8 5 4 2" xfId="18293" xr:uid="{00000000-0005-0000-0000-00004F300000}"/>
    <cellStyle name="Input 8 5 5" xfId="10916" xr:uid="{00000000-0005-0000-0000-000050300000}"/>
    <cellStyle name="Input 8 5 5 2" xfId="21120" xr:uid="{00000000-0005-0000-0000-000051300000}"/>
    <cellStyle name="Input 8 5 6" xfId="12329" xr:uid="{00000000-0005-0000-0000-000052300000}"/>
    <cellStyle name="Input 8 6" xfId="2595" xr:uid="{00000000-0005-0000-0000-000053300000}"/>
    <cellStyle name="Input 8 6 2" xfId="6183" xr:uid="{00000000-0005-0000-0000-000054300000}"/>
    <cellStyle name="Input 8 6 2 2" xfId="16515" xr:uid="{00000000-0005-0000-0000-000055300000}"/>
    <cellStyle name="Input 8 6 3" xfId="8209" xr:uid="{00000000-0005-0000-0000-000056300000}"/>
    <cellStyle name="Input 8 6 3 2" xfId="18442" xr:uid="{00000000-0005-0000-0000-000057300000}"/>
    <cellStyle name="Input 8 6 4" xfId="9560" xr:uid="{00000000-0005-0000-0000-000058300000}"/>
    <cellStyle name="Input 8 6 4 2" xfId="19767" xr:uid="{00000000-0005-0000-0000-000059300000}"/>
    <cellStyle name="Input 8 6 5" xfId="13246" xr:uid="{00000000-0005-0000-0000-00005A300000}"/>
    <cellStyle name="Input 8 7" xfId="4499" xr:uid="{00000000-0005-0000-0000-00005B300000}"/>
    <cellStyle name="Input 8 7 2" xfId="14841" xr:uid="{00000000-0005-0000-0000-00005C300000}"/>
    <cellStyle name="Input 8 8" xfId="4034" xr:uid="{00000000-0005-0000-0000-00005D300000}"/>
    <cellStyle name="Input 8 8 2" xfId="14412" xr:uid="{00000000-0005-0000-0000-00005E300000}"/>
    <cellStyle name="Input 8 9" xfId="4296" xr:uid="{00000000-0005-0000-0000-00005F300000}"/>
    <cellStyle name="Input 9" xfId="886" xr:uid="{00000000-0005-0000-0000-000060300000}"/>
    <cellStyle name="Input 9 2" xfId="1200" xr:uid="{00000000-0005-0000-0000-000061300000}"/>
    <cellStyle name="Input 9 2 10" xfId="2456" xr:uid="{00000000-0005-0000-0000-000062300000}"/>
    <cellStyle name="Input 9 2 10 2" xfId="3911" xr:uid="{00000000-0005-0000-0000-000063300000}"/>
    <cellStyle name="Input 9 2 10 2 2" xfId="7481" xr:uid="{00000000-0005-0000-0000-000064300000}"/>
    <cellStyle name="Input 9 2 10 2 2 2" xfId="17810" xr:uid="{00000000-0005-0000-0000-000065300000}"/>
    <cellStyle name="Input 9 2 10 2 3" xfId="9441" xr:uid="{00000000-0005-0000-0000-000066300000}"/>
    <cellStyle name="Input 9 2 10 2 3 2" xfId="19648" xr:uid="{00000000-0005-0000-0000-000067300000}"/>
    <cellStyle name="Input 9 2 10 2 4" xfId="10738" xr:uid="{00000000-0005-0000-0000-000068300000}"/>
    <cellStyle name="Input 9 2 10 2 4 2" xfId="20944" xr:uid="{00000000-0005-0000-0000-000069300000}"/>
    <cellStyle name="Input 9 2 10 2 5" xfId="14304" xr:uid="{00000000-0005-0000-0000-00006A300000}"/>
    <cellStyle name="Input 9 2 10 3" xfId="6044" xr:uid="{00000000-0005-0000-0000-00006B300000}"/>
    <cellStyle name="Input 9 2 10 3 2" xfId="16376" xr:uid="{00000000-0005-0000-0000-00006C300000}"/>
    <cellStyle name="Input 9 2 10 4" xfId="4889" xr:uid="{00000000-0005-0000-0000-00006D300000}"/>
    <cellStyle name="Input 9 2 10 4 2" xfId="15224" xr:uid="{00000000-0005-0000-0000-00006E300000}"/>
    <cellStyle name="Input 9 2 10 5" xfId="11820" xr:uid="{00000000-0005-0000-0000-00006F300000}"/>
    <cellStyle name="Input 9 2 10 5 2" xfId="22015" xr:uid="{00000000-0005-0000-0000-000070300000}"/>
    <cellStyle name="Input 9 2 10 6" xfId="13132" xr:uid="{00000000-0005-0000-0000-000071300000}"/>
    <cellStyle name="Input 9 2 11" xfId="2509" xr:uid="{00000000-0005-0000-0000-000072300000}"/>
    <cellStyle name="Input 9 2 11 2" xfId="3964" xr:uid="{00000000-0005-0000-0000-000073300000}"/>
    <cellStyle name="Input 9 2 11 2 2" xfId="7534" xr:uid="{00000000-0005-0000-0000-000074300000}"/>
    <cellStyle name="Input 9 2 11 2 2 2" xfId="17863" xr:uid="{00000000-0005-0000-0000-000075300000}"/>
    <cellStyle name="Input 9 2 11 2 3" xfId="9494" xr:uid="{00000000-0005-0000-0000-000076300000}"/>
    <cellStyle name="Input 9 2 11 2 3 2" xfId="19701" xr:uid="{00000000-0005-0000-0000-000077300000}"/>
    <cellStyle name="Input 9 2 11 2 4" xfId="10791" xr:uid="{00000000-0005-0000-0000-000078300000}"/>
    <cellStyle name="Input 9 2 11 2 4 2" xfId="20997" xr:uid="{00000000-0005-0000-0000-000079300000}"/>
    <cellStyle name="Input 9 2 11 2 5" xfId="14357" xr:uid="{00000000-0005-0000-0000-00007A300000}"/>
    <cellStyle name="Input 9 2 11 3" xfId="6097" xr:uid="{00000000-0005-0000-0000-00007B300000}"/>
    <cellStyle name="Input 9 2 11 3 2" xfId="16429" xr:uid="{00000000-0005-0000-0000-00007C300000}"/>
    <cellStyle name="Input 9 2 11 4" xfId="6346" xr:uid="{00000000-0005-0000-0000-00007D300000}"/>
    <cellStyle name="Input 9 2 11 4 2" xfId="16677" xr:uid="{00000000-0005-0000-0000-00007E300000}"/>
    <cellStyle name="Input 9 2 11 5" xfId="11873" xr:uid="{00000000-0005-0000-0000-00007F300000}"/>
    <cellStyle name="Input 9 2 11 5 2" xfId="22068" xr:uid="{00000000-0005-0000-0000-000080300000}"/>
    <cellStyle name="Input 9 2 11 6" xfId="13185" xr:uid="{00000000-0005-0000-0000-000081300000}"/>
    <cellStyle name="Input 9 2 12" xfId="2715" xr:uid="{00000000-0005-0000-0000-000082300000}"/>
    <cellStyle name="Input 9 2 12 2" xfId="6298" xr:uid="{00000000-0005-0000-0000-000083300000}"/>
    <cellStyle name="Input 9 2 12 2 2" xfId="16630" xr:uid="{00000000-0005-0000-0000-000084300000}"/>
    <cellStyle name="Input 9 2 12 3" xfId="8312" xr:uid="{00000000-0005-0000-0000-000085300000}"/>
    <cellStyle name="Input 9 2 12 3 2" xfId="18544" xr:uid="{00000000-0005-0000-0000-000086300000}"/>
    <cellStyle name="Input 9 2 12 4" xfId="9650" xr:uid="{00000000-0005-0000-0000-000087300000}"/>
    <cellStyle name="Input 9 2 12 4 2" xfId="19857" xr:uid="{00000000-0005-0000-0000-000088300000}"/>
    <cellStyle name="Input 9 2 12 5" xfId="13326" xr:uid="{00000000-0005-0000-0000-000089300000}"/>
    <cellStyle name="Input 9 2 13" xfId="4799" xr:uid="{00000000-0005-0000-0000-00008A300000}"/>
    <cellStyle name="Input 9 2 13 2" xfId="15135" xr:uid="{00000000-0005-0000-0000-00008B300000}"/>
    <cellStyle name="Input 9 2 14" xfId="4156" xr:uid="{00000000-0005-0000-0000-00008C300000}"/>
    <cellStyle name="Input 9 2 14 2" xfId="14518" xr:uid="{00000000-0005-0000-0000-00008D300000}"/>
    <cellStyle name="Input 9 2 15" xfId="7915" xr:uid="{00000000-0005-0000-0000-00008E300000}"/>
    <cellStyle name="Input 9 2 2" xfId="1747" xr:uid="{00000000-0005-0000-0000-00008F300000}"/>
    <cellStyle name="Input 9 2 2 2" xfId="3224" xr:uid="{00000000-0005-0000-0000-000090300000}"/>
    <cellStyle name="Input 9 2 2 2 2" xfId="6797" xr:uid="{00000000-0005-0000-0000-000091300000}"/>
    <cellStyle name="Input 9 2 2 2 2 2" xfId="17127" xr:uid="{00000000-0005-0000-0000-000092300000}"/>
    <cellStyle name="Input 9 2 2 2 3" xfId="8775" xr:uid="{00000000-0005-0000-0000-000093300000}"/>
    <cellStyle name="Input 9 2 2 2 3 2" xfId="18992" xr:uid="{00000000-0005-0000-0000-000094300000}"/>
    <cellStyle name="Input 9 2 2 2 4" xfId="10077" xr:uid="{00000000-0005-0000-0000-000095300000}"/>
    <cellStyle name="Input 9 2 2 2 4 2" xfId="20283" xr:uid="{00000000-0005-0000-0000-000096300000}"/>
    <cellStyle name="Input 9 2 2 2 5" xfId="13700" xr:uid="{00000000-0005-0000-0000-000097300000}"/>
    <cellStyle name="Input 9 2 2 3" xfId="5339" xr:uid="{00000000-0005-0000-0000-000098300000}"/>
    <cellStyle name="Input 9 2 2 3 2" xfId="15672" xr:uid="{00000000-0005-0000-0000-000099300000}"/>
    <cellStyle name="Input 9 2 2 4" xfId="6375" xr:uid="{00000000-0005-0000-0000-00009A300000}"/>
    <cellStyle name="Input 9 2 2 4 2" xfId="16706" xr:uid="{00000000-0005-0000-0000-00009B300000}"/>
    <cellStyle name="Input 9 2 2 5" xfId="11154" xr:uid="{00000000-0005-0000-0000-00009C300000}"/>
    <cellStyle name="Input 9 2 2 5 2" xfId="21357" xr:uid="{00000000-0005-0000-0000-00009D300000}"/>
    <cellStyle name="Input 9 2 2 6" xfId="12529" xr:uid="{00000000-0005-0000-0000-00009E300000}"/>
    <cellStyle name="Input 9 2 3" xfId="1916" xr:uid="{00000000-0005-0000-0000-00009F300000}"/>
    <cellStyle name="Input 9 2 3 2" xfId="3380" xr:uid="{00000000-0005-0000-0000-0000A0300000}"/>
    <cellStyle name="Input 9 2 3 2 2" xfId="6950" xr:uid="{00000000-0005-0000-0000-0000A1300000}"/>
    <cellStyle name="Input 9 2 3 2 2 2" xfId="17279" xr:uid="{00000000-0005-0000-0000-0000A2300000}"/>
    <cellStyle name="Input 9 2 3 2 3" xfId="8916" xr:uid="{00000000-0005-0000-0000-0000A3300000}"/>
    <cellStyle name="Input 9 2 3 2 3 2" xfId="19125" xr:uid="{00000000-0005-0000-0000-0000A4300000}"/>
    <cellStyle name="Input 9 2 3 2 4" xfId="10207" xr:uid="{00000000-0005-0000-0000-0000A5300000}"/>
    <cellStyle name="Input 9 2 3 2 4 2" xfId="20413" xr:uid="{00000000-0005-0000-0000-0000A6300000}"/>
    <cellStyle name="Input 9 2 3 2 5" xfId="13808" xr:uid="{00000000-0005-0000-0000-0000A7300000}"/>
    <cellStyle name="Input 9 2 3 3" xfId="5504" xr:uid="{00000000-0005-0000-0000-0000A8300000}"/>
    <cellStyle name="Input 9 2 3 3 2" xfId="15836" xr:uid="{00000000-0005-0000-0000-0000A9300000}"/>
    <cellStyle name="Input 9 2 3 4" xfId="7778" xr:uid="{00000000-0005-0000-0000-0000AA300000}"/>
    <cellStyle name="Input 9 2 3 4 2" xfId="18082" xr:uid="{00000000-0005-0000-0000-0000AB300000}"/>
    <cellStyle name="Input 9 2 3 5" xfId="11285" xr:uid="{00000000-0005-0000-0000-0000AC300000}"/>
    <cellStyle name="Input 9 2 3 5 2" xfId="21487" xr:uid="{00000000-0005-0000-0000-0000AD300000}"/>
    <cellStyle name="Input 9 2 3 6" xfId="12637" xr:uid="{00000000-0005-0000-0000-0000AE300000}"/>
    <cellStyle name="Input 9 2 4" xfId="1988" xr:uid="{00000000-0005-0000-0000-0000AF300000}"/>
    <cellStyle name="Input 9 2 4 2" xfId="3451" xr:uid="{00000000-0005-0000-0000-0000B0300000}"/>
    <cellStyle name="Input 9 2 4 2 2" xfId="7021" xr:uid="{00000000-0005-0000-0000-0000B1300000}"/>
    <cellStyle name="Input 9 2 4 2 2 2" xfId="17350" xr:uid="{00000000-0005-0000-0000-0000B2300000}"/>
    <cellStyle name="Input 9 2 4 2 3" xfId="8987" xr:uid="{00000000-0005-0000-0000-0000B3300000}"/>
    <cellStyle name="Input 9 2 4 2 3 2" xfId="19196" xr:uid="{00000000-0005-0000-0000-0000B4300000}"/>
    <cellStyle name="Input 9 2 4 2 4" xfId="10278" xr:uid="{00000000-0005-0000-0000-0000B5300000}"/>
    <cellStyle name="Input 9 2 4 2 4 2" xfId="20484" xr:uid="{00000000-0005-0000-0000-0000B6300000}"/>
    <cellStyle name="Input 9 2 4 2 5" xfId="13876" xr:uid="{00000000-0005-0000-0000-0000B7300000}"/>
    <cellStyle name="Input 9 2 4 3" xfId="5576" xr:uid="{00000000-0005-0000-0000-0000B8300000}"/>
    <cellStyle name="Input 9 2 4 3 2" xfId="15908" xr:uid="{00000000-0005-0000-0000-0000B9300000}"/>
    <cellStyle name="Input 9 2 4 4" xfId="4084" xr:uid="{00000000-0005-0000-0000-0000BA300000}"/>
    <cellStyle name="Input 9 2 4 4 2" xfId="14458" xr:uid="{00000000-0005-0000-0000-0000BB300000}"/>
    <cellStyle name="Input 9 2 4 5" xfId="11356" xr:uid="{00000000-0005-0000-0000-0000BC300000}"/>
    <cellStyle name="Input 9 2 4 5 2" xfId="21558" xr:uid="{00000000-0005-0000-0000-0000BD300000}"/>
    <cellStyle name="Input 9 2 4 6" xfId="12705" xr:uid="{00000000-0005-0000-0000-0000BE300000}"/>
    <cellStyle name="Input 9 2 5" xfId="2054" xr:uid="{00000000-0005-0000-0000-0000BF300000}"/>
    <cellStyle name="Input 9 2 5 2" xfId="3515" xr:uid="{00000000-0005-0000-0000-0000C0300000}"/>
    <cellStyle name="Input 9 2 5 2 2" xfId="7085" xr:uid="{00000000-0005-0000-0000-0000C1300000}"/>
    <cellStyle name="Input 9 2 5 2 2 2" xfId="17414" xr:uid="{00000000-0005-0000-0000-0000C2300000}"/>
    <cellStyle name="Input 9 2 5 2 3" xfId="9051" xr:uid="{00000000-0005-0000-0000-0000C3300000}"/>
    <cellStyle name="Input 9 2 5 2 3 2" xfId="19260" xr:uid="{00000000-0005-0000-0000-0000C4300000}"/>
    <cellStyle name="Input 9 2 5 2 4" xfId="10342" xr:uid="{00000000-0005-0000-0000-0000C5300000}"/>
    <cellStyle name="Input 9 2 5 2 4 2" xfId="20548" xr:uid="{00000000-0005-0000-0000-0000C6300000}"/>
    <cellStyle name="Input 9 2 5 2 5" xfId="13939" xr:uid="{00000000-0005-0000-0000-0000C7300000}"/>
    <cellStyle name="Input 9 2 5 3" xfId="5642" xr:uid="{00000000-0005-0000-0000-0000C8300000}"/>
    <cellStyle name="Input 9 2 5 3 2" xfId="15974" xr:uid="{00000000-0005-0000-0000-0000C9300000}"/>
    <cellStyle name="Input 9 2 5 4" xfId="7762" xr:uid="{00000000-0005-0000-0000-0000CA300000}"/>
    <cellStyle name="Input 9 2 5 4 2" xfId="18068" xr:uid="{00000000-0005-0000-0000-0000CB300000}"/>
    <cellStyle name="Input 9 2 5 5" xfId="11421" xr:uid="{00000000-0005-0000-0000-0000CC300000}"/>
    <cellStyle name="Input 9 2 5 5 2" xfId="21622" xr:uid="{00000000-0005-0000-0000-0000CD300000}"/>
    <cellStyle name="Input 9 2 5 6" xfId="12768" xr:uid="{00000000-0005-0000-0000-0000CE300000}"/>
    <cellStyle name="Input 9 2 6" xfId="2118" xr:uid="{00000000-0005-0000-0000-0000CF300000}"/>
    <cellStyle name="Input 9 2 6 2" xfId="3577" xr:uid="{00000000-0005-0000-0000-0000D0300000}"/>
    <cellStyle name="Input 9 2 6 2 2" xfId="7147" xr:uid="{00000000-0005-0000-0000-0000D1300000}"/>
    <cellStyle name="Input 9 2 6 2 2 2" xfId="17476" xr:uid="{00000000-0005-0000-0000-0000D2300000}"/>
    <cellStyle name="Input 9 2 6 2 3" xfId="9112" xr:uid="{00000000-0005-0000-0000-0000D3300000}"/>
    <cellStyle name="Input 9 2 6 2 3 2" xfId="19321" xr:uid="{00000000-0005-0000-0000-0000D4300000}"/>
    <cellStyle name="Input 9 2 6 2 4" xfId="10404" xr:uid="{00000000-0005-0000-0000-0000D5300000}"/>
    <cellStyle name="Input 9 2 6 2 4 2" xfId="20610" xr:uid="{00000000-0005-0000-0000-0000D6300000}"/>
    <cellStyle name="Input 9 2 6 2 5" xfId="14000" xr:uid="{00000000-0005-0000-0000-0000D7300000}"/>
    <cellStyle name="Input 9 2 6 3" xfId="5706" xr:uid="{00000000-0005-0000-0000-0000D8300000}"/>
    <cellStyle name="Input 9 2 6 3 2" xfId="16038" xr:uid="{00000000-0005-0000-0000-0000D9300000}"/>
    <cellStyle name="Input 9 2 6 4" xfId="4673" xr:uid="{00000000-0005-0000-0000-0000DA300000}"/>
    <cellStyle name="Input 9 2 6 4 2" xfId="15015" xr:uid="{00000000-0005-0000-0000-0000DB300000}"/>
    <cellStyle name="Input 9 2 6 5" xfId="11484" xr:uid="{00000000-0005-0000-0000-0000DC300000}"/>
    <cellStyle name="Input 9 2 6 5 2" xfId="21684" xr:uid="{00000000-0005-0000-0000-0000DD300000}"/>
    <cellStyle name="Input 9 2 6 6" xfId="12829" xr:uid="{00000000-0005-0000-0000-0000DE300000}"/>
    <cellStyle name="Input 9 2 7" xfId="2191" xr:uid="{00000000-0005-0000-0000-0000DF300000}"/>
    <cellStyle name="Input 9 2 7 2" xfId="3650" xr:uid="{00000000-0005-0000-0000-0000E0300000}"/>
    <cellStyle name="Input 9 2 7 2 2" xfId="7220" xr:uid="{00000000-0005-0000-0000-0000E1300000}"/>
    <cellStyle name="Input 9 2 7 2 2 2" xfId="17549" xr:uid="{00000000-0005-0000-0000-0000E2300000}"/>
    <cellStyle name="Input 9 2 7 2 3" xfId="9185" xr:uid="{00000000-0005-0000-0000-0000E3300000}"/>
    <cellStyle name="Input 9 2 7 2 3 2" xfId="19394" xr:uid="{00000000-0005-0000-0000-0000E4300000}"/>
    <cellStyle name="Input 9 2 7 2 4" xfId="10477" xr:uid="{00000000-0005-0000-0000-0000E5300000}"/>
    <cellStyle name="Input 9 2 7 2 4 2" xfId="20683" xr:uid="{00000000-0005-0000-0000-0000E6300000}"/>
    <cellStyle name="Input 9 2 7 2 5" xfId="14073" xr:uid="{00000000-0005-0000-0000-0000E7300000}"/>
    <cellStyle name="Input 9 2 7 3" xfId="5779" xr:uid="{00000000-0005-0000-0000-0000E8300000}"/>
    <cellStyle name="Input 9 2 7 3 2" xfId="16111" xr:uid="{00000000-0005-0000-0000-0000E9300000}"/>
    <cellStyle name="Input 9 2 7 4" xfId="4677" xr:uid="{00000000-0005-0000-0000-0000EA300000}"/>
    <cellStyle name="Input 9 2 7 4 2" xfId="15019" xr:uid="{00000000-0005-0000-0000-0000EB300000}"/>
    <cellStyle name="Input 9 2 7 5" xfId="11557" xr:uid="{00000000-0005-0000-0000-0000EC300000}"/>
    <cellStyle name="Input 9 2 7 5 2" xfId="21757" xr:uid="{00000000-0005-0000-0000-0000ED300000}"/>
    <cellStyle name="Input 9 2 7 6" xfId="12902" xr:uid="{00000000-0005-0000-0000-0000EE300000}"/>
    <cellStyle name="Input 9 2 8" xfId="2295" xr:uid="{00000000-0005-0000-0000-0000EF300000}"/>
    <cellStyle name="Input 9 2 8 2" xfId="3752" xr:uid="{00000000-0005-0000-0000-0000F0300000}"/>
    <cellStyle name="Input 9 2 8 2 2" xfId="7322" xr:uid="{00000000-0005-0000-0000-0000F1300000}"/>
    <cellStyle name="Input 9 2 8 2 2 2" xfId="17651" xr:uid="{00000000-0005-0000-0000-0000F2300000}"/>
    <cellStyle name="Input 9 2 8 2 3" xfId="9285" xr:uid="{00000000-0005-0000-0000-0000F3300000}"/>
    <cellStyle name="Input 9 2 8 2 3 2" xfId="19493" xr:uid="{00000000-0005-0000-0000-0000F4300000}"/>
    <cellStyle name="Input 9 2 8 2 4" xfId="10579" xr:uid="{00000000-0005-0000-0000-0000F5300000}"/>
    <cellStyle name="Input 9 2 8 2 4 2" xfId="20785" xr:uid="{00000000-0005-0000-0000-0000F6300000}"/>
    <cellStyle name="Input 9 2 8 2 5" xfId="14165" xr:uid="{00000000-0005-0000-0000-0000F7300000}"/>
    <cellStyle name="Input 9 2 8 3" xfId="5883" xr:uid="{00000000-0005-0000-0000-0000F8300000}"/>
    <cellStyle name="Input 9 2 8 3 2" xfId="16215" xr:uid="{00000000-0005-0000-0000-0000F9300000}"/>
    <cellStyle name="Input 9 2 8 4" xfId="4559" xr:uid="{00000000-0005-0000-0000-0000FA300000}"/>
    <cellStyle name="Input 9 2 8 4 2" xfId="14901" xr:uid="{00000000-0005-0000-0000-0000FB300000}"/>
    <cellStyle name="Input 9 2 8 5" xfId="11660" xr:uid="{00000000-0005-0000-0000-0000FC300000}"/>
    <cellStyle name="Input 9 2 8 5 2" xfId="21857" xr:uid="{00000000-0005-0000-0000-0000FD300000}"/>
    <cellStyle name="Input 9 2 8 6" xfId="12993" xr:uid="{00000000-0005-0000-0000-0000FE300000}"/>
    <cellStyle name="Input 9 2 9" xfId="2387" xr:uid="{00000000-0005-0000-0000-0000FF300000}"/>
    <cellStyle name="Input 9 2 9 2" xfId="3843" xr:uid="{00000000-0005-0000-0000-000000310000}"/>
    <cellStyle name="Input 9 2 9 2 2" xfId="7413" xr:uid="{00000000-0005-0000-0000-000001310000}"/>
    <cellStyle name="Input 9 2 9 2 2 2" xfId="17742" xr:uid="{00000000-0005-0000-0000-000002310000}"/>
    <cellStyle name="Input 9 2 9 2 3" xfId="9375" xr:uid="{00000000-0005-0000-0000-000003310000}"/>
    <cellStyle name="Input 9 2 9 2 3 2" xfId="19583" xr:uid="{00000000-0005-0000-0000-000004310000}"/>
    <cellStyle name="Input 9 2 9 2 4" xfId="10670" xr:uid="{00000000-0005-0000-0000-000005310000}"/>
    <cellStyle name="Input 9 2 9 2 4 2" xfId="20876" xr:uid="{00000000-0005-0000-0000-000006310000}"/>
    <cellStyle name="Input 9 2 9 2 5" xfId="14246" xr:uid="{00000000-0005-0000-0000-000007310000}"/>
    <cellStyle name="Input 9 2 9 3" xfId="5975" xr:uid="{00000000-0005-0000-0000-000008310000}"/>
    <cellStyle name="Input 9 2 9 3 2" xfId="16307" xr:uid="{00000000-0005-0000-0000-000009310000}"/>
    <cellStyle name="Input 9 2 9 4" xfId="4705" xr:uid="{00000000-0005-0000-0000-00000A310000}"/>
    <cellStyle name="Input 9 2 9 4 2" xfId="15044" xr:uid="{00000000-0005-0000-0000-00000B310000}"/>
    <cellStyle name="Input 9 2 9 5" xfId="11751" xr:uid="{00000000-0005-0000-0000-00000C310000}"/>
    <cellStyle name="Input 9 2 9 5 2" xfId="21947" xr:uid="{00000000-0005-0000-0000-00000D310000}"/>
    <cellStyle name="Input 9 2 9 6" xfId="13074" xr:uid="{00000000-0005-0000-0000-00000E310000}"/>
    <cellStyle name="Input 9 3" xfId="1534" xr:uid="{00000000-0005-0000-0000-00000F310000}"/>
    <cellStyle name="Input 9 3 2" xfId="3018" xr:uid="{00000000-0005-0000-0000-000010310000}"/>
    <cellStyle name="Input 9 3 2 2" xfId="6595" xr:uid="{00000000-0005-0000-0000-000011310000}"/>
    <cellStyle name="Input 9 3 2 2 2" xfId="16926" xr:uid="{00000000-0005-0000-0000-000012310000}"/>
    <cellStyle name="Input 9 3 2 3" xfId="8596" xr:uid="{00000000-0005-0000-0000-000013310000}"/>
    <cellStyle name="Input 9 3 2 3 2" xfId="18822" xr:uid="{00000000-0005-0000-0000-000014310000}"/>
    <cellStyle name="Input 9 3 2 4" xfId="9919" xr:uid="{00000000-0005-0000-0000-000015310000}"/>
    <cellStyle name="Input 9 3 2 4 2" xfId="20126" xr:uid="{00000000-0005-0000-0000-000016310000}"/>
    <cellStyle name="Input 9 3 2 5" xfId="13568" xr:uid="{00000000-0005-0000-0000-000017310000}"/>
    <cellStyle name="Input 9 3 3" xfId="5131" xr:uid="{00000000-0005-0000-0000-000018310000}"/>
    <cellStyle name="Input 9 3 3 2" xfId="15466" xr:uid="{00000000-0005-0000-0000-000019310000}"/>
    <cellStyle name="Input 9 3 4" xfId="7949" xr:uid="{00000000-0005-0000-0000-00001A310000}"/>
    <cellStyle name="Input 9 3 4 2" xfId="18226" xr:uid="{00000000-0005-0000-0000-00001B310000}"/>
    <cellStyle name="Input 9 3 5" xfId="11001" xr:uid="{00000000-0005-0000-0000-00001C310000}"/>
    <cellStyle name="Input 9 3 5 2" xfId="21204" xr:uid="{00000000-0005-0000-0000-00001D310000}"/>
    <cellStyle name="Input 9 3 6" xfId="12399" xr:uid="{00000000-0005-0000-0000-00001E310000}"/>
    <cellStyle name="Input 9 4" xfId="1276" xr:uid="{00000000-0005-0000-0000-00001F310000}"/>
    <cellStyle name="Input 9 4 2" xfId="2777" xr:uid="{00000000-0005-0000-0000-000020310000}"/>
    <cellStyle name="Input 9 4 2 2" xfId="6356" xr:uid="{00000000-0005-0000-0000-000021310000}"/>
    <cellStyle name="Input 9 4 2 2 2" xfId="16687" xr:uid="{00000000-0005-0000-0000-000022310000}"/>
    <cellStyle name="Input 9 4 2 3" xfId="8364" xr:uid="{00000000-0005-0000-0000-000023310000}"/>
    <cellStyle name="Input 9 4 2 3 2" xfId="18593" xr:uid="{00000000-0005-0000-0000-000024310000}"/>
    <cellStyle name="Input 9 4 2 4" xfId="9689" xr:uid="{00000000-0005-0000-0000-000025310000}"/>
    <cellStyle name="Input 9 4 2 4 2" xfId="19896" xr:uid="{00000000-0005-0000-0000-000026310000}"/>
    <cellStyle name="Input 9 4 2 5" xfId="13365" xr:uid="{00000000-0005-0000-0000-000027310000}"/>
    <cellStyle name="Input 9 4 3" xfId="4874" xr:uid="{00000000-0005-0000-0000-000028310000}"/>
    <cellStyle name="Input 9 4 3 2" xfId="15209" xr:uid="{00000000-0005-0000-0000-000029310000}"/>
    <cellStyle name="Input 9 4 4" xfId="7959" xr:uid="{00000000-0005-0000-0000-00002A310000}"/>
    <cellStyle name="Input 9 4 4 2" xfId="18236" xr:uid="{00000000-0005-0000-0000-00002B310000}"/>
    <cellStyle name="Input 9 4 5" xfId="7769" xr:uid="{00000000-0005-0000-0000-00002C310000}"/>
    <cellStyle name="Input 9 4 5 2" xfId="18074" xr:uid="{00000000-0005-0000-0000-00002D310000}"/>
    <cellStyle name="Input 9 4 6" xfId="12197" xr:uid="{00000000-0005-0000-0000-00002E310000}"/>
    <cellStyle name="Input 9 5" xfId="1294" xr:uid="{00000000-0005-0000-0000-00002F310000}"/>
    <cellStyle name="Input 9 5 2" xfId="2794" xr:uid="{00000000-0005-0000-0000-000030310000}"/>
    <cellStyle name="Input 9 5 2 2" xfId="6373" xr:uid="{00000000-0005-0000-0000-000031310000}"/>
    <cellStyle name="Input 9 5 2 2 2" xfId="16704" xr:uid="{00000000-0005-0000-0000-000032310000}"/>
    <cellStyle name="Input 9 5 2 3" xfId="8379" xr:uid="{00000000-0005-0000-0000-000033310000}"/>
    <cellStyle name="Input 9 5 2 3 2" xfId="18608" xr:uid="{00000000-0005-0000-0000-000034310000}"/>
    <cellStyle name="Input 9 5 2 4" xfId="9704" xr:uid="{00000000-0005-0000-0000-000035310000}"/>
    <cellStyle name="Input 9 5 2 4 2" xfId="19911" xr:uid="{00000000-0005-0000-0000-000036310000}"/>
    <cellStyle name="Input 9 5 2 5" xfId="13378" xr:uid="{00000000-0005-0000-0000-000037310000}"/>
    <cellStyle name="Input 9 5 3" xfId="4892" xr:uid="{00000000-0005-0000-0000-000038310000}"/>
    <cellStyle name="Input 9 5 3 2" xfId="15227" xr:uid="{00000000-0005-0000-0000-000039310000}"/>
    <cellStyle name="Input 9 5 4" xfId="8111" xr:uid="{00000000-0005-0000-0000-00003A310000}"/>
    <cellStyle name="Input 9 5 4 2" xfId="18353" xr:uid="{00000000-0005-0000-0000-00003B310000}"/>
    <cellStyle name="Input 9 5 5" xfId="8671" xr:uid="{00000000-0005-0000-0000-00003C310000}"/>
    <cellStyle name="Input 9 5 5 2" xfId="18892" xr:uid="{00000000-0005-0000-0000-00003D310000}"/>
    <cellStyle name="Input 9 5 6" xfId="12210" xr:uid="{00000000-0005-0000-0000-00003E310000}"/>
    <cellStyle name="Input 9 6" xfId="2596" xr:uid="{00000000-0005-0000-0000-00003F310000}"/>
    <cellStyle name="Input 9 6 2" xfId="6184" xr:uid="{00000000-0005-0000-0000-000040310000}"/>
    <cellStyle name="Input 9 6 2 2" xfId="16516" xr:uid="{00000000-0005-0000-0000-000041310000}"/>
    <cellStyle name="Input 9 6 3" xfId="8210" xr:uid="{00000000-0005-0000-0000-000042310000}"/>
    <cellStyle name="Input 9 6 3 2" xfId="18443" xr:uid="{00000000-0005-0000-0000-000043310000}"/>
    <cellStyle name="Input 9 6 4" xfId="9561" xr:uid="{00000000-0005-0000-0000-000044310000}"/>
    <cellStyle name="Input 9 6 4 2" xfId="19768" xr:uid="{00000000-0005-0000-0000-000045310000}"/>
    <cellStyle name="Input 9 6 5" xfId="13247" xr:uid="{00000000-0005-0000-0000-000046310000}"/>
    <cellStyle name="Input 9 7" xfId="4500" xr:uid="{00000000-0005-0000-0000-000047310000}"/>
    <cellStyle name="Input 9 7 2" xfId="14842" xr:uid="{00000000-0005-0000-0000-000048310000}"/>
    <cellStyle name="Input 9 8" xfId="4317" xr:uid="{00000000-0005-0000-0000-000049310000}"/>
    <cellStyle name="Input 9 8 2" xfId="14662" xr:uid="{00000000-0005-0000-0000-00004A310000}"/>
    <cellStyle name="Input 9 9" xfId="4297" xr:uid="{00000000-0005-0000-0000-00004B310000}"/>
    <cellStyle name="Linked Cell" xfId="104" builtinId="24" customBuiltin="1"/>
    <cellStyle name="Linked Cell 10" xfId="887" xr:uid="{00000000-0005-0000-0000-00004D310000}"/>
    <cellStyle name="Linked Cell 10 2" xfId="1535" xr:uid="{00000000-0005-0000-0000-00004E310000}"/>
    <cellStyle name="Linked Cell 10 2 2" xfId="3019" xr:uid="{00000000-0005-0000-0000-00004F310000}"/>
    <cellStyle name="Linked Cell 10 3" xfId="1410" xr:uid="{00000000-0005-0000-0000-000050310000}"/>
    <cellStyle name="Linked Cell 11" xfId="888" xr:uid="{00000000-0005-0000-0000-000051310000}"/>
    <cellStyle name="Linked Cell 11 2" xfId="1536" xr:uid="{00000000-0005-0000-0000-000052310000}"/>
    <cellStyle name="Linked Cell 11 2 2" xfId="3020" xr:uid="{00000000-0005-0000-0000-000053310000}"/>
    <cellStyle name="Linked Cell 11 3" xfId="1277" xr:uid="{00000000-0005-0000-0000-000054310000}"/>
    <cellStyle name="Linked Cell 12" xfId="889" xr:uid="{00000000-0005-0000-0000-000055310000}"/>
    <cellStyle name="Linked Cell 12 2" xfId="1537" xr:uid="{00000000-0005-0000-0000-000056310000}"/>
    <cellStyle name="Linked Cell 12 2 2" xfId="3021" xr:uid="{00000000-0005-0000-0000-000057310000}"/>
    <cellStyle name="Linked Cell 12 3" xfId="1349" xr:uid="{00000000-0005-0000-0000-000058310000}"/>
    <cellStyle name="Linked Cell 13" xfId="890" xr:uid="{00000000-0005-0000-0000-000059310000}"/>
    <cellStyle name="Linked Cell 13 2" xfId="1538" xr:uid="{00000000-0005-0000-0000-00005A310000}"/>
    <cellStyle name="Linked Cell 13 2 2" xfId="3022" xr:uid="{00000000-0005-0000-0000-00005B310000}"/>
    <cellStyle name="Linked Cell 13 3" xfId="1877" xr:uid="{00000000-0005-0000-0000-00005C310000}"/>
    <cellStyle name="Linked Cell 14" xfId="891" xr:uid="{00000000-0005-0000-0000-00005D310000}"/>
    <cellStyle name="Linked Cell 14 2" xfId="1539" xr:uid="{00000000-0005-0000-0000-00005E310000}"/>
    <cellStyle name="Linked Cell 14 2 2" xfId="3023" xr:uid="{00000000-0005-0000-0000-00005F310000}"/>
    <cellStyle name="Linked Cell 14 3" xfId="1876" xr:uid="{00000000-0005-0000-0000-000060310000}"/>
    <cellStyle name="Linked Cell 15" xfId="892" xr:uid="{00000000-0005-0000-0000-000061310000}"/>
    <cellStyle name="Linked Cell 15 2" xfId="1540" xr:uid="{00000000-0005-0000-0000-000062310000}"/>
    <cellStyle name="Linked Cell 15 2 2" xfId="3024" xr:uid="{00000000-0005-0000-0000-000063310000}"/>
    <cellStyle name="Linked Cell 15 3" xfId="1630" xr:uid="{00000000-0005-0000-0000-000064310000}"/>
    <cellStyle name="Linked Cell 16" xfId="893" xr:uid="{00000000-0005-0000-0000-000065310000}"/>
    <cellStyle name="Linked Cell 16 2" xfId="1541" xr:uid="{00000000-0005-0000-0000-000066310000}"/>
    <cellStyle name="Linked Cell 16 2 2" xfId="3025" xr:uid="{00000000-0005-0000-0000-000067310000}"/>
    <cellStyle name="Linked Cell 16 3" xfId="1409" xr:uid="{00000000-0005-0000-0000-000068310000}"/>
    <cellStyle name="Linked Cell 17" xfId="894" xr:uid="{00000000-0005-0000-0000-000069310000}"/>
    <cellStyle name="Linked Cell 17 2" xfId="1542" xr:uid="{00000000-0005-0000-0000-00006A310000}"/>
    <cellStyle name="Linked Cell 17 2 2" xfId="3026" xr:uid="{00000000-0005-0000-0000-00006B310000}"/>
    <cellStyle name="Linked Cell 17 3" xfId="1878" xr:uid="{00000000-0005-0000-0000-00006C310000}"/>
    <cellStyle name="Linked Cell 18" xfId="895" xr:uid="{00000000-0005-0000-0000-00006D310000}"/>
    <cellStyle name="Linked Cell 18 2" xfId="1543" xr:uid="{00000000-0005-0000-0000-00006E310000}"/>
    <cellStyle name="Linked Cell 18 2 2" xfId="3027" xr:uid="{00000000-0005-0000-0000-00006F310000}"/>
    <cellStyle name="Linked Cell 18 3" xfId="1835" xr:uid="{00000000-0005-0000-0000-000070310000}"/>
    <cellStyle name="Linked Cell 19" xfId="896" xr:uid="{00000000-0005-0000-0000-000071310000}"/>
    <cellStyle name="Linked Cell 19 2" xfId="1544" xr:uid="{00000000-0005-0000-0000-000072310000}"/>
    <cellStyle name="Linked Cell 19 2 2" xfId="3028" xr:uid="{00000000-0005-0000-0000-000073310000}"/>
    <cellStyle name="Linked Cell 19 3" xfId="2096" xr:uid="{00000000-0005-0000-0000-000074310000}"/>
    <cellStyle name="Linked Cell 2" xfId="182" xr:uid="{00000000-0005-0000-0000-000075310000}"/>
    <cellStyle name="Linked Cell 2 2" xfId="1283" xr:uid="{00000000-0005-0000-0000-000076310000}"/>
    <cellStyle name="Linked Cell 2 2 2" xfId="2783" xr:uid="{00000000-0005-0000-0000-000077310000}"/>
    <cellStyle name="Linked Cell 2 3" xfId="1709" xr:uid="{00000000-0005-0000-0000-000078310000}"/>
    <cellStyle name="Linked Cell 3" xfId="897" xr:uid="{00000000-0005-0000-0000-000079310000}"/>
    <cellStyle name="Linked Cell 3 2" xfId="1545" xr:uid="{00000000-0005-0000-0000-00007A310000}"/>
    <cellStyle name="Linked Cell 3 2 2" xfId="3029" xr:uid="{00000000-0005-0000-0000-00007B310000}"/>
    <cellStyle name="Linked Cell 3 3" xfId="1838" xr:uid="{00000000-0005-0000-0000-00007C310000}"/>
    <cellStyle name="Linked Cell 4" xfId="898" xr:uid="{00000000-0005-0000-0000-00007D310000}"/>
    <cellStyle name="Linked Cell 4 2" xfId="1546" xr:uid="{00000000-0005-0000-0000-00007E310000}"/>
    <cellStyle name="Linked Cell 4 2 2" xfId="3030" xr:uid="{00000000-0005-0000-0000-00007F310000}"/>
    <cellStyle name="Linked Cell 4 3" xfId="1408" xr:uid="{00000000-0005-0000-0000-000080310000}"/>
    <cellStyle name="Linked Cell 5" xfId="899" xr:uid="{00000000-0005-0000-0000-000081310000}"/>
    <cellStyle name="Linked Cell 5 2" xfId="1547" xr:uid="{00000000-0005-0000-0000-000082310000}"/>
    <cellStyle name="Linked Cell 5 2 2" xfId="3031" xr:uid="{00000000-0005-0000-0000-000083310000}"/>
    <cellStyle name="Linked Cell 5 3" xfId="1452" xr:uid="{00000000-0005-0000-0000-000084310000}"/>
    <cellStyle name="Linked Cell 6" xfId="900" xr:uid="{00000000-0005-0000-0000-000085310000}"/>
    <cellStyle name="Linked Cell 6 2" xfId="1548" xr:uid="{00000000-0005-0000-0000-000086310000}"/>
    <cellStyle name="Linked Cell 6 2 2" xfId="3032" xr:uid="{00000000-0005-0000-0000-000087310000}"/>
    <cellStyle name="Linked Cell 6 3" xfId="1879" xr:uid="{00000000-0005-0000-0000-000088310000}"/>
    <cellStyle name="Linked Cell 7" xfId="901" xr:uid="{00000000-0005-0000-0000-000089310000}"/>
    <cellStyle name="Linked Cell 7 2" xfId="1549" xr:uid="{00000000-0005-0000-0000-00008A310000}"/>
    <cellStyle name="Linked Cell 7 2 2" xfId="3033" xr:uid="{00000000-0005-0000-0000-00008B310000}"/>
    <cellStyle name="Linked Cell 7 3" xfId="1839" xr:uid="{00000000-0005-0000-0000-00008C310000}"/>
    <cellStyle name="Linked Cell 8" xfId="902" xr:uid="{00000000-0005-0000-0000-00008D310000}"/>
    <cellStyle name="Linked Cell 8 2" xfId="1550" xr:uid="{00000000-0005-0000-0000-00008E310000}"/>
    <cellStyle name="Linked Cell 8 2 2" xfId="3034" xr:uid="{00000000-0005-0000-0000-00008F310000}"/>
    <cellStyle name="Linked Cell 8 3" xfId="1960" xr:uid="{00000000-0005-0000-0000-000090310000}"/>
    <cellStyle name="Linked Cell 9" xfId="903" xr:uid="{00000000-0005-0000-0000-000091310000}"/>
    <cellStyle name="Linked Cell 9 2" xfId="1551" xr:uid="{00000000-0005-0000-0000-000092310000}"/>
    <cellStyle name="Linked Cell 9 2 2" xfId="3035" xr:uid="{00000000-0005-0000-0000-000093310000}"/>
    <cellStyle name="Linked Cell 9 3" xfId="1640" xr:uid="{00000000-0005-0000-0000-000094310000}"/>
    <cellStyle name="Neutral" xfId="100" builtinId="28" customBuiltin="1"/>
    <cellStyle name="Neutral 10" xfId="904" xr:uid="{00000000-0005-0000-0000-000096310000}"/>
    <cellStyle name="Neutral 11" xfId="905" xr:uid="{00000000-0005-0000-0000-000097310000}"/>
    <cellStyle name="Neutral 12" xfId="906" xr:uid="{00000000-0005-0000-0000-000098310000}"/>
    <cellStyle name="Neutral 13" xfId="907" xr:uid="{00000000-0005-0000-0000-000099310000}"/>
    <cellStyle name="Neutral 14" xfId="908" xr:uid="{00000000-0005-0000-0000-00009A310000}"/>
    <cellStyle name="Neutral 15" xfId="909" xr:uid="{00000000-0005-0000-0000-00009B310000}"/>
    <cellStyle name="Neutral 16" xfId="910" xr:uid="{00000000-0005-0000-0000-00009C310000}"/>
    <cellStyle name="Neutral 17" xfId="911" xr:uid="{00000000-0005-0000-0000-00009D310000}"/>
    <cellStyle name="Neutral 18" xfId="912" xr:uid="{00000000-0005-0000-0000-00009E310000}"/>
    <cellStyle name="Neutral 19" xfId="913" xr:uid="{00000000-0005-0000-0000-00009F310000}"/>
    <cellStyle name="Neutral 2" xfId="183" xr:uid="{00000000-0005-0000-0000-0000A0310000}"/>
    <cellStyle name="Neutral 3" xfId="914" xr:uid="{00000000-0005-0000-0000-0000A1310000}"/>
    <cellStyle name="Neutral 4" xfId="915" xr:uid="{00000000-0005-0000-0000-0000A2310000}"/>
    <cellStyle name="Neutral 5" xfId="916" xr:uid="{00000000-0005-0000-0000-0000A3310000}"/>
    <cellStyle name="Neutral 6" xfId="917" xr:uid="{00000000-0005-0000-0000-0000A4310000}"/>
    <cellStyle name="Neutral 7" xfId="918" xr:uid="{00000000-0005-0000-0000-0000A5310000}"/>
    <cellStyle name="Neutral 8" xfId="919" xr:uid="{00000000-0005-0000-0000-0000A6310000}"/>
    <cellStyle name="Neutral 9" xfId="920" xr:uid="{00000000-0005-0000-0000-0000A7310000}"/>
    <cellStyle name="Normal" xfId="0" builtinId="0"/>
    <cellStyle name="Normal - Style1" xfId="14" xr:uid="{00000000-0005-0000-0000-0000A9310000}"/>
    <cellStyle name="Normal 10" xfId="30" xr:uid="{00000000-0005-0000-0000-0000AA310000}"/>
    <cellStyle name="Normal 10 2" xfId="89" xr:uid="{00000000-0005-0000-0000-0000AB310000}"/>
    <cellStyle name="Normal 10 2 2" xfId="922" xr:uid="{00000000-0005-0000-0000-0000AC310000}"/>
    <cellStyle name="Normal 10 2 3" xfId="12056" xr:uid="{00000000-0005-0000-0000-0000AD310000}"/>
    <cellStyle name="Normal 10 3" xfId="921" xr:uid="{00000000-0005-0000-0000-0000AE310000}"/>
    <cellStyle name="Normal 11" xfId="51" xr:uid="{00000000-0005-0000-0000-0000AF310000}"/>
    <cellStyle name="Normal 11 2" xfId="90" xr:uid="{00000000-0005-0000-0000-0000B0310000}"/>
    <cellStyle name="Normal 11 2 2" xfId="924" xr:uid="{00000000-0005-0000-0000-0000B1310000}"/>
    <cellStyle name="Normal 11 3" xfId="923" xr:uid="{00000000-0005-0000-0000-0000B2310000}"/>
    <cellStyle name="Normal 12" xfId="58" xr:uid="{00000000-0005-0000-0000-0000B3310000}"/>
    <cellStyle name="Normal 12 2" xfId="91" xr:uid="{00000000-0005-0000-0000-0000B4310000}"/>
    <cellStyle name="Normal 12 2 2" xfId="926" xr:uid="{00000000-0005-0000-0000-0000B5310000}"/>
    <cellStyle name="Normal 12 3" xfId="925" xr:uid="{00000000-0005-0000-0000-0000B6310000}"/>
    <cellStyle name="Normal 13" xfId="59" xr:uid="{00000000-0005-0000-0000-0000B7310000}"/>
    <cellStyle name="Normal 13 2" xfId="928" xr:uid="{00000000-0005-0000-0000-0000B8310000}"/>
    <cellStyle name="Normal 13 3" xfId="927" xr:uid="{00000000-0005-0000-0000-0000B9310000}"/>
    <cellStyle name="Normal 13 4" xfId="12038" xr:uid="{00000000-0005-0000-0000-0000BA310000}"/>
    <cellStyle name="Normal 14" xfId="60" xr:uid="{00000000-0005-0000-0000-0000BB310000}"/>
    <cellStyle name="Normal 14 2" xfId="929" xr:uid="{00000000-0005-0000-0000-0000BC310000}"/>
    <cellStyle name="Normal 14 3" xfId="12039" xr:uid="{00000000-0005-0000-0000-0000BD310000}"/>
    <cellStyle name="Normal 15" xfId="61" xr:uid="{00000000-0005-0000-0000-0000BE310000}"/>
    <cellStyle name="Normal 15 2" xfId="930" xr:uid="{00000000-0005-0000-0000-0000BF310000}"/>
    <cellStyle name="Normal 15 3" xfId="12040" xr:uid="{00000000-0005-0000-0000-0000C0310000}"/>
    <cellStyle name="Normal 16" xfId="62" xr:uid="{00000000-0005-0000-0000-0000C1310000}"/>
    <cellStyle name="Normal 16 2" xfId="931" xr:uid="{00000000-0005-0000-0000-0000C2310000}"/>
    <cellStyle name="Normal 16 3" xfId="12041" xr:uid="{00000000-0005-0000-0000-0000C3310000}"/>
    <cellStyle name="Normal 17" xfId="63" xr:uid="{00000000-0005-0000-0000-0000C4310000}"/>
    <cellStyle name="Normal 17 2" xfId="932" xr:uid="{00000000-0005-0000-0000-0000C5310000}"/>
    <cellStyle name="Normal 17 3" xfId="12042" xr:uid="{00000000-0005-0000-0000-0000C6310000}"/>
    <cellStyle name="Normal 18" xfId="64" xr:uid="{00000000-0005-0000-0000-0000C7310000}"/>
    <cellStyle name="Normal 18 2" xfId="933" xr:uid="{00000000-0005-0000-0000-0000C8310000}"/>
    <cellStyle name="Normal 18 3" xfId="12043" xr:uid="{00000000-0005-0000-0000-0000C9310000}"/>
    <cellStyle name="Normal 19" xfId="65" xr:uid="{00000000-0005-0000-0000-0000CA310000}"/>
    <cellStyle name="Normal 19 2" xfId="934" xr:uid="{00000000-0005-0000-0000-0000CB310000}"/>
    <cellStyle name="Normal 19 3" xfId="12044" xr:uid="{00000000-0005-0000-0000-0000CC310000}"/>
    <cellStyle name="Normal 2" xfId="20" xr:uid="{00000000-0005-0000-0000-0000CD310000}"/>
    <cellStyle name="Normal 2 10" xfId="145" xr:uid="{00000000-0005-0000-0000-0000CE310000}"/>
    <cellStyle name="Normal 2 11" xfId="12027" xr:uid="{00000000-0005-0000-0000-0000CF310000}"/>
    <cellStyle name="Normal 2 11 2" xfId="22086" xr:uid="{00000000-0005-0000-0000-0000D0310000}"/>
    <cellStyle name="Normal 2 12" xfId="12088" xr:uid="{00000000-0005-0000-0000-0000D1310000}"/>
    <cellStyle name="Normal 2 13" xfId="22107" xr:uid="{00000000-0005-0000-0000-0000D2310000}"/>
    <cellStyle name="Normal 2 2" xfId="39" xr:uid="{00000000-0005-0000-0000-0000D3310000}"/>
    <cellStyle name="Normal 2 2 2" xfId="92" xr:uid="{00000000-0005-0000-0000-0000D4310000}"/>
    <cellStyle name="Normal 2 3" xfId="82" xr:uid="{00000000-0005-0000-0000-0000D5310000}"/>
    <cellStyle name="Normal 2 3 2" xfId="1133" xr:uid="{00000000-0005-0000-0000-0000D6310000}"/>
    <cellStyle name="Normal 2 3 2 2" xfId="1686" xr:uid="{00000000-0005-0000-0000-0000D7310000}"/>
    <cellStyle name="Normal 2 3 2 2 2" xfId="3164" xr:uid="{00000000-0005-0000-0000-0000D8310000}"/>
    <cellStyle name="Normal 2 3 2 3" xfId="2660" xr:uid="{00000000-0005-0000-0000-0000D9310000}"/>
    <cellStyle name="Normal 2 3 3" xfId="1298" xr:uid="{00000000-0005-0000-0000-0000DA310000}"/>
    <cellStyle name="Normal 2 3 3 2" xfId="2798" xr:uid="{00000000-0005-0000-0000-0000DB310000}"/>
    <cellStyle name="Normal 2 3 4" xfId="2551" xr:uid="{00000000-0005-0000-0000-0000DC310000}"/>
    <cellStyle name="Normal 2 3 5" xfId="208" xr:uid="{00000000-0005-0000-0000-0000DD310000}"/>
    <cellStyle name="Normal 2 4" xfId="77" xr:uid="{00000000-0005-0000-0000-0000DE310000}"/>
    <cellStyle name="Normal 2 4 2" xfId="212" xr:uid="{00000000-0005-0000-0000-0000DF310000}"/>
    <cellStyle name="Normal 2 4 3" xfId="22126" xr:uid="{427D3323-BC2B-4451-8C7F-6345C92A96CF}"/>
    <cellStyle name="Normal 2 5" xfId="1108" xr:uid="{00000000-0005-0000-0000-0000E0310000}"/>
    <cellStyle name="Normal 2 5 2" xfId="1264" xr:uid="{00000000-0005-0000-0000-0000E1310000}"/>
    <cellStyle name="Normal 2 5 2 2" xfId="1802" xr:uid="{00000000-0005-0000-0000-0000E2310000}"/>
    <cellStyle name="Normal 2 5 2 2 2" xfId="3279" xr:uid="{00000000-0005-0000-0000-0000E3310000}"/>
    <cellStyle name="Normal 2 5 2 3" xfId="2765" xr:uid="{00000000-0005-0000-0000-0000E4310000}"/>
    <cellStyle name="Normal 2 5 3" xfId="1665" xr:uid="{00000000-0005-0000-0000-0000E5310000}"/>
    <cellStyle name="Normal 2 5 3 2" xfId="3143" xr:uid="{00000000-0005-0000-0000-0000E6310000}"/>
    <cellStyle name="Normal 2 5 4" xfId="2646" xr:uid="{00000000-0005-0000-0000-0000E7310000}"/>
    <cellStyle name="Normal 2 5 5" xfId="12060" xr:uid="{00000000-0005-0000-0000-0000E8310000}"/>
    <cellStyle name="Normal 2 6" xfId="1115" xr:uid="{00000000-0005-0000-0000-0000E9310000}"/>
    <cellStyle name="Normal 2 6 2" xfId="12158" xr:uid="{00000000-0005-0000-0000-0000EA310000}"/>
    <cellStyle name="Normal 2 7" xfId="1120" xr:uid="{00000000-0005-0000-0000-0000EB310000}"/>
    <cellStyle name="Normal 2 7 2" xfId="1675" xr:uid="{00000000-0005-0000-0000-0000EC310000}"/>
    <cellStyle name="Normal 2 7 2 2" xfId="3153" xr:uid="{00000000-0005-0000-0000-0000ED310000}"/>
    <cellStyle name="Normal 2 7 3" xfId="2653" xr:uid="{00000000-0005-0000-0000-0000EE310000}"/>
    <cellStyle name="Normal 2 8" xfId="1271" xr:uid="{00000000-0005-0000-0000-0000EF310000}"/>
    <cellStyle name="Normal 2 8 2" xfId="2772" xr:uid="{00000000-0005-0000-0000-0000F0310000}"/>
    <cellStyle name="Normal 2 9" xfId="2544" xr:uid="{00000000-0005-0000-0000-0000F1310000}"/>
    <cellStyle name="Normal 20" xfId="66" xr:uid="{00000000-0005-0000-0000-0000F2310000}"/>
    <cellStyle name="Normal 20 2" xfId="935" xr:uid="{00000000-0005-0000-0000-0000F3310000}"/>
    <cellStyle name="Normal 20 3" xfId="12045" xr:uid="{00000000-0005-0000-0000-0000F4310000}"/>
    <cellStyle name="Normal 21" xfId="67" xr:uid="{00000000-0005-0000-0000-0000F5310000}"/>
    <cellStyle name="Normal 21 2" xfId="937" xr:uid="{00000000-0005-0000-0000-0000F6310000}"/>
    <cellStyle name="Normal 21 3" xfId="936" xr:uid="{00000000-0005-0000-0000-0000F7310000}"/>
    <cellStyle name="Normal 21 4" xfId="12046" xr:uid="{00000000-0005-0000-0000-0000F8310000}"/>
    <cellStyle name="Normal 22" xfId="68" xr:uid="{00000000-0005-0000-0000-0000F9310000}"/>
    <cellStyle name="Normal 22 2" xfId="939" xr:uid="{00000000-0005-0000-0000-0000FA310000}"/>
    <cellStyle name="Normal 22 3" xfId="938" xr:uid="{00000000-0005-0000-0000-0000FB310000}"/>
    <cellStyle name="Normal 22 4" xfId="12047" xr:uid="{00000000-0005-0000-0000-0000FC310000}"/>
    <cellStyle name="Normal 23" xfId="69" xr:uid="{00000000-0005-0000-0000-0000FD310000}"/>
    <cellStyle name="Normal 23 2" xfId="940" xr:uid="{00000000-0005-0000-0000-0000FE310000}"/>
    <cellStyle name="Normal 23 3" xfId="12048" xr:uid="{00000000-0005-0000-0000-0000FF310000}"/>
    <cellStyle name="Normal 24" xfId="70" xr:uid="{00000000-0005-0000-0000-000000320000}"/>
    <cellStyle name="Normal 24 2" xfId="941" xr:uid="{00000000-0005-0000-0000-000001320000}"/>
    <cellStyle name="Normal 24 3" xfId="12049" xr:uid="{00000000-0005-0000-0000-000002320000}"/>
    <cellStyle name="Normal 24 3 2" xfId="22097" xr:uid="{00000000-0005-0000-0000-000003320000}"/>
    <cellStyle name="Normal 24 4" xfId="12099" xr:uid="{00000000-0005-0000-0000-000004320000}"/>
    <cellStyle name="Normal 25" xfId="74" xr:uid="{00000000-0005-0000-0000-000005320000}"/>
    <cellStyle name="Normal 25 2" xfId="942" xr:uid="{00000000-0005-0000-0000-000006320000}"/>
    <cellStyle name="Normal 25 3" xfId="12052" xr:uid="{00000000-0005-0000-0000-000007320000}"/>
    <cellStyle name="Normal 25 3 2" xfId="22099" xr:uid="{00000000-0005-0000-0000-000008320000}"/>
    <cellStyle name="Normal 25 4" xfId="12101" xr:uid="{00000000-0005-0000-0000-000009320000}"/>
    <cellStyle name="Normal 26" xfId="76" xr:uid="{00000000-0005-0000-0000-00000A320000}"/>
    <cellStyle name="Normal 26 2" xfId="943" xr:uid="{00000000-0005-0000-0000-00000B320000}"/>
    <cellStyle name="Normal 27" xfId="132" xr:uid="{00000000-0005-0000-0000-00000C320000}"/>
    <cellStyle name="Normal 27 2" xfId="944" xr:uid="{00000000-0005-0000-0000-00000D320000}"/>
    <cellStyle name="Normal 27 3" xfId="12105" xr:uid="{00000000-0005-0000-0000-00000E320000}"/>
    <cellStyle name="Normal 28" xfId="135" xr:uid="{00000000-0005-0000-0000-00000F320000}"/>
    <cellStyle name="Normal 28 2" xfId="945" xr:uid="{00000000-0005-0000-0000-000010320000}"/>
    <cellStyle name="Normal 28 3" xfId="12106" xr:uid="{00000000-0005-0000-0000-000011320000}"/>
    <cellStyle name="Normal 29" xfId="138" xr:uid="{00000000-0005-0000-0000-000012320000}"/>
    <cellStyle name="Normal 29 2" xfId="947" xr:uid="{00000000-0005-0000-0000-000013320000}"/>
    <cellStyle name="Normal 29 2 2" xfId="1202" xr:uid="{00000000-0005-0000-0000-000014320000}"/>
    <cellStyle name="Normal 29 2 2 2" xfId="12180" xr:uid="{00000000-0005-0000-0000-000015320000}"/>
    <cellStyle name="Normal 29 2 3" xfId="12142" xr:uid="{00000000-0005-0000-0000-000016320000}"/>
    <cellStyle name="Normal 29 3" xfId="1201" xr:uid="{00000000-0005-0000-0000-000017320000}"/>
    <cellStyle name="Normal 29 3 2" xfId="12179" xr:uid="{00000000-0005-0000-0000-000018320000}"/>
    <cellStyle name="Normal 29 4" xfId="12108" xr:uid="{00000000-0005-0000-0000-000019320000}"/>
    <cellStyle name="Normal 3" xfId="22" xr:uid="{00000000-0005-0000-0000-00001A320000}"/>
    <cellStyle name="Normal 3 2" xfId="53" xr:uid="{00000000-0005-0000-0000-00001B320000}"/>
    <cellStyle name="Normal 3 2 2" xfId="93" xr:uid="{00000000-0005-0000-0000-00001C320000}"/>
    <cellStyle name="Normal 3 2 2 2" xfId="12057" xr:uid="{00000000-0005-0000-0000-00001D320000}"/>
    <cellStyle name="Normal 3 3" xfId="83" xr:uid="{00000000-0005-0000-0000-00001E320000}"/>
    <cellStyle name="Normal 3 3 2" xfId="948" xr:uid="{00000000-0005-0000-0000-00001F320000}"/>
    <cellStyle name="Normal 3 4" xfId="79" xr:uid="{00000000-0005-0000-0000-000020320000}"/>
    <cellStyle name="Normal 3 4 2" xfId="1263" xr:uid="{00000000-0005-0000-0000-000021320000}"/>
    <cellStyle name="Normal 3 4 2 2" xfId="1801" xr:uid="{00000000-0005-0000-0000-000022320000}"/>
    <cellStyle name="Normal 3 4 2 2 2" xfId="3278" xr:uid="{00000000-0005-0000-0000-000023320000}"/>
    <cellStyle name="Normal 3 4 2 3" xfId="2764" xr:uid="{00000000-0005-0000-0000-000024320000}"/>
    <cellStyle name="Normal 3 4 3" xfId="1664" xr:uid="{00000000-0005-0000-0000-000025320000}"/>
    <cellStyle name="Normal 3 4 3 2" xfId="3142" xr:uid="{00000000-0005-0000-0000-000026320000}"/>
    <cellStyle name="Normal 3 4 4" xfId="2645" xr:uid="{00000000-0005-0000-0000-000027320000}"/>
    <cellStyle name="Normal 3 4 5" xfId="1107" xr:uid="{00000000-0005-0000-0000-000028320000}"/>
    <cellStyle name="Normal 3 4 6" xfId="12054" xr:uid="{00000000-0005-0000-0000-000029320000}"/>
    <cellStyle name="Normal 3 5" xfId="12061" xr:uid="{00000000-0005-0000-0000-00002A320000}"/>
    <cellStyle name="Normal 3 6" xfId="12029" xr:uid="{00000000-0005-0000-0000-00002B320000}"/>
    <cellStyle name="Normal 3 6 2" xfId="22088" xr:uid="{00000000-0005-0000-0000-00002C320000}"/>
    <cellStyle name="Normal 3 7" xfId="12090" xr:uid="{00000000-0005-0000-0000-00002D320000}"/>
    <cellStyle name="Normal 30" xfId="139" xr:uid="{00000000-0005-0000-0000-00002E320000}"/>
    <cellStyle name="Normal 30 2" xfId="949" xr:uid="{00000000-0005-0000-0000-00002F320000}"/>
    <cellStyle name="Normal 30 2 2" xfId="1203" xr:uid="{00000000-0005-0000-0000-000030320000}"/>
    <cellStyle name="Normal 30 2 2 2" xfId="12181" xr:uid="{00000000-0005-0000-0000-000031320000}"/>
    <cellStyle name="Normal 30 2 3" xfId="12143" xr:uid="{00000000-0005-0000-0000-000032320000}"/>
    <cellStyle name="Normal 30 3" xfId="1131" xr:uid="{00000000-0005-0000-0000-000033320000}"/>
    <cellStyle name="Normal 30 3 2" xfId="12164" xr:uid="{00000000-0005-0000-0000-000034320000}"/>
    <cellStyle name="Normal 30 4" xfId="12109" xr:uid="{00000000-0005-0000-0000-000035320000}"/>
    <cellStyle name="Normal 31" xfId="140" xr:uid="{00000000-0005-0000-0000-000036320000}"/>
    <cellStyle name="Normal 31 2" xfId="950" xr:uid="{00000000-0005-0000-0000-000037320000}"/>
    <cellStyle name="Normal 31 3" xfId="12110" xr:uid="{00000000-0005-0000-0000-000038320000}"/>
    <cellStyle name="Normal 32" xfId="141" xr:uid="{00000000-0005-0000-0000-000039320000}"/>
    <cellStyle name="Normal 32 2" xfId="952" xr:uid="{00000000-0005-0000-0000-00003A320000}"/>
    <cellStyle name="Normal 32 3" xfId="951" xr:uid="{00000000-0005-0000-0000-00003B320000}"/>
    <cellStyle name="Normal 32 4" xfId="12111" xr:uid="{00000000-0005-0000-0000-00003C320000}"/>
    <cellStyle name="Normal 33" xfId="142" xr:uid="{00000000-0005-0000-0000-00003D320000}"/>
    <cellStyle name="Normal 33 2" xfId="954" xr:uid="{00000000-0005-0000-0000-00003E320000}"/>
    <cellStyle name="Normal 33 2 2" xfId="1205" xr:uid="{00000000-0005-0000-0000-00003F320000}"/>
    <cellStyle name="Normal 33 2 2 2" xfId="12183" xr:uid="{00000000-0005-0000-0000-000040320000}"/>
    <cellStyle name="Normal 33 2 3" xfId="12145" xr:uid="{00000000-0005-0000-0000-000041320000}"/>
    <cellStyle name="Normal 33 3" xfId="1204" xr:uid="{00000000-0005-0000-0000-000042320000}"/>
    <cellStyle name="Normal 33 3 2" xfId="12182" xr:uid="{00000000-0005-0000-0000-000043320000}"/>
    <cellStyle name="Normal 33 4" xfId="953" xr:uid="{00000000-0005-0000-0000-000044320000}"/>
    <cellStyle name="Normal 33 4 2" xfId="12144" xr:uid="{00000000-0005-0000-0000-000045320000}"/>
    <cellStyle name="Normal 34" xfId="143" xr:uid="{00000000-0005-0000-0000-000046320000}"/>
    <cellStyle name="Normal 34 2" xfId="955" xr:uid="{00000000-0005-0000-0000-000047320000}"/>
    <cellStyle name="Normal 35" xfId="956" xr:uid="{00000000-0005-0000-0000-000048320000}"/>
    <cellStyle name="Normal 36" xfId="957" xr:uid="{00000000-0005-0000-0000-000049320000}"/>
    <cellStyle name="Normal 37" xfId="958" xr:uid="{00000000-0005-0000-0000-00004A320000}"/>
    <cellStyle name="Normal 37 2" xfId="959" xr:uid="{00000000-0005-0000-0000-00004B320000}"/>
    <cellStyle name="Normal 37 2 2" xfId="1207" xr:uid="{00000000-0005-0000-0000-00004C320000}"/>
    <cellStyle name="Normal 37 2 2 2" xfId="12185" xr:uid="{00000000-0005-0000-0000-00004D320000}"/>
    <cellStyle name="Normal 37 2 3" xfId="12147" xr:uid="{00000000-0005-0000-0000-00004E320000}"/>
    <cellStyle name="Normal 37 3" xfId="1206" xr:uid="{00000000-0005-0000-0000-00004F320000}"/>
    <cellStyle name="Normal 37 3 2" xfId="12184" xr:uid="{00000000-0005-0000-0000-000050320000}"/>
    <cellStyle name="Normal 37 4" xfId="12146" xr:uid="{00000000-0005-0000-0000-000051320000}"/>
    <cellStyle name="Normal 38" xfId="960" xr:uid="{00000000-0005-0000-0000-000052320000}"/>
    <cellStyle name="Normal 38 2" xfId="961" xr:uid="{00000000-0005-0000-0000-000053320000}"/>
    <cellStyle name="Normal 38 2 2" xfId="1209" xr:uid="{00000000-0005-0000-0000-000054320000}"/>
    <cellStyle name="Normal 38 2 2 2" xfId="12187" xr:uid="{00000000-0005-0000-0000-000055320000}"/>
    <cellStyle name="Normal 38 2 3" xfId="12149" xr:uid="{00000000-0005-0000-0000-000056320000}"/>
    <cellStyle name="Normal 38 3" xfId="1208" xr:uid="{00000000-0005-0000-0000-000057320000}"/>
    <cellStyle name="Normal 38 3 2" xfId="12186" xr:uid="{00000000-0005-0000-0000-000058320000}"/>
    <cellStyle name="Normal 38 4" xfId="12148" xr:uid="{00000000-0005-0000-0000-000059320000}"/>
    <cellStyle name="Normal 39" xfId="962" xr:uid="{00000000-0005-0000-0000-00005A320000}"/>
    <cellStyle name="Normal 39 2" xfId="1210" xr:uid="{00000000-0005-0000-0000-00005B320000}"/>
    <cellStyle name="Normal 39 2 2" xfId="1751" xr:uid="{00000000-0005-0000-0000-00005C320000}"/>
    <cellStyle name="Normal 39 2 2 2" xfId="3228" xr:uid="{00000000-0005-0000-0000-00005D320000}"/>
    <cellStyle name="Normal 39 2 3" xfId="2716" xr:uid="{00000000-0005-0000-0000-00005E320000}"/>
    <cellStyle name="Normal 39 3" xfId="1568" xr:uid="{00000000-0005-0000-0000-00005F320000}"/>
    <cellStyle name="Normal 39 3 2" xfId="3051" xr:uid="{00000000-0005-0000-0000-000060320000}"/>
    <cellStyle name="Normal 39 4" xfId="2597" xr:uid="{00000000-0005-0000-0000-000061320000}"/>
    <cellStyle name="Normal 4" xfId="23" xr:uid="{00000000-0005-0000-0000-000062320000}"/>
    <cellStyle name="Normal 4 2" xfId="84" xr:uid="{00000000-0005-0000-0000-000063320000}"/>
    <cellStyle name="Normal 4 2 2" xfId="1118" xr:uid="{00000000-0005-0000-0000-000064320000}"/>
    <cellStyle name="Normal 4 2 2 2" xfId="12159" xr:uid="{00000000-0005-0000-0000-000065320000}"/>
    <cellStyle name="Normal 4 3" xfId="184" xr:uid="{00000000-0005-0000-0000-000066320000}"/>
    <cellStyle name="Normal 4 3 2" xfId="12113" xr:uid="{00000000-0005-0000-0000-000067320000}"/>
    <cellStyle name="Normal 4 4" xfId="12030" xr:uid="{00000000-0005-0000-0000-000068320000}"/>
    <cellStyle name="Normal 4 4 2" xfId="22089" xr:uid="{00000000-0005-0000-0000-000069320000}"/>
    <cellStyle name="Normal 4 5" xfId="12091" xr:uid="{00000000-0005-0000-0000-00006A320000}"/>
    <cellStyle name="Normal 40" xfId="963" xr:uid="{00000000-0005-0000-0000-00006B320000}"/>
    <cellStyle name="Normal 40 2" xfId="1211" xr:uid="{00000000-0005-0000-0000-00006C320000}"/>
    <cellStyle name="Normal 40 2 2" xfId="1752" xr:uid="{00000000-0005-0000-0000-00006D320000}"/>
    <cellStyle name="Normal 40 2 2 2" xfId="3229" xr:uid="{00000000-0005-0000-0000-00006E320000}"/>
    <cellStyle name="Normal 40 2 3" xfId="2717" xr:uid="{00000000-0005-0000-0000-00006F320000}"/>
    <cellStyle name="Normal 40 3" xfId="1569" xr:uid="{00000000-0005-0000-0000-000070320000}"/>
    <cellStyle name="Normal 40 3 2" xfId="3052" xr:uid="{00000000-0005-0000-0000-000071320000}"/>
    <cellStyle name="Normal 40 4" xfId="2598" xr:uid="{00000000-0005-0000-0000-000072320000}"/>
    <cellStyle name="Normal 41" xfId="964" xr:uid="{00000000-0005-0000-0000-000073320000}"/>
    <cellStyle name="Normal 41 2" xfId="1212" xr:uid="{00000000-0005-0000-0000-000074320000}"/>
    <cellStyle name="Normal 41 2 2" xfId="1753" xr:uid="{00000000-0005-0000-0000-000075320000}"/>
    <cellStyle name="Normal 41 2 2 2" xfId="3230" xr:uid="{00000000-0005-0000-0000-000076320000}"/>
    <cellStyle name="Normal 41 2 3" xfId="2718" xr:uid="{00000000-0005-0000-0000-000077320000}"/>
    <cellStyle name="Normal 41 3" xfId="1570" xr:uid="{00000000-0005-0000-0000-000078320000}"/>
    <cellStyle name="Normal 41 3 2" xfId="3053" xr:uid="{00000000-0005-0000-0000-000079320000}"/>
    <cellStyle name="Normal 41 4" xfId="2599" xr:uid="{00000000-0005-0000-0000-00007A320000}"/>
    <cellStyle name="Normal 42" xfId="965" xr:uid="{00000000-0005-0000-0000-00007B320000}"/>
    <cellStyle name="Normal 42 2" xfId="1213" xr:uid="{00000000-0005-0000-0000-00007C320000}"/>
    <cellStyle name="Normal 42 2 2" xfId="12188" xr:uid="{00000000-0005-0000-0000-00007D320000}"/>
    <cellStyle name="Normal 42 3" xfId="12150" xr:uid="{00000000-0005-0000-0000-00007E320000}"/>
    <cellStyle name="Normal 43" xfId="1095" xr:uid="{00000000-0005-0000-0000-00007F320000}"/>
    <cellStyle name="Normal 43 2" xfId="1255" xr:uid="{00000000-0005-0000-0000-000080320000}"/>
    <cellStyle name="Normal 43 2 2" xfId="1793" xr:uid="{00000000-0005-0000-0000-000081320000}"/>
    <cellStyle name="Normal 43 2 2 2" xfId="3270" xr:uid="{00000000-0005-0000-0000-000082320000}"/>
    <cellStyle name="Normal 43 2 3" xfId="2757" xr:uid="{00000000-0005-0000-0000-000083320000}"/>
    <cellStyle name="Normal 43 3" xfId="1653" xr:uid="{00000000-0005-0000-0000-000084320000}"/>
    <cellStyle name="Normal 43 3 2" xfId="3131" xr:uid="{00000000-0005-0000-0000-000085320000}"/>
    <cellStyle name="Normal 43 4" xfId="2638" xr:uid="{00000000-0005-0000-0000-000086320000}"/>
    <cellStyle name="Normal 44" xfId="1096" xr:uid="{00000000-0005-0000-0000-000087320000}"/>
    <cellStyle name="Normal 44 2" xfId="1256" xr:uid="{00000000-0005-0000-0000-000088320000}"/>
    <cellStyle name="Normal 44 2 2" xfId="1794" xr:uid="{00000000-0005-0000-0000-000089320000}"/>
    <cellStyle name="Normal 44 2 2 2" xfId="3271" xr:uid="{00000000-0005-0000-0000-00008A320000}"/>
    <cellStyle name="Normal 44 2 3" xfId="2758" xr:uid="{00000000-0005-0000-0000-00008B320000}"/>
    <cellStyle name="Normal 44 3" xfId="1654" xr:uid="{00000000-0005-0000-0000-00008C320000}"/>
    <cellStyle name="Normal 44 3 2" xfId="3132" xr:uid="{00000000-0005-0000-0000-00008D320000}"/>
    <cellStyle name="Normal 44 4" xfId="2639" xr:uid="{00000000-0005-0000-0000-00008E320000}"/>
    <cellStyle name="Normal 45" xfId="1097" xr:uid="{00000000-0005-0000-0000-00008F320000}"/>
    <cellStyle name="Normal 45 2" xfId="1098" xr:uid="{00000000-0005-0000-0000-000090320000}"/>
    <cellStyle name="Normal 46" xfId="1099" xr:uid="{00000000-0005-0000-0000-000091320000}"/>
    <cellStyle name="Normal 46 2" xfId="1257" xr:uid="{00000000-0005-0000-0000-000092320000}"/>
    <cellStyle name="Normal 46 2 2" xfId="12192" xr:uid="{00000000-0005-0000-0000-000093320000}"/>
    <cellStyle name="Normal 46 3" xfId="12156" xr:uid="{00000000-0005-0000-0000-000094320000}"/>
    <cellStyle name="Normal 47" xfId="1102" xr:uid="{00000000-0005-0000-0000-000095320000}"/>
    <cellStyle name="Normal 47 2" xfId="1258" xr:uid="{00000000-0005-0000-0000-000096320000}"/>
    <cellStyle name="Normal 47 2 2" xfId="1796" xr:uid="{00000000-0005-0000-0000-000097320000}"/>
    <cellStyle name="Normal 47 2 2 2" xfId="3273" xr:uid="{00000000-0005-0000-0000-000098320000}"/>
    <cellStyle name="Normal 47 2 3" xfId="2759" xr:uid="{00000000-0005-0000-0000-000099320000}"/>
    <cellStyle name="Normal 47 3" xfId="1659" xr:uid="{00000000-0005-0000-0000-00009A320000}"/>
    <cellStyle name="Normal 47 3 2" xfId="3137" xr:uid="{00000000-0005-0000-0000-00009B320000}"/>
    <cellStyle name="Normal 47 4" xfId="2640" xr:uid="{00000000-0005-0000-0000-00009C320000}"/>
    <cellStyle name="Normal 48" xfId="1106" xr:uid="{00000000-0005-0000-0000-00009D320000}"/>
    <cellStyle name="Normal 48 2" xfId="1262" xr:uid="{00000000-0005-0000-0000-00009E320000}"/>
    <cellStyle name="Normal 48 2 2" xfId="1800" xr:uid="{00000000-0005-0000-0000-00009F320000}"/>
    <cellStyle name="Normal 48 2 2 2" xfId="3277" xr:uid="{00000000-0005-0000-0000-0000A0320000}"/>
    <cellStyle name="Normal 48 2 3" xfId="2763" xr:uid="{00000000-0005-0000-0000-0000A1320000}"/>
    <cellStyle name="Normal 48 3" xfId="1663" xr:uid="{00000000-0005-0000-0000-0000A2320000}"/>
    <cellStyle name="Normal 48 3 2" xfId="3141" xr:uid="{00000000-0005-0000-0000-0000A3320000}"/>
    <cellStyle name="Normal 48 4" xfId="2644" xr:uid="{00000000-0005-0000-0000-0000A4320000}"/>
    <cellStyle name="Normal 49" xfId="1112" xr:uid="{00000000-0005-0000-0000-0000A5320000}"/>
    <cellStyle name="Normal 49 2" xfId="1266" xr:uid="{00000000-0005-0000-0000-0000A6320000}"/>
    <cellStyle name="Normal 49 2 2" xfId="1804" xr:uid="{00000000-0005-0000-0000-0000A7320000}"/>
    <cellStyle name="Normal 49 2 2 2" xfId="3281" xr:uid="{00000000-0005-0000-0000-0000A8320000}"/>
    <cellStyle name="Normal 49 2 3" xfId="2767" xr:uid="{00000000-0005-0000-0000-0000A9320000}"/>
    <cellStyle name="Normal 49 3" xfId="1669" xr:uid="{00000000-0005-0000-0000-0000AA320000}"/>
    <cellStyle name="Normal 49 3 2" xfId="3147" xr:uid="{00000000-0005-0000-0000-0000AB320000}"/>
    <cellStyle name="Normal 49 4" xfId="2648" xr:uid="{00000000-0005-0000-0000-0000AC320000}"/>
    <cellStyle name="Normal 5" xfId="24" xr:uid="{00000000-0005-0000-0000-0000AD320000}"/>
    <cellStyle name="Normal 5 2" xfId="85" xr:uid="{00000000-0005-0000-0000-0000AE320000}"/>
    <cellStyle name="Normal 5 2 2" xfId="202" xr:uid="{00000000-0005-0000-0000-0000AF320000}"/>
    <cellStyle name="Normal 5 3" xfId="185" xr:uid="{00000000-0005-0000-0000-0000B0320000}"/>
    <cellStyle name="Normal 5 4" xfId="12031" xr:uid="{00000000-0005-0000-0000-0000B1320000}"/>
    <cellStyle name="Normal 5 4 2" xfId="22090" xr:uid="{00000000-0005-0000-0000-0000B2320000}"/>
    <cellStyle name="Normal 5 5" xfId="12092" xr:uid="{00000000-0005-0000-0000-0000B3320000}"/>
    <cellStyle name="Normal 50" xfId="1116" xr:uid="{00000000-0005-0000-0000-0000B4320000}"/>
    <cellStyle name="Normal 50 2" xfId="1269" xr:uid="{00000000-0005-0000-0000-0000B5320000}"/>
    <cellStyle name="Normal 50 2 2" xfId="1807" xr:uid="{00000000-0005-0000-0000-0000B6320000}"/>
    <cellStyle name="Normal 50 2 2 2" xfId="3284" xr:uid="{00000000-0005-0000-0000-0000B7320000}"/>
    <cellStyle name="Normal 50 2 3" xfId="2770" xr:uid="{00000000-0005-0000-0000-0000B8320000}"/>
    <cellStyle name="Normal 50 3" xfId="1672" xr:uid="{00000000-0005-0000-0000-0000B9320000}"/>
    <cellStyle name="Normal 50 3 2" xfId="3150" xr:uid="{00000000-0005-0000-0000-0000BA320000}"/>
    <cellStyle name="Normal 50 4" xfId="2651" xr:uid="{00000000-0005-0000-0000-0000BB320000}"/>
    <cellStyle name="Normal 51" xfId="1117" xr:uid="{00000000-0005-0000-0000-0000BC320000}"/>
    <cellStyle name="Normal 51 2" xfId="1270" xr:uid="{00000000-0005-0000-0000-0000BD320000}"/>
    <cellStyle name="Normal 51 2 2" xfId="1808" xr:uid="{00000000-0005-0000-0000-0000BE320000}"/>
    <cellStyle name="Normal 51 2 2 2" xfId="3285" xr:uid="{00000000-0005-0000-0000-0000BF320000}"/>
    <cellStyle name="Normal 51 2 3" xfId="2771" xr:uid="{00000000-0005-0000-0000-0000C0320000}"/>
    <cellStyle name="Normal 51 3" xfId="1673" xr:uid="{00000000-0005-0000-0000-0000C1320000}"/>
    <cellStyle name="Normal 51 3 2" xfId="3151" xr:uid="{00000000-0005-0000-0000-0000C2320000}"/>
    <cellStyle name="Normal 51 4" xfId="2652" xr:uid="{00000000-0005-0000-0000-0000C3320000}"/>
    <cellStyle name="Normal 52" xfId="3999" xr:uid="{00000000-0005-0000-0000-0000C4320000}"/>
    <cellStyle name="Normal 53" xfId="4000" xr:uid="{00000000-0005-0000-0000-0000C5320000}"/>
    <cellStyle name="Normal 54" xfId="4001" xr:uid="{00000000-0005-0000-0000-0000C6320000}"/>
    <cellStyle name="Normal 55" xfId="4002" xr:uid="{00000000-0005-0000-0000-0000C7320000}"/>
    <cellStyle name="Normal 56" xfId="4003" xr:uid="{00000000-0005-0000-0000-0000C8320000}"/>
    <cellStyle name="Normal 57" xfId="4004" xr:uid="{00000000-0005-0000-0000-0000C9320000}"/>
    <cellStyle name="Normal 58" xfId="4005" xr:uid="{00000000-0005-0000-0000-0000CA320000}"/>
    <cellStyle name="Normal 59" xfId="4006" xr:uid="{00000000-0005-0000-0000-0000CB320000}"/>
    <cellStyle name="Normal 6" xfId="25" xr:uid="{00000000-0005-0000-0000-0000CC320000}"/>
    <cellStyle name="Normal 6 2" xfId="86" xr:uid="{00000000-0005-0000-0000-0000CD320000}"/>
    <cellStyle name="Normal 6 2 2" xfId="966" xr:uid="{00000000-0005-0000-0000-0000CE320000}"/>
    <cellStyle name="Normal 6 3" xfId="1124" xr:uid="{00000000-0005-0000-0000-0000CF320000}"/>
    <cellStyle name="Normal 6 3 2" xfId="12161" xr:uid="{00000000-0005-0000-0000-0000D0320000}"/>
    <cellStyle name="Normal 6 4" xfId="186" xr:uid="{00000000-0005-0000-0000-0000D1320000}"/>
    <cellStyle name="Normal 6 4 2" xfId="12114" xr:uid="{00000000-0005-0000-0000-0000D2320000}"/>
    <cellStyle name="Normal 6 5" xfId="12032" xr:uid="{00000000-0005-0000-0000-0000D3320000}"/>
    <cellStyle name="Normal 6 5 2" xfId="22091" xr:uid="{00000000-0005-0000-0000-0000D4320000}"/>
    <cellStyle name="Normal 6 6" xfId="12093" xr:uid="{00000000-0005-0000-0000-0000D5320000}"/>
    <cellStyle name="Normal 60" xfId="4007" xr:uid="{00000000-0005-0000-0000-0000D6320000}"/>
    <cellStyle name="Normal 61" xfId="4008" xr:uid="{00000000-0005-0000-0000-0000D7320000}"/>
    <cellStyle name="Normal 62" xfId="4009" xr:uid="{00000000-0005-0000-0000-0000D8320000}"/>
    <cellStyle name="Normal 63" xfId="4011" xr:uid="{00000000-0005-0000-0000-0000D9320000}"/>
    <cellStyle name="Normal 64" xfId="4012" xr:uid="{00000000-0005-0000-0000-0000DA320000}"/>
    <cellStyle name="Normal 65" xfId="4013" xr:uid="{00000000-0005-0000-0000-0000DB320000}"/>
    <cellStyle name="Normal 66" xfId="144" xr:uid="{00000000-0005-0000-0000-0000DC320000}"/>
    <cellStyle name="Normal 67" xfId="1071" xr:uid="{00000000-0005-0000-0000-0000DD320000}"/>
    <cellStyle name="Normal 68" xfId="4696" xr:uid="{00000000-0005-0000-0000-0000DE320000}"/>
    <cellStyle name="Normal 69" xfId="4232" xr:uid="{00000000-0005-0000-0000-0000DF320000}"/>
    <cellStyle name="Normal 7" xfId="27" xr:uid="{00000000-0005-0000-0000-0000E0320000}"/>
    <cellStyle name="Normal 7 2" xfId="55" xr:uid="{00000000-0005-0000-0000-0000E1320000}"/>
    <cellStyle name="Normal 7 2 2" xfId="967" xr:uid="{00000000-0005-0000-0000-0000E2320000}"/>
    <cellStyle name="Normal 7 2 3" xfId="12035" xr:uid="{00000000-0005-0000-0000-0000E3320000}"/>
    <cellStyle name="Normal 7 2 3 2" xfId="22094" xr:uid="{00000000-0005-0000-0000-0000E4320000}"/>
    <cellStyle name="Normal 7 2 4" xfId="12096" xr:uid="{00000000-0005-0000-0000-0000E5320000}"/>
    <cellStyle name="Normal 7 3" xfId="87" xr:uid="{00000000-0005-0000-0000-0000E6320000}"/>
    <cellStyle name="Normal 7 3 2" xfId="1683" xr:uid="{00000000-0005-0000-0000-0000E7320000}"/>
    <cellStyle name="Normal 7 3 2 2" xfId="3161" xr:uid="{00000000-0005-0000-0000-0000E8320000}"/>
    <cellStyle name="Normal 7 3 3" xfId="2659" xr:uid="{00000000-0005-0000-0000-0000E9320000}"/>
    <cellStyle name="Normal 7 3 4" xfId="1128" xr:uid="{00000000-0005-0000-0000-0000EA320000}"/>
    <cellStyle name="Normal 7 4" xfId="1291" xr:uid="{00000000-0005-0000-0000-0000EB320000}"/>
    <cellStyle name="Normal 7 4 2" xfId="2791" xr:uid="{00000000-0005-0000-0000-0000EC320000}"/>
    <cellStyle name="Normal 7 5" xfId="2550" xr:uid="{00000000-0005-0000-0000-0000ED320000}"/>
    <cellStyle name="Normal 7 6" xfId="193" xr:uid="{00000000-0005-0000-0000-0000EE320000}"/>
    <cellStyle name="Normal 70" xfId="7982" xr:uid="{00000000-0005-0000-0000-0000EF320000}"/>
    <cellStyle name="Normal 71" xfId="12081" xr:uid="{00000000-0005-0000-0000-0000F0320000}"/>
    <cellStyle name="Normal 72" xfId="12103" xr:uid="{00000000-0005-0000-0000-0000F1320000}"/>
    <cellStyle name="Normal 73" xfId="12062" xr:uid="{00000000-0005-0000-0000-0000F2320000}"/>
    <cellStyle name="Normal 74" xfId="12155" xr:uid="{00000000-0005-0000-0000-0000F3320000}"/>
    <cellStyle name="Normal 75" xfId="12406" xr:uid="{00000000-0005-0000-0000-0000F4320000}"/>
    <cellStyle name="Normal 76" xfId="22101" xr:uid="{00000000-0005-0000-0000-0000F5320000}"/>
    <cellStyle name="Normal 77" xfId="22102" xr:uid="{00000000-0005-0000-0000-0000F6320000}"/>
    <cellStyle name="Normal 78" xfId="22103" xr:uid="{00000000-0005-0000-0000-0000F7320000}"/>
    <cellStyle name="Normal 79" xfId="22104" xr:uid="{00000000-0005-0000-0000-0000F8320000}"/>
    <cellStyle name="Normal 8" xfId="28" xr:uid="{00000000-0005-0000-0000-0000F9320000}"/>
    <cellStyle name="Normal 8 2" xfId="56" xr:uid="{00000000-0005-0000-0000-0000FA320000}"/>
    <cellStyle name="Normal 8 2 2" xfId="968" xr:uid="{00000000-0005-0000-0000-0000FB320000}"/>
    <cellStyle name="Normal 8 2 3" xfId="12036" xr:uid="{00000000-0005-0000-0000-0000FC320000}"/>
    <cellStyle name="Normal 8 2 3 2" xfId="22095" xr:uid="{00000000-0005-0000-0000-0000FD320000}"/>
    <cellStyle name="Normal 8 2 4" xfId="12097" xr:uid="{00000000-0005-0000-0000-0000FE320000}"/>
    <cellStyle name="Normal 8 3" xfId="88" xr:uid="{00000000-0005-0000-0000-0000FF320000}"/>
    <cellStyle name="Normal 8 3 2" xfId="12055" xr:uid="{00000000-0005-0000-0000-000000330000}"/>
    <cellStyle name="Normal 8 4" xfId="209" xr:uid="{00000000-0005-0000-0000-000001330000}"/>
    <cellStyle name="Normal 80" xfId="22105" xr:uid="{00000000-0005-0000-0000-000002330000}"/>
    <cellStyle name="Normal 81" xfId="22106" xr:uid="{00000000-0005-0000-0000-000003330000}"/>
    <cellStyle name="Normal 82" xfId="22108" xr:uid="{00000000-0005-0000-0000-000004330000}"/>
    <cellStyle name="Normal 83" xfId="22109" xr:uid="{00000000-0005-0000-0000-000005330000}"/>
    <cellStyle name="Normal 84" xfId="22110" xr:uid="{00000000-0005-0000-0000-000006330000}"/>
    <cellStyle name="Normal 85" xfId="22111" xr:uid="{00000000-0005-0000-0000-000007330000}"/>
    <cellStyle name="Normal 86" xfId="22112" xr:uid="{00000000-0005-0000-0000-000008330000}"/>
    <cellStyle name="Normal 87" xfId="22113" xr:uid="{00000000-0005-0000-0000-000009330000}"/>
    <cellStyle name="Normal 88" xfId="22114" xr:uid="{00000000-0005-0000-0000-00000A330000}"/>
    <cellStyle name="Normal 89" xfId="22115" xr:uid="{00000000-0005-0000-0000-00000B330000}"/>
    <cellStyle name="Normal 9" xfId="29" xr:uid="{00000000-0005-0000-0000-00000C330000}"/>
    <cellStyle name="Normal 9 2" xfId="73" xr:uid="{00000000-0005-0000-0000-00000D330000}"/>
    <cellStyle name="Normal 9 2 2" xfId="969" xr:uid="{00000000-0005-0000-0000-00000E330000}"/>
    <cellStyle name="Normal 9 2 3" xfId="12051" xr:uid="{00000000-0005-0000-0000-00000F330000}"/>
    <cellStyle name="Normal 9 3" xfId="1114" xr:uid="{00000000-0005-0000-0000-000010330000}"/>
    <cellStyle name="Normal 9 3 2" xfId="1268" xr:uid="{00000000-0005-0000-0000-000011330000}"/>
    <cellStyle name="Normal 9 3 2 2" xfId="1806" xr:uid="{00000000-0005-0000-0000-000012330000}"/>
    <cellStyle name="Normal 9 3 2 2 2" xfId="3283" xr:uid="{00000000-0005-0000-0000-000013330000}"/>
    <cellStyle name="Normal 9 3 2 3" xfId="2769" xr:uid="{00000000-0005-0000-0000-000014330000}"/>
    <cellStyle name="Normal 9 3 3" xfId="1671" xr:uid="{00000000-0005-0000-0000-000015330000}"/>
    <cellStyle name="Normal 9 3 3 2" xfId="3149" xr:uid="{00000000-0005-0000-0000-000016330000}"/>
    <cellStyle name="Normal 9 3 4" xfId="2650" xr:uid="{00000000-0005-0000-0000-000017330000}"/>
    <cellStyle name="Normal 9 4" xfId="1134" xr:uid="{00000000-0005-0000-0000-000018330000}"/>
    <cellStyle name="Normal 9 4 2" xfId="1687" xr:uid="{00000000-0005-0000-0000-000019330000}"/>
    <cellStyle name="Normal 9 4 2 2" xfId="3165" xr:uid="{00000000-0005-0000-0000-00001A330000}"/>
    <cellStyle name="Normal 9 4 3" xfId="2661" xr:uid="{00000000-0005-0000-0000-00001B330000}"/>
    <cellStyle name="Normal 9 5" xfId="1300" xr:uid="{00000000-0005-0000-0000-00001C330000}"/>
    <cellStyle name="Normal 9 5 2" xfId="2800" xr:uid="{00000000-0005-0000-0000-00001D330000}"/>
    <cellStyle name="Normal 9 6" xfId="2552" xr:uid="{00000000-0005-0000-0000-00001E330000}"/>
    <cellStyle name="Normal 9 7" xfId="210" xr:uid="{00000000-0005-0000-0000-00001F330000}"/>
    <cellStyle name="Normal 90" xfId="22116" xr:uid="{00000000-0005-0000-0000-000020330000}"/>
    <cellStyle name="Normal 91" xfId="22117" xr:uid="{00000000-0005-0000-0000-000021330000}"/>
    <cellStyle name="Normal 92" xfId="22118" xr:uid="{00000000-0005-0000-0000-000022330000}"/>
    <cellStyle name="Normal 93" xfId="22119" xr:uid="{00000000-0005-0000-0000-000023330000}"/>
    <cellStyle name="Normal 94" xfId="22120" xr:uid="{00000000-0005-0000-0000-000024330000}"/>
    <cellStyle name="Normal 95" xfId="22121" xr:uid="{00000000-0005-0000-0000-000025330000}"/>
    <cellStyle name="Normal 96" xfId="22122" xr:uid="{00000000-0005-0000-0000-000026330000}"/>
    <cellStyle name="Normal 97" xfId="22123" xr:uid="{00000000-0005-0000-0000-000027330000}"/>
    <cellStyle name="Normal 98" xfId="22124" xr:uid="{00000000-0005-0000-0000-000028330000}"/>
    <cellStyle name="Normal 99" xfId="22125" xr:uid="{00000000-0005-0000-0000-000029330000}"/>
    <cellStyle name="Normal_JBC Monthly Report_PReed_Sept9" xfId="15" xr:uid="{00000000-0005-0000-0000-00002A330000}"/>
    <cellStyle name="Normal_MMEXP Caseload Prepared Sept5" xfId="16" xr:uid="{00000000-0005-0000-0000-00002B330000}"/>
    <cellStyle name="Note 10" xfId="970" xr:uid="{00000000-0005-0000-0000-00002C330000}"/>
    <cellStyle name="Note 10 2" xfId="1214" xr:uid="{00000000-0005-0000-0000-00002D330000}"/>
    <cellStyle name="Note 10 2 10" xfId="2457" xr:uid="{00000000-0005-0000-0000-00002E330000}"/>
    <cellStyle name="Note 10 2 10 2" xfId="3912" xr:uid="{00000000-0005-0000-0000-00002F330000}"/>
    <cellStyle name="Note 10 2 10 2 2" xfId="7482" xr:uid="{00000000-0005-0000-0000-000030330000}"/>
    <cellStyle name="Note 10 2 10 2 2 2" xfId="17811" xr:uid="{00000000-0005-0000-0000-000031330000}"/>
    <cellStyle name="Note 10 2 10 2 3" xfId="9442" xr:uid="{00000000-0005-0000-0000-000032330000}"/>
    <cellStyle name="Note 10 2 10 2 3 2" xfId="19649" xr:uid="{00000000-0005-0000-0000-000033330000}"/>
    <cellStyle name="Note 10 2 10 2 4" xfId="10739" xr:uid="{00000000-0005-0000-0000-000034330000}"/>
    <cellStyle name="Note 10 2 10 2 4 2" xfId="20945" xr:uid="{00000000-0005-0000-0000-000035330000}"/>
    <cellStyle name="Note 10 2 10 2 5" xfId="14305" xr:uid="{00000000-0005-0000-0000-000036330000}"/>
    <cellStyle name="Note 10 2 10 3" xfId="6045" xr:uid="{00000000-0005-0000-0000-000037330000}"/>
    <cellStyle name="Note 10 2 10 3 2" xfId="16377" xr:uid="{00000000-0005-0000-0000-000038330000}"/>
    <cellStyle name="Note 10 2 10 4" xfId="8120" xr:uid="{00000000-0005-0000-0000-000039330000}"/>
    <cellStyle name="Note 10 2 10 4 2" xfId="18357" xr:uid="{00000000-0005-0000-0000-00003A330000}"/>
    <cellStyle name="Note 10 2 10 5" xfId="6370" xr:uid="{00000000-0005-0000-0000-00003B330000}"/>
    <cellStyle name="Note 10 2 10 5 2" xfId="16701" xr:uid="{00000000-0005-0000-0000-00003C330000}"/>
    <cellStyle name="Note 10 2 10 6" xfId="11821" xr:uid="{00000000-0005-0000-0000-00003D330000}"/>
    <cellStyle name="Note 10 2 10 6 2" xfId="22016" xr:uid="{00000000-0005-0000-0000-00003E330000}"/>
    <cellStyle name="Note 10 2 10 7" xfId="13133" xr:uid="{00000000-0005-0000-0000-00003F330000}"/>
    <cellStyle name="Note 10 2 11" xfId="2510" xr:uid="{00000000-0005-0000-0000-000040330000}"/>
    <cellStyle name="Note 10 2 11 2" xfId="3965" xr:uid="{00000000-0005-0000-0000-000041330000}"/>
    <cellStyle name="Note 10 2 11 2 2" xfId="7535" xr:uid="{00000000-0005-0000-0000-000042330000}"/>
    <cellStyle name="Note 10 2 11 2 2 2" xfId="17864" xr:uid="{00000000-0005-0000-0000-000043330000}"/>
    <cellStyle name="Note 10 2 11 2 3" xfId="9495" xr:uid="{00000000-0005-0000-0000-000044330000}"/>
    <cellStyle name="Note 10 2 11 2 3 2" xfId="19702" xr:uid="{00000000-0005-0000-0000-000045330000}"/>
    <cellStyle name="Note 10 2 11 2 4" xfId="10792" xr:uid="{00000000-0005-0000-0000-000046330000}"/>
    <cellStyle name="Note 10 2 11 2 4 2" xfId="20998" xr:uid="{00000000-0005-0000-0000-000047330000}"/>
    <cellStyle name="Note 10 2 11 2 5" xfId="14358" xr:uid="{00000000-0005-0000-0000-000048330000}"/>
    <cellStyle name="Note 10 2 11 3" xfId="6098" xr:uid="{00000000-0005-0000-0000-000049330000}"/>
    <cellStyle name="Note 10 2 11 3 2" xfId="16430" xr:uid="{00000000-0005-0000-0000-00004A330000}"/>
    <cellStyle name="Note 10 2 11 4" xfId="8145" xr:uid="{00000000-0005-0000-0000-00004B330000}"/>
    <cellStyle name="Note 10 2 11 4 2" xfId="18379" xr:uid="{00000000-0005-0000-0000-00004C330000}"/>
    <cellStyle name="Note 10 2 11 5" xfId="5259" xr:uid="{00000000-0005-0000-0000-00004D330000}"/>
    <cellStyle name="Note 10 2 11 5 2" xfId="15593" xr:uid="{00000000-0005-0000-0000-00004E330000}"/>
    <cellStyle name="Note 10 2 11 6" xfId="11874" xr:uid="{00000000-0005-0000-0000-00004F330000}"/>
    <cellStyle name="Note 10 2 11 6 2" xfId="22069" xr:uid="{00000000-0005-0000-0000-000050330000}"/>
    <cellStyle name="Note 10 2 11 7" xfId="13186" xr:uid="{00000000-0005-0000-0000-000051330000}"/>
    <cellStyle name="Note 10 2 12" xfId="2719" xr:uid="{00000000-0005-0000-0000-000052330000}"/>
    <cellStyle name="Note 10 2 12 2" xfId="6302" xr:uid="{00000000-0005-0000-0000-000053330000}"/>
    <cellStyle name="Note 10 2 12 2 2" xfId="16634" xr:uid="{00000000-0005-0000-0000-000054330000}"/>
    <cellStyle name="Note 10 2 12 3" xfId="8314" xr:uid="{00000000-0005-0000-0000-000055330000}"/>
    <cellStyle name="Note 10 2 12 3 2" xfId="18545" xr:uid="{00000000-0005-0000-0000-000056330000}"/>
    <cellStyle name="Note 10 2 12 4" xfId="9651" xr:uid="{00000000-0005-0000-0000-000057330000}"/>
    <cellStyle name="Note 10 2 12 4 2" xfId="19858" xr:uid="{00000000-0005-0000-0000-000058330000}"/>
    <cellStyle name="Note 10 2 12 5" xfId="13327" xr:uid="{00000000-0005-0000-0000-000059330000}"/>
    <cellStyle name="Note 10 2 13" xfId="4813" xr:uid="{00000000-0005-0000-0000-00005A330000}"/>
    <cellStyle name="Note 10 2 13 2" xfId="15149" xr:uid="{00000000-0005-0000-0000-00005B330000}"/>
    <cellStyle name="Note 10 2 14" xfId="4148" xr:uid="{00000000-0005-0000-0000-00005C330000}"/>
    <cellStyle name="Note 10 2 14 2" xfId="14517" xr:uid="{00000000-0005-0000-0000-00005D330000}"/>
    <cellStyle name="Note 10 2 15" xfId="7820" xr:uid="{00000000-0005-0000-0000-00005E330000}"/>
    <cellStyle name="Note 10 2 2" xfId="1755" xr:uid="{00000000-0005-0000-0000-00005F330000}"/>
    <cellStyle name="Note 10 2 2 2" xfId="3232" xr:uid="{00000000-0005-0000-0000-000060330000}"/>
    <cellStyle name="Note 10 2 2 2 2" xfId="6805" xr:uid="{00000000-0005-0000-0000-000061330000}"/>
    <cellStyle name="Note 10 2 2 2 2 2" xfId="17135" xr:uid="{00000000-0005-0000-0000-000062330000}"/>
    <cellStyle name="Note 10 2 2 2 3" xfId="8781" xr:uid="{00000000-0005-0000-0000-000063330000}"/>
    <cellStyle name="Note 10 2 2 2 3 2" xfId="18997" xr:uid="{00000000-0005-0000-0000-000064330000}"/>
    <cellStyle name="Note 10 2 2 2 4" xfId="10082" xr:uid="{00000000-0005-0000-0000-000065330000}"/>
    <cellStyle name="Note 10 2 2 2 4 2" xfId="20288" xr:uid="{00000000-0005-0000-0000-000066330000}"/>
    <cellStyle name="Note 10 2 2 2 5" xfId="13705" xr:uid="{00000000-0005-0000-0000-000067330000}"/>
    <cellStyle name="Note 10 2 2 3" xfId="5347" xr:uid="{00000000-0005-0000-0000-000068330000}"/>
    <cellStyle name="Note 10 2 2 3 2" xfId="15680" xr:uid="{00000000-0005-0000-0000-000069330000}"/>
    <cellStyle name="Note 10 2 2 4" xfId="5005" xr:uid="{00000000-0005-0000-0000-00006A330000}"/>
    <cellStyle name="Note 10 2 2 4 2" xfId="15340" xr:uid="{00000000-0005-0000-0000-00006B330000}"/>
    <cellStyle name="Note 10 2 2 5" xfId="11159" xr:uid="{00000000-0005-0000-0000-00006C330000}"/>
    <cellStyle name="Note 10 2 2 5 2" xfId="21362" xr:uid="{00000000-0005-0000-0000-00006D330000}"/>
    <cellStyle name="Note 10 2 2 6" xfId="12534" xr:uid="{00000000-0005-0000-0000-00006E330000}"/>
    <cellStyle name="Note 10 2 3" xfId="1921" xr:uid="{00000000-0005-0000-0000-00006F330000}"/>
    <cellStyle name="Note 10 2 3 2" xfId="3385" xr:uid="{00000000-0005-0000-0000-000070330000}"/>
    <cellStyle name="Note 10 2 3 2 2" xfId="6955" xr:uid="{00000000-0005-0000-0000-000071330000}"/>
    <cellStyle name="Note 10 2 3 2 2 2" xfId="17284" xr:uid="{00000000-0005-0000-0000-000072330000}"/>
    <cellStyle name="Note 10 2 3 2 3" xfId="8921" xr:uid="{00000000-0005-0000-0000-000073330000}"/>
    <cellStyle name="Note 10 2 3 2 3 2" xfId="19130" xr:uid="{00000000-0005-0000-0000-000074330000}"/>
    <cellStyle name="Note 10 2 3 2 4" xfId="10212" xr:uid="{00000000-0005-0000-0000-000075330000}"/>
    <cellStyle name="Note 10 2 3 2 4 2" xfId="20418" xr:uid="{00000000-0005-0000-0000-000076330000}"/>
    <cellStyle name="Note 10 2 3 2 5" xfId="13811" xr:uid="{00000000-0005-0000-0000-000077330000}"/>
    <cellStyle name="Note 10 2 3 3" xfId="5509" xr:uid="{00000000-0005-0000-0000-000078330000}"/>
    <cellStyle name="Note 10 2 3 3 2" xfId="15841" xr:uid="{00000000-0005-0000-0000-000079330000}"/>
    <cellStyle name="Note 10 2 3 4" xfId="7864" xr:uid="{00000000-0005-0000-0000-00007A330000}"/>
    <cellStyle name="Note 10 2 3 4 2" xfId="18157" xr:uid="{00000000-0005-0000-0000-00007B330000}"/>
    <cellStyle name="Note 10 2 3 5" xfId="11290" xr:uid="{00000000-0005-0000-0000-00007C330000}"/>
    <cellStyle name="Note 10 2 3 5 2" xfId="21492" xr:uid="{00000000-0005-0000-0000-00007D330000}"/>
    <cellStyle name="Note 10 2 3 6" xfId="12640" xr:uid="{00000000-0005-0000-0000-00007E330000}"/>
    <cellStyle name="Note 10 2 4" xfId="1991" xr:uid="{00000000-0005-0000-0000-00007F330000}"/>
    <cellStyle name="Note 10 2 4 2" xfId="3454" xr:uid="{00000000-0005-0000-0000-000080330000}"/>
    <cellStyle name="Note 10 2 4 2 2" xfId="7024" xr:uid="{00000000-0005-0000-0000-000081330000}"/>
    <cellStyle name="Note 10 2 4 2 2 2" xfId="17353" xr:uid="{00000000-0005-0000-0000-000082330000}"/>
    <cellStyle name="Note 10 2 4 2 3" xfId="8990" xr:uid="{00000000-0005-0000-0000-000083330000}"/>
    <cellStyle name="Note 10 2 4 2 3 2" xfId="19199" xr:uid="{00000000-0005-0000-0000-000084330000}"/>
    <cellStyle name="Note 10 2 4 2 4" xfId="10281" xr:uid="{00000000-0005-0000-0000-000085330000}"/>
    <cellStyle name="Note 10 2 4 2 4 2" xfId="20487" xr:uid="{00000000-0005-0000-0000-000086330000}"/>
    <cellStyle name="Note 10 2 4 2 5" xfId="13879" xr:uid="{00000000-0005-0000-0000-000087330000}"/>
    <cellStyle name="Note 10 2 4 3" xfId="5579" xr:uid="{00000000-0005-0000-0000-000088330000}"/>
    <cellStyle name="Note 10 2 4 3 2" xfId="15911" xr:uid="{00000000-0005-0000-0000-000089330000}"/>
    <cellStyle name="Note 10 2 4 4" xfId="7789" xr:uid="{00000000-0005-0000-0000-00008A330000}"/>
    <cellStyle name="Note 10 2 4 4 2" xfId="18093" xr:uid="{00000000-0005-0000-0000-00008B330000}"/>
    <cellStyle name="Note 10 2 4 5" xfId="11359" xr:uid="{00000000-0005-0000-0000-00008C330000}"/>
    <cellStyle name="Note 10 2 4 5 2" xfId="21561" xr:uid="{00000000-0005-0000-0000-00008D330000}"/>
    <cellStyle name="Note 10 2 4 6" xfId="12708" xr:uid="{00000000-0005-0000-0000-00008E330000}"/>
    <cellStyle name="Note 10 2 5" xfId="2059" xr:uid="{00000000-0005-0000-0000-00008F330000}"/>
    <cellStyle name="Note 10 2 5 2" xfId="3519" xr:uid="{00000000-0005-0000-0000-000090330000}"/>
    <cellStyle name="Note 10 2 5 2 2" xfId="7089" xr:uid="{00000000-0005-0000-0000-000091330000}"/>
    <cellStyle name="Note 10 2 5 2 2 2" xfId="17418" xr:uid="{00000000-0005-0000-0000-000092330000}"/>
    <cellStyle name="Note 10 2 5 2 3" xfId="9055" xr:uid="{00000000-0005-0000-0000-000093330000}"/>
    <cellStyle name="Note 10 2 5 2 3 2" xfId="19264" xr:uid="{00000000-0005-0000-0000-000094330000}"/>
    <cellStyle name="Note 10 2 5 2 4" xfId="10346" xr:uid="{00000000-0005-0000-0000-000095330000}"/>
    <cellStyle name="Note 10 2 5 2 4 2" xfId="20552" xr:uid="{00000000-0005-0000-0000-000096330000}"/>
    <cellStyle name="Note 10 2 5 2 5" xfId="13943" xr:uid="{00000000-0005-0000-0000-000097330000}"/>
    <cellStyle name="Note 10 2 5 3" xfId="5647" xr:uid="{00000000-0005-0000-0000-000098330000}"/>
    <cellStyle name="Note 10 2 5 3 2" xfId="15979" xr:uid="{00000000-0005-0000-0000-000099330000}"/>
    <cellStyle name="Note 10 2 5 4" xfId="7825" xr:uid="{00000000-0005-0000-0000-00009A330000}"/>
    <cellStyle name="Note 10 2 5 4 2" xfId="18124" xr:uid="{00000000-0005-0000-0000-00009B330000}"/>
    <cellStyle name="Note 10 2 5 5" xfId="11426" xr:uid="{00000000-0005-0000-0000-00009C330000}"/>
    <cellStyle name="Note 10 2 5 5 2" xfId="21626" xr:uid="{00000000-0005-0000-0000-00009D330000}"/>
    <cellStyle name="Note 10 2 5 6" xfId="12772" xr:uid="{00000000-0005-0000-0000-00009E330000}"/>
    <cellStyle name="Note 10 2 6" xfId="2127" xr:uid="{00000000-0005-0000-0000-00009F330000}"/>
    <cellStyle name="Note 10 2 6 2" xfId="3586" xr:uid="{00000000-0005-0000-0000-0000A0330000}"/>
    <cellStyle name="Note 10 2 6 2 2" xfId="7156" xr:uid="{00000000-0005-0000-0000-0000A1330000}"/>
    <cellStyle name="Note 10 2 6 2 2 2" xfId="17485" xr:uid="{00000000-0005-0000-0000-0000A2330000}"/>
    <cellStyle name="Note 10 2 6 2 3" xfId="9121" xr:uid="{00000000-0005-0000-0000-0000A3330000}"/>
    <cellStyle name="Note 10 2 6 2 3 2" xfId="19330" xr:uid="{00000000-0005-0000-0000-0000A4330000}"/>
    <cellStyle name="Note 10 2 6 2 4" xfId="10413" xr:uid="{00000000-0005-0000-0000-0000A5330000}"/>
    <cellStyle name="Note 10 2 6 2 4 2" xfId="20619" xr:uid="{00000000-0005-0000-0000-0000A6330000}"/>
    <cellStyle name="Note 10 2 6 2 5" xfId="14009" xr:uid="{00000000-0005-0000-0000-0000A7330000}"/>
    <cellStyle name="Note 10 2 6 3" xfId="5715" xr:uid="{00000000-0005-0000-0000-0000A8330000}"/>
    <cellStyle name="Note 10 2 6 3 2" xfId="16047" xr:uid="{00000000-0005-0000-0000-0000A9330000}"/>
    <cellStyle name="Note 10 2 6 4" xfId="4461" xr:uid="{00000000-0005-0000-0000-0000AA330000}"/>
    <cellStyle name="Note 10 2 6 4 2" xfId="14803" xr:uid="{00000000-0005-0000-0000-0000AB330000}"/>
    <cellStyle name="Note 10 2 6 5" xfId="11493" xr:uid="{00000000-0005-0000-0000-0000AC330000}"/>
    <cellStyle name="Note 10 2 6 5 2" xfId="21693" xr:uid="{00000000-0005-0000-0000-0000AD330000}"/>
    <cellStyle name="Note 10 2 6 6" xfId="12838" xr:uid="{00000000-0005-0000-0000-0000AE330000}"/>
    <cellStyle name="Note 10 2 7" xfId="2199" xr:uid="{00000000-0005-0000-0000-0000AF330000}"/>
    <cellStyle name="Note 10 2 7 2" xfId="3658" xr:uid="{00000000-0005-0000-0000-0000B0330000}"/>
    <cellStyle name="Note 10 2 7 2 2" xfId="7228" xr:uid="{00000000-0005-0000-0000-0000B1330000}"/>
    <cellStyle name="Note 10 2 7 2 2 2" xfId="17557" xr:uid="{00000000-0005-0000-0000-0000B2330000}"/>
    <cellStyle name="Note 10 2 7 2 3" xfId="9193" xr:uid="{00000000-0005-0000-0000-0000B3330000}"/>
    <cellStyle name="Note 10 2 7 2 3 2" xfId="19402" xr:uid="{00000000-0005-0000-0000-0000B4330000}"/>
    <cellStyle name="Note 10 2 7 2 4" xfId="10485" xr:uid="{00000000-0005-0000-0000-0000B5330000}"/>
    <cellStyle name="Note 10 2 7 2 4 2" xfId="20691" xr:uid="{00000000-0005-0000-0000-0000B6330000}"/>
    <cellStyle name="Note 10 2 7 2 5" xfId="14081" xr:uid="{00000000-0005-0000-0000-0000B7330000}"/>
    <cellStyle name="Note 10 2 7 3" xfId="5787" xr:uid="{00000000-0005-0000-0000-0000B8330000}"/>
    <cellStyle name="Note 10 2 7 3 2" xfId="16119" xr:uid="{00000000-0005-0000-0000-0000B9330000}"/>
    <cellStyle name="Note 10 2 7 4" xfId="6607" xr:uid="{00000000-0005-0000-0000-0000BA330000}"/>
    <cellStyle name="Note 10 2 7 4 2" xfId="16938" xr:uid="{00000000-0005-0000-0000-0000BB330000}"/>
    <cellStyle name="Note 10 2 7 5" xfId="11565" xr:uid="{00000000-0005-0000-0000-0000BC330000}"/>
    <cellStyle name="Note 10 2 7 5 2" xfId="21765" xr:uid="{00000000-0005-0000-0000-0000BD330000}"/>
    <cellStyle name="Note 10 2 7 6" xfId="12910" xr:uid="{00000000-0005-0000-0000-0000BE330000}"/>
    <cellStyle name="Note 10 2 8" xfId="2296" xr:uid="{00000000-0005-0000-0000-0000BF330000}"/>
    <cellStyle name="Note 10 2 8 2" xfId="3753" xr:uid="{00000000-0005-0000-0000-0000C0330000}"/>
    <cellStyle name="Note 10 2 8 2 2" xfId="7323" xr:uid="{00000000-0005-0000-0000-0000C1330000}"/>
    <cellStyle name="Note 10 2 8 2 2 2" xfId="17652" xr:uid="{00000000-0005-0000-0000-0000C2330000}"/>
    <cellStyle name="Note 10 2 8 2 3" xfId="9286" xr:uid="{00000000-0005-0000-0000-0000C3330000}"/>
    <cellStyle name="Note 10 2 8 2 3 2" xfId="19494" xr:uid="{00000000-0005-0000-0000-0000C4330000}"/>
    <cellStyle name="Note 10 2 8 2 4" xfId="10580" xr:uid="{00000000-0005-0000-0000-0000C5330000}"/>
    <cellStyle name="Note 10 2 8 2 4 2" xfId="20786" xr:uid="{00000000-0005-0000-0000-0000C6330000}"/>
    <cellStyle name="Note 10 2 8 2 5" xfId="14166" xr:uid="{00000000-0005-0000-0000-0000C7330000}"/>
    <cellStyle name="Note 10 2 8 3" xfId="5884" xr:uid="{00000000-0005-0000-0000-0000C8330000}"/>
    <cellStyle name="Note 10 2 8 3 2" xfId="16216" xr:uid="{00000000-0005-0000-0000-0000C9330000}"/>
    <cellStyle name="Note 10 2 8 4" xfId="4560" xr:uid="{00000000-0005-0000-0000-0000CA330000}"/>
    <cellStyle name="Note 10 2 8 4 2" xfId="14902" xr:uid="{00000000-0005-0000-0000-0000CB330000}"/>
    <cellStyle name="Note 10 2 8 5" xfId="11661" xr:uid="{00000000-0005-0000-0000-0000CC330000}"/>
    <cellStyle name="Note 10 2 8 5 2" xfId="21858" xr:uid="{00000000-0005-0000-0000-0000CD330000}"/>
    <cellStyle name="Note 10 2 8 6" xfId="12994" xr:uid="{00000000-0005-0000-0000-0000CE330000}"/>
    <cellStyle name="Note 10 2 9" xfId="2388" xr:uid="{00000000-0005-0000-0000-0000CF330000}"/>
    <cellStyle name="Note 10 2 9 2" xfId="3844" xr:uid="{00000000-0005-0000-0000-0000D0330000}"/>
    <cellStyle name="Note 10 2 9 2 2" xfId="7414" xr:uid="{00000000-0005-0000-0000-0000D1330000}"/>
    <cellStyle name="Note 10 2 9 2 2 2" xfId="17743" xr:uid="{00000000-0005-0000-0000-0000D2330000}"/>
    <cellStyle name="Note 10 2 9 2 3" xfId="9376" xr:uid="{00000000-0005-0000-0000-0000D3330000}"/>
    <cellStyle name="Note 10 2 9 2 3 2" xfId="19584" xr:uid="{00000000-0005-0000-0000-0000D4330000}"/>
    <cellStyle name="Note 10 2 9 2 4" xfId="10671" xr:uid="{00000000-0005-0000-0000-0000D5330000}"/>
    <cellStyle name="Note 10 2 9 2 4 2" xfId="20877" xr:uid="{00000000-0005-0000-0000-0000D6330000}"/>
    <cellStyle name="Note 10 2 9 2 5" xfId="14247" xr:uid="{00000000-0005-0000-0000-0000D7330000}"/>
    <cellStyle name="Note 10 2 9 3" xfId="5976" xr:uid="{00000000-0005-0000-0000-0000D8330000}"/>
    <cellStyle name="Note 10 2 9 3 2" xfId="16308" xr:uid="{00000000-0005-0000-0000-0000D9330000}"/>
    <cellStyle name="Note 10 2 9 4" xfId="4857" xr:uid="{00000000-0005-0000-0000-0000DA330000}"/>
    <cellStyle name="Note 10 2 9 4 2" xfId="15193" xr:uid="{00000000-0005-0000-0000-0000DB330000}"/>
    <cellStyle name="Note 10 2 9 5" xfId="11752" xr:uid="{00000000-0005-0000-0000-0000DC330000}"/>
    <cellStyle name="Note 10 2 9 5 2" xfId="21948" xr:uid="{00000000-0005-0000-0000-0000DD330000}"/>
    <cellStyle name="Note 10 2 9 6" xfId="13075" xr:uid="{00000000-0005-0000-0000-0000DE330000}"/>
    <cellStyle name="Note 10 3" xfId="1575" xr:uid="{00000000-0005-0000-0000-0000DF330000}"/>
    <cellStyle name="Note 10 3 2" xfId="3058" xr:uid="{00000000-0005-0000-0000-0000E0330000}"/>
    <cellStyle name="Note 10 3 2 2" xfId="6635" xr:uid="{00000000-0005-0000-0000-0000E1330000}"/>
    <cellStyle name="Note 10 3 2 2 2" xfId="16966" xr:uid="{00000000-0005-0000-0000-0000E2330000}"/>
    <cellStyle name="Note 10 3 2 3" xfId="8623" xr:uid="{00000000-0005-0000-0000-0000E3330000}"/>
    <cellStyle name="Note 10 3 2 3 2" xfId="18845" xr:uid="{00000000-0005-0000-0000-0000E4330000}"/>
    <cellStyle name="Note 10 3 2 4" xfId="9939" xr:uid="{00000000-0005-0000-0000-0000E5330000}"/>
    <cellStyle name="Note 10 3 2 4 2" xfId="20146" xr:uid="{00000000-0005-0000-0000-0000E6330000}"/>
    <cellStyle name="Note 10 3 2 5" xfId="13584" xr:uid="{00000000-0005-0000-0000-0000E7330000}"/>
    <cellStyle name="Note 10 3 3" xfId="5172" xr:uid="{00000000-0005-0000-0000-0000E8330000}"/>
    <cellStyle name="Note 10 3 3 2" xfId="15507" xr:uid="{00000000-0005-0000-0000-0000E9330000}"/>
    <cellStyle name="Note 10 3 4" xfId="8829" xr:uid="{00000000-0005-0000-0000-0000EA330000}"/>
    <cellStyle name="Note 10 3 4 2" xfId="19042" xr:uid="{00000000-0005-0000-0000-0000EB330000}"/>
    <cellStyle name="Note 10 3 5" xfId="11021" xr:uid="{00000000-0005-0000-0000-0000EC330000}"/>
    <cellStyle name="Note 10 3 5 2" xfId="21224" xr:uid="{00000000-0005-0000-0000-0000ED330000}"/>
    <cellStyle name="Note 10 3 6" xfId="12416" xr:uid="{00000000-0005-0000-0000-0000EE330000}"/>
    <cellStyle name="Note 10 4" xfId="1375" xr:uid="{00000000-0005-0000-0000-0000EF330000}"/>
    <cellStyle name="Note 10 4 2" xfId="2871" xr:uid="{00000000-0005-0000-0000-0000F0330000}"/>
    <cellStyle name="Note 10 4 2 2" xfId="6450" xr:uid="{00000000-0005-0000-0000-0000F1330000}"/>
    <cellStyle name="Note 10 4 2 2 2" xfId="16781" xr:uid="{00000000-0005-0000-0000-0000F2330000}"/>
    <cellStyle name="Note 10 4 2 3" xfId="8451" xr:uid="{00000000-0005-0000-0000-0000F3330000}"/>
    <cellStyle name="Note 10 4 2 3 2" xfId="18679" xr:uid="{00000000-0005-0000-0000-0000F4330000}"/>
    <cellStyle name="Note 10 4 2 4" xfId="9776" xr:uid="{00000000-0005-0000-0000-0000F5330000}"/>
    <cellStyle name="Note 10 4 2 4 2" xfId="19983" xr:uid="{00000000-0005-0000-0000-0000F6330000}"/>
    <cellStyle name="Note 10 4 2 5" xfId="13445" xr:uid="{00000000-0005-0000-0000-0000F7330000}"/>
    <cellStyle name="Note 10 4 3" xfId="4973" xr:uid="{00000000-0005-0000-0000-0000F8330000}"/>
    <cellStyle name="Note 10 4 3 2" xfId="15308" xr:uid="{00000000-0005-0000-0000-0000F9330000}"/>
    <cellStyle name="Note 10 4 4" xfId="7908" xr:uid="{00000000-0005-0000-0000-0000FA330000}"/>
    <cellStyle name="Note 10 4 4 2" xfId="18198" xr:uid="{00000000-0005-0000-0000-0000FB330000}"/>
    <cellStyle name="Note 10 4 5" xfId="10858" xr:uid="{00000000-0005-0000-0000-0000FC330000}"/>
    <cellStyle name="Note 10 4 5 2" xfId="21062" xr:uid="{00000000-0005-0000-0000-0000FD330000}"/>
    <cellStyle name="Note 10 4 6" xfId="12276" xr:uid="{00000000-0005-0000-0000-0000FE330000}"/>
    <cellStyle name="Note 10 5" xfId="1684" xr:uid="{00000000-0005-0000-0000-0000FF330000}"/>
    <cellStyle name="Note 10 5 2" xfId="3162" xr:uid="{00000000-0005-0000-0000-000000340000}"/>
    <cellStyle name="Note 10 5 2 2" xfId="6736" xr:uid="{00000000-0005-0000-0000-000001340000}"/>
    <cellStyle name="Note 10 5 2 2 2" xfId="17066" xr:uid="{00000000-0005-0000-0000-000002340000}"/>
    <cellStyle name="Note 10 5 2 3" xfId="8716" xr:uid="{00000000-0005-0000-0000-000003340000}"/>
    <cellStyle name="Note 10 5 2 3 2" xfId="18933" xr:uid="{00000000-0005-0000-0000-000004340000}"/>
    <cellStyle name="Note 10 5 2 4" xfId="10021" xr:uid="{00000000-0005-0000-0000-000005340000}"/>
    <cellStyle name="Note 10 5 2 4 2" xfId="20227" xr:uid="{00000000-0005-0000-0000-000006340000}"/>
    <cellStyle name="Note 10 5 2 5" xfId="13654" xr:uid="{00000000-0005-0000-0000-000007340000}"/>
    <cellStyle name="Note 10 5 3" xfId="5276" xr:uid="{00000000-0005-0000-0000-000008340000}"/>
    <cellStyle name="Note 10 5 3 2" xfId="15610" xr:uid="{00000000-0005-0000-0000-000009340000}"/>
    <cellStyle name="Note 10 5 4" xfId="4370" xr:uid="{00000000-0005-0000-0000-00000A340000}"/>
    <cellStyle name="Note 10 5 4 2" xfId="14713" xr:uid="{00000000-0005-0000-0000-00000B340000}"/>
    <cellStyle name="Note 10 5 5" xfId="11098" xr:uid="{00000000-0005-0000-0000-00000C340000}"/>
    <cellStyle name="Note 10 5 5 2" xfId="21301" xr:uid="{00000000-0005-0000-0000-00000D340000}"/>
    <cellStyle name="Note 10 5 6" xfId="12483" xr:uid="{00000000-0005-0000-0000-00000E340000}"/>
    <cellStyle name="Note 10 6" xfId="2600" xr:uid="{00000000-0005-0000-0000-00000F340000}"/>
    <cellStyle name="Note 10 6 2" xfId="6188" xr:uid="{00000000-0005-0000-0000-000010340000}"/>
    <cellStyle name="Note 10 6 2 2" xfId="16520" xr:uid="{00000000-0005-0000-0000-000011340000}"/>
    <cellStyle name="Note 10 6 3" xfId="8212" xr:uid="{00000000-0005-0000-0000-000012340000}"/>
    <cellStyle name="Note 10 6 3 2" xfId="18445" xr:uid="{00000000-0005-0000-0000-000013340000}"/>
    <cellStyle name="Note 10 6 4" xfId="9562" xr:uid="{00000000-0005-0000-0000-000014340000}"/>
    <cellStyle name="Note 10 6 4 2" xfId="19769" xr:uid="{00000000-0005-0000-0000-000015340000}"/>
    <cellStyle name="Note 10 6 5" xfId="13248" xr:uid="{00000000-0005-0000-0000-000016340000}"/>
    <cellStyle name="Note 10 7" xfId="4586" xr:uid="{00000000-0005-0000-0000-000017340000}"/>
    <cellStyle name="Note 10 7 2" xfId="14928" xr:uid="{00000000-0005-0000-0000-000018340000}"/>
    <cellStyle name="Note 10 8" xfId="4286" xr:uid="{00000000-0005-0000-0000-000019340000}"/>
    <cellStyle name="Note 10 8 2" xfId="14644" xr:uid="{00000000-0005-0000-0000-00001A340000}"/>
    <cellStyle name="Note 10 9" xfId="4315" xr:uid="{00000000-0005-0000-0000-00001B340000}"/>
    <cellStyle name="Note 11" xfId="971" xr:uid="{00000000-0005-0000-0000-00001C340000}"/>
    <cellStyle name="Note 11 2" xfId="1215" xr:uid="{00000000-0005-0000-0000-00001D340000}"/>
    <cellStyle name="Note 11 2 10" xfId="2458" xr:uid="{00000000-0005-0000-0000-00001E340000}"/>
    <cellStyle name="Note 11 2 10 2" xfId="3913" xr:uid="{00000000-0005-0000-0000-00001F340000}"/>
    <cellStyle name="Note 11 2 10 2 2" xfId="7483" xr:uid="{00000000-0005-0000-0000-000020340000}"/>
    <cellStyle name="Note 11 2 10 2 2 2" xfId="17812" xr:uid="{00000000-0005-0000-0000-000021340000}"/>
    <cellStyle name="Note 11 2 10 2 3" xfId="9443" xr:uid="{00000000-0005-0000-0000-000022340000}"/>
    <cellStyle name="Note 11 2 10 2 3 2" xfId="19650" xr:uid="{00000000-0005-0000-0000-000023340000}"/>
    <cellStyle name="Note 11 2 10 2 4" xfId="10740" xr:uid="{00000000-0005-0000-0000-000024340000}"/>
    <cellStyle name="Note 11 2 10 2 4 2" xfId="20946" xr:uid="{00000000-0005-0000-0000-000025340000}"/>
    <cellStyle name="Note 11 2 10 2 5" xfId="14306" xr:uid="{00000000-0005-0000-0000-000026340000}"/>
    <cellStyle name="Note 11 2 10 3" xfId="6046" xr:uid="{00000000-0005-0000-0000-000027340000}"/>
    <cellStyle name="Note 11 2 10 3 2" xfId="16378" xr:uid="{00000000-0005-0000-0000-000028340000}"/>
    <cellStyle name="Note 11 2 10 4" xfId="8121" xr:uid="{00000000-0005-0000-0000-000029340000}"/>
    <cellStyle name="Note 11 2 10 4 2" xfId="18358" xr:uid="{00000000-0005-0000-0000-00002A340000}"/>
    <cellStyle name="Note 11 2 10 5" xfId="6138" xr:uid="{00000000-0005-0000-0000-00002B340000}"/>
    <cellStyle name="Note 11 2 10 5 2" xfId="16470" xr:uid="{00000000-0005-0000-0000-00002C340000}"/>
    <cellStyle name="Note 11 2 10 6" xfId="11822" xr:uid="{00000000-0005-0000-0000-00002D340000}"/>
    <cellStyle name="Note 11 2 10 6 2" xfId="22017" xr:uid="{00000000-0005-0000-0000-00002E340000}"/>
    <cellStyle name="Note 11 2 10 7" xfId="13134" xr:uid="{00000000-0005-0000-0000-00002F340000}"/>
    <cellStyle name="Note 11 2 11" xfId="2511" xr:uid="{00000000-0005-0000-0000-000030340000}"/>
    <cellStyle name="Note 11 2 11 2" xfId="3966" xr:uid="{00000000-0005-0000-0000-000031340000}"/>
    <cellStyle name="Note 11 2 11 2 2" xfId="7536" xr:uid="{00000000-0005-0000-0000-000032340000}"/>
    <cellStyle name="Note 11 2 11 2 2 2" xfId="17865" xr:uid="{00000000-0005-0000-0000-000033340000}"/>
    <cellStyle name="Note 11 2 11 2 3" xfId="9496" xr:uid="{00000000-0005-0000-0000-000034340000}"/>
    <cellStyle name="Note 11 2 11 2 3 2" xfId="19703" xr:uid="{00000000-0005-0000-0000-000035340000}"/>
    <cellStyle name="Note 11 2 11 2 4" xfId="10793" xr:uid="{00000000-0005-0000-0000-000036340000}"/>
    <cellStyle name="Note 11 2 11 2 4 2" xfId="20999" xr:uid="{00000000-0005-0000-0000-000037340000}"/>
    <cellStyle name="Note 11 2 11 2 5" xfId="14359" xr:uid="{00000000-0005-0000-0000-000038340000}"/>
    <cellStyle name="Note 11 2 11 3" xfId="6099" xr:uid="{00000000-0005-0000-0000-000039340000}"/>
    <cellStyle name="Note 11 2 11 3 2" xfId="16431" xr:uid="{00000000-0005-0000-0000-00003A340000}"/>
    <cellStyle name="Note 11 2 11 4" xfId="8146" xr:uid="{00000000-0005-0000-0000-00003B340000}"/>
    <cellStyle name="Note 11 2 11 4 2" xfId="18380" xr:uid="{00000000-0005-0000-0000-00003C340000}"/>
    <cellStyle name="Note 11 2 11 5" xfId="6720" xr:uid="{00000000-0005-0000-0000-00003D340000}"/>
    <cellStyle name="Note 11 2 11 5 2" xfId="17050" xr:uid="{00000000-0005-0000-0000-00003E340000}"/>
    <cellStyle name="Note 11 2 11 6" xfId="11875" xr:uid="{00000000-0005-0000-0000-00003F340000}"/>
    <cellStyle name="Note 11 2 11 6 2" xfId="22070" xr:uid="{00000000-0005-0000-0000-000040340000}"/>
    <cellStyle name="Note 11 2 11 7" xfId="13187" xr:uid="{00000000-0005-0000-0000-000041340000}"/>
    <cellStyle name="Note 11 2 12" xfId="2720" xr:uid="{00000000-0005-0000-0000-000042340000}"/>
    <cellStyle name="Note 11 2 12 2" xfId="6303" xr:uid="{00000000-0005-0000-0000-000043340000}"/>
    <cellStyle name="Note 11 2 12 2 2" xfId="16635" xr:uid="{00000000-0005-0000-0000-000044340000}"/>
    <cellStyle name="Note 11 2 12 3" xfId="8315" xr:uid="{00000000-0005-0000-0000-000045340000}"/>
    <cellStyle name="Note 11 2 12 3 2" xfId="18546" xr:uid="{00000000-0005-0000-0000-000046340000}"/>
    <cellStyle name="Note 11 2 12 4" xfId="9652" xr:uid="{00000000-0005-0000-0000-000047340000}"/>
    <cellStyle name="Note 11 2 12 4 2" xfId="19859" xr:uid="{00000000-0005-0000-0000-000048340000}"/>
    <cellStyle name="Note 11 2 12 5" xfId="13328" xr:uid="{00000000-0005-0000-0000-000049340000}"/>
    <cellStyle name="Note 11 2 13" xfId="4814" xr:uid="{00000000-0005-0000-0000-00004A340000}"/>
    <cellStyle name="Note 11 2 13 2" xfId="15150" xr:uid="{00000000-0005-0000-0000-00004B340000}"/>
    <cellStyle name="Note 11 2 14" xfId="4147" xr:uid="{00000000-0005-0000-0000-00004C340000}"/>
    <cellStyle name="Note 11 2 14 2" xfId="14516" xr:uid="{00000000-0005-0000-0000-00004D340000}"/>
    <cellStyle name="Note 11 2 15" xfId="8141" xr:uid="{00000000-0005-0000-0000-00004E340000}"/>
    <cellStyle name="Note 11 2 2" xfId="1756" xr:uid="{00000000-0005-0000-0000-00004F340000}"/>
    <cellStyle name="Note 11 2 2 2" xfId="3233" xr:uid="{00000000-0005-0000-0000-000050340000}"/>
    <cellStyle name="Note 11 2 2 2 2" xfId="6806" xr:uid="{00000000-0005-0000-0000-000051340000}"/>
    <cellStyle name="Note 11 2 2 2 2 2" xfId="17136" xr:uid="{00000000-0005-0000-0000-000052340000}"/>
    <cellStyle name="Note 11 2 2 2 3" xfId="8782" xr:uid="{00000000-0005-0000-0000-000053340000}"/>
    <cellStyle name="Note 11 2 2 2 3 2" xfId="18998" xr:uid="{00000000-0005-0000-0000-000054340000}"/>
    <cellStyle name="Note 11 2 2 2 4" xfId="10083" xr:uid="{00000000-0005-0000-0000-000055340000}"/>
    <cellStyle name="Note 11 2 2 2 4 2" xfId="20289" xr:uid="{00000000-0005-0000-0000-000056340000}"/>
    <cellStyle name="Note 11 2 2 2 5" xfId="13706" xr:uid="{00000000-0005-0000-0000-000057340000}"/>
    <cellStyle name="Note 11 2 2 3" xfId="5348" xr:uid="{00000000-0005-0000-0000-000058340000}"/>
    <cellStyle name="Note 11 2 2 3 2" xfId="15681" xr:uid="{00000000-0005-0000-0000-000059340000}"/>
    <cellStyle name="Note 11 2 2 4" xfId="4669" xr:uid="{00000000-0005-0000-0000-00005A340000}"/>
    <cellStyle name="Note 11 2 2 4 2" xfId="15011" xr:uid="{00000000-0005-0000-0000-00005B340000}"/>
    <cellStyle name="Note 11 2 2 5" xfId="11160" xr:uid="{00000000-0005-0000-0000-00005C340000}"/>
    <cellStyle name="Note 11 2 2 5 2" xfId="21363" xr:uid="{00000000-0005-0000-0000-00005D340000}"/>
    <cellStyle name="Note 11 2 2 6" xfId="12535" xr:uid="{00000000-0005-0000-0000-00005E340000}"/>
    <cellStyle name="Note 11 2 3" xfId="1922" xr:uid="{00000000-0005-0000-0000-00005F340000}"/>
    <cellStyle name="Note 11 2 3 2" xfId="3386" xr:uid="{00000000-0005-0000-0000-000060340000}"/>
    <cellStyle name="Note 11 2 3 2 2" xfId="6956" xr:uid="{00000000-0005-0000-0000-000061340000}"/>
    <cellStyle name="Note 11 2 3 2 2 2" xfId="17285" xr:uid="{00000000-0005-0000-0000-000062340000}"/>
    <cellStyle name="Note 11 2 3 2 3" xfId="8922" xr:uid="{00000000-0005-0000-0000-000063340000}"/>
    <cellStyle name="Note 11 2 3 2 3 2" xfId="19131" xr:uid="{00000000-0005-0000-0000-000064340000}"/>
    <cellStyle name="Note 11 2 3 2 4" xfId="10213" xr:uid="{00000000-0005-0000-0000-000065340000}"/>
    <cellStyle name="Note 11 2 3 2 4 2" xfId="20419" xr:uid="{00000000-0005-0000-0000-000066340000}"/>
    <cellStyle name="Note 11 2 3 2 5" xfId="13812" xr:uid="{00000000-0005-0000-0000-000067340000}"/>
    <cellStyle name="Note 11 2 3 3" xfId="5510" xr:uid="{00000000-0005-0000-0000-000068340000}"/>
    <cellStyle name="Note 11 2 3 3 2" xfId="15842" xr:uid="{00000000-0005-0000-0000-000069340000}"/>
    <cellStyle name="Note 11 2 3 4" xfId="7668" xr:uid="{00000000-0005-0000-0000-00006A340000}"/>
    <cellStyle name="Note 11 2 3 4 2" xfId="17989" xr:uid="{00000000-0005-0000-0000-00006B340000}"/>
    <cellStyle name="Note 11 2 3 5" xfId="11291" xr:uid="{00000000-0005-0000-0000-00006C340000}"/>
    <cellStyle name="Note 11 2 3 5 2" xfId="21493" xr:uid="{00000000-0005-0000-0000-00006D340000}"/>
    <cellStyle name="Note 11 2 3 6" xfId="12641" xr:uid="{00000000-0005-0000-0000-00006E340000}"/>
    <cellStyle name="Note 11 2 4" xfId="1992" xr:uid="{00000000-0005-0000-0000-00006F340000}"/>
    <cellStyle name="Note 11 2 4 2" xfId="3455" xr:uid="{00000000-0005-0000-0000-000070340000}"/>
    <cellStyle name="Note 11 2 4 2 2" xfId="7025" xr:uid="{00000000-0005-0000-0000-000071340000}"/>
    <cellStyle name="Note 11 2 4 2 2 2" xfId="17354" xr:uid="{00000000-0005-0000-0000-000072340000}"/>
    <cellStyle name="Note 11 2 4 2 3" xfId="8991" xr:uid="{00000000-0005-0000-0000-000073340000}"/>
    <cellStyle name="Note 11 2 4 2 3 2" xfId="19200" xr:uid="{00000000-0005-0000-0000-000074340000}"/>
    <cellStyle name="Note 11 2 4 2 4" xfId="10282" xr:uid="{00000000-0005-0000-0000-000075340000}"/>
    <cellStyle name="Note 11 2 4 2 4 2" xfId="20488" xr:uid="{00000000-0005-0000-0000-000076340000}"/>
    <cellStyle name="Note 11 2 4 2 5" xfId="13880" xr:uid="{00000000-0005-0000-0000-000077340000}"/>
    <cellStyle name="Note 11 2 4 3" xfId="5580" xr:uid="{00000000-0005-0000-0000-000078340000}"/>
    <cellStyle name="Note 11 2 4 3 2" xfId="15912" xr:uid="{00000000-0005-0000-0000-000079340000}"/>
    <cellStyle name="Note 11 2 4 4" xfId="7687" xr:uid="{00000000-0005-0000-0000-00007A340000}"/>
    <cellStyle name="Note 11 2 4 4 2" xfId="18007" xr:uid="{00000000-0005-0000-0000-00007B340000}"/>
    <cellStyle name="Note 11 2 4 5" xfId="11360" xr:uid="{00000000-0005-0000-0000-00007C340000}"/>
    <cellStyle name="Note 11 2 4 5 2" xfId="21562" xr:uid="{00000000-0005-0000-0000-00007D340000}"/>
    <cellStyle name="Note 11 2 4 6" xfId="12709" xr:uid="{00000000-0005-0000-0000-00007E340000}"/>
    <cellStyle name="Note 11 2 5" xfId="2060" xr:uid="{00000000-0005-0000-0000-00007F340000}"/>
    <cellStyle name="Note 11 2 5 2" xfId="3520" xr:uid="{00000000-0005-0000-0000-000080340000}"/>
    <cellStyle name="Note 11 2 5 2 2" xfId="7090" xr:uid="{00000000-0005-0000-0000-000081340000}"/>
    <cellStyle name="Note 11 2 5 2 2 2" xfId="17419" xr:uid="{00000000-0005-0000-0000-000082340000}"/>
    <cellStyle name="Note 11 2 5 2 3" xfId="9056" xr:uid="{00000000-0005-0000-0000-000083340000}"/>
    <cellStyle name="Note 11 2 5 2 3 2" xfId="19265" xr:uid="{00000000-0005-0000-0000-000084340000}"/>
    <cellStyle name="Note 11 2 5 2 4" xfId="10347" xr:uid="{00000000-0005-0000-0000-000085340000}"/>
    <cellStyle name="Note 11 2 5 2 4 2" xfId="20553" xr:uid="{00000000-0005-0000-0000-000086340000}"/>
    <cellStyle name="Note 11 2 5 2 5" xfId="13944" xr:uid="{00000000-0005-0000-0000-000087340000}"/>
    <cellStyle name="Note 11 2 5 3" xfId="5648" xr:uid="{00000000-0005-0000-0000-000088340000}"/>
    <cellStyle name="Note 11 2 5 3 2" xfId="15980" xr:uid="{00000000-0005-0000-0000-000089340000}"/>
    <cellStyle name="Note 11 2 5 4" xfId="7672" xr:uid="{00000000-0005-0000-0000-00008A340000}"/>
    <cellStyle name="Note 11 2 5 4 2" xfId="17992" xr:uid="{00000000-0005-0000-0000-00008B340000}"/>
    <cellStyle name="Note 11 2 5 5" xfId="11427" xr:uid="{00000000-0005-0000-0000-00008C340000}"/>
    <cellStyle name="Note 11 2 5 5 2" xfId="21627" xr:uid="{00000000-0005-0000-0000-00008D340000}"/>
    <cellStyle name="Note 11 2 5 6" xfId="12773" xr:uid="{00000000-0005-0000-0000-00008E340000}"/>
    <cellStyle name="Note 11 2 6" xfId="2128" xr:uid="{00000000-0005-0000-0000-00008F340000}"/>
    <cellStyle name="Note 11 2 6 2" xfId="3587" xr:uid="{00000000-0005-0000-0000-000090340000}"/>
    <cellStyle name="Note 11 2 6 2 2" xfId="7157" xr:uid="{00000000-0005-0000-0000-000091340000}"/>
    <cellStyle name="Note 11 2 6 2 2 2" xfId="17486" xr:uid="{00000000-0005-0000-0000-000092340000}"/>
    <cellStyle name="Note 11 2 6 2 3" xfId="9122" xr:uid="{00000000-0005-0000-0000-000093340000}"/>
    <cellStyle name="Note 11 2 6 2 3 2" xfId="19331" xr:uid="{00000000-0005-0000-0000-000094340000}"/>
    <cellStyle name="Note 11 2 6 2 4" xfId="10414" xr:uid="{00000000-0005-0000-0000-000095340000}"/>
    <cellStyle name="Note 11 2 6 2 4 2" xfId="20620" xr:uid="{00000000-0005-0000-0000-000096340000}"/>
    <cellStyle name="Note 11 2 6 2 5" xfId="14010" xr:uid="{00000000-0005-0000-0000-000097340000}"/>
    <cellStyle name="Note 11 2 6 3" xfId="5716" xr:uid="{00000000-0005-0000-0000-000098340000}"/>
    <cellStyle name="Note 11 2 6 3 2" xfId="16048" xr:uid="{00000000-0005-0000-0000-000099340000}"/>
    <cellStyle name="Note 11 2 6 4" xfId="4462" xr:uid="{00000000-0005-0000-0000-00009A340000}"/>
    <cellStyle name="Note 11 2 6 4 2" xfId="14804" xr:uid="{00000000-0005-0000-0000-00009B340000}"/>
    <cellStyle name="Note 11 2 6 5" xfId="11494" xr:uid="{00000000-0005-0000-0000-00009C340000}"/>
    <cellStyle name="Note 11 2 6 5 2" xfId="21694" xr:uid="{00000000-0005-0000-0000-00009D340000}"/>
    <cellStyle name="Note 11 2 6 6" xfId="12839" xr:uid="{00000000-0005-0000-0000-00009E340000}"/>
    <cellStyle name="Note 11 2 7" xfId="2200" xr:uid="{00000000-0005-0000-0000-00009F340000}"/>
    <cellStyle name="Note 11 2 7 2" xfId="3659" xr:uid="{00000000-0005-0000-0000-0000A0340000}"/>
    <cellStyle name="Note 11 2 7 2 2" xfId="7229" xr:uid="{00000000-0005-0000-0000-0000A1340000}"/>
    <cellStyle name="Note 11 2 7 2 2 2" xfId="17558" xr:uid="{00000000-0005-0000-0000-0000A2340000}"/>
    <cellStyle name="Note 11 2 7 2 3" xfId="9194" xr:uid="{00000000-0005-0000-0000-0000A3340000}"/>
    <cellStyle name="Note 11 2 7 2 3 2" xfId="19403" xr:uid="{00000000-0005-0000-0000-0000A4340000}"/>
    <cellStyle name="Note 11 2 7 2 4" xfId="10486" xr:uid="{00000000-0005-0000-0000-0000A5340000}"/>
    <cellStyle name="Note 11 2 7 2 4 2" xfId="20692" xr:uid="{00000000-0005-0000-0000-0000A6340000}"/>
    <cellStyle name="Note 11 2 7 2 5" xfId="14082" xr:uid="{00000000-0005-0000-0000-0000A7340000}"/>
    <cellStyle name="Note 11 2 7 3" xfId="5788" xr:uid="{00000000-0005-0000-0000-0000A8340000}"/>
    <cellStyle name="Note 11 2 7 3 2" xfId="16120" xr:uid="{00000000-0005-0000-0000-0000A9340000}"/>
    <cellStyle name="Note 11 2 7 4" xfId="5006" xr:uid="{00000000-0005-0000-0000-0000AA340000}"/>
    <cellStyle name="Note 11 2 7 4 2" xfId="15341" xr:uid="{00000000-0005-0000-0000-0000AB340000}"/>
    <cellStyle name="Note 11 2 7 5" xfId="11566" xr:uid="{00000000-0005-0000-0000-0000AC340000}"/>
    <cellStyle name="Note 11 2 7 5 2" xfId="21766" xr:uid="{00000000-0005-0000-0000-0000AD340000}"/>
    <cellStyle name="Note 11 2 7 6" xfId="12911" xr:uid="{00000000-0005-0000-0000-0000AE340000}"/>
    <cellStyle name="Note 11 2 8" xfId="2297" xr:uid="{00000000-0005-0000-0000-0000AF340000}"/>
    <cellStyle name="Note 11 2 8 2" xfId="3754" xr:uid="{00000000-0005-0000-0000-0000B0340000}"/>
    <cellStyle name="Note 11 2 8 2 2" xfId="7324" xr:uid="{00000000-0005-0000-0000-0000B1340000}"/>
    <cellStyle name="Note 11 2 8 2 2 2" xfId="17653" xr:uid="{00000000-0005-0000-0000-0000B2340000}"/>
    <cellStyle name="Note 11 2 8 2 3" xfId="9287" xr:uid="{00000000-0005-0000-0000-0000B3340000}"/>
    <cellStyle name="Note 11 2 8 2 3 2" xfId="19495" xr:uid="{00000000-0005-0000-0000-0000B4340000}"/>
    <cellStyle name="Note 11 2 8 2 4" xfId="10581" xr:uid="{00000000-0005-0000-0000-0000B5340000}"/>
    <cellStyle name="Note 11 2 8 2 4 2" xfId="20787" xr:uid="{00000000-0005-0000-0000-0000B6340000}"/>
    <cellStyle name="Note 11 2 8 2 5" xfId="14167" xr:uid="{00000000-0005-0000-0000-0000B7340000}"/>
    <cellStyle name="Note 11 2 8 3" xfId="5885" xr:uid="{00000000-0005-0000-0000-0000B8340000}"/>
    <cellStyle name="Note 11 2 8 3 2" xfId="16217" xr:uid="{00000000-0005-0000-0000-0000B9340000}"/>
    <cellStyle name="Note 11 2 8 4" xfId="4561" xr:uid="{00000000-0005-0000-0000-0000BA340000}"/>
    <cellStyle name="Note 11 2 8 4 2" xfId="14903" xr:uid="{00000000-0005-0000-0000-0000BB340000}"/>
    <cellStyle name="Note 11 2 8 5" xfId="11662" xr:uid="{00000000-0005-0000-0000-0000BC340000}"/>
    <cellStyle name="Note 11 2 8 5 2" xfId="21859" xr:uid="{00000000-0005-0000-0000-0000BD340000}"/>
    <cellStyle name="Note 11 2 8 6" xfId="12995" xr:uid="{00000000-0005-0000-0000-0000BE340000}"/>
    <cellStyle name="Note 11 2 9" xfId="2389" xr:uid="{00000000-0005-0000-0000-0000BF340000}"/>
    <cellStyle name="Note 11 2 9 2" xfId="3845" xr:uid="{00000000-0005-0000-0000-0000C0340000}"/>
    <cellStyle name="Note 11 2 9 2 2" xfId="7415" xr:uid="{00000000-0005-0000-0000-0000C1340000}"/>
    <cellStyle name="Note 11 2 9 2 2 2" xfId="17744" xr:uid="{00000000-0005-0000-0000-0000C2340000}"/>
    <cellStyle name="Note 11 2 9 2 3" xfId="9377" xr:uid="{00000000-0005-0000-0000-0000C3340000}"/>
    <cellStyle name="Note 11 2 9 2 3 2" xfId="19585" xr:uid="{00000000-0005-0000-0000-0000C4340000}"/>
    <cellStyle name="Note 11 2 9 2 4" xfId="10672" xr:uid="{00000000-0005-0000-0000-0000C5340000}"/>
    <cellStyle name="Note 11 2 9 2 4 2" xfId="20878" xr:uid="{00000000-0005-0000-0000-0000C6340000}"/>
    <cellStyle name="Note 11 2 9 2 5" xfId="14248" xr:uid="{00000000-0005-0000-0000-0000C7340000}"/>
    <cellStyle name="Note 11 2 9 3" xfId="5977" xr:uid="{00000000-0005-0000-0000-0000C8340000}"/>
    <cellStyle name="Note 11 2 9 3 2" xfId="16309" xr:uid="{00000000-0005-0000-0000-0000C9340000}"/>
    <cellStyle name="Note 11 2 9 4" xfId="4688" xr:uid="{00000000-0005-0000-0000-0000CA340000}"/>
    <cellStyle name="Note 11 2 9 4 2" xfId="15030" xr:uid="{00000000-0005-0000-0000-0000CB340000}"/>
    <cellStyle name="Note 11 2 9 5" xfId="11753" xr:uid="{00000000-0005-0000-0000-0000CC340000}"/>
    <cellStyle name="Note 11 2 9 5 2" xfId="21949" xr:uid="{00000000-0005-0000-0000-0000CD340000}"/>
    <cellStyle name="Note 11 2 9 6" xfId="13076" xr:uid="{00000000-0005-0000-0000-0000CE340000}"/>
    <cellStyle name="Note 11 3" xfId="1576" xr:uid="{00000000-0005-0000-0000-0000CF340000}"/>
    <cellStyle name="Note 11 3 2" xfId="3059" xr:uid="{00000000-0005-0000-0000-0000D0340000}"/>
    <cellStyle name="Note 11 3 2 2" xfId="6636" xr:uid="{00000000-0005-0000-0000-0000D1340000}"/>
    <cellStyle name="Note 11 3 2 2 2" xfId="16967" xr:uid="{00000000-0005-0000-0000-0000D2340000}"/>
    <cellStyle name="Note 11 3 2 3" xfId="8624" xr:uid="{00000000-0005-0000-0000-0000D3340000}"/>
    <cellStyle name="Note 11 3 2 3 2" xfId="18846" xr:uid="{00000000-0005-0000-0000-0000D4340000}"/>
    <cellStyle name="Note 11 3 2 4" xfId="9940" xr:uid="{00000000-0005-0000-0000-0000D5340000}"/>
    <cellStyle name="Note 11 3 2 4 2" xfId="20147" xr:uid="{00000000-0005-0000-0000-0000D6340000}"/>
    <cellStyle name="Note 11 3 2 5" xfId="13585" xr:uid="{00000000-0005-0000-0000-0000D7340000}"/>
    <cellStyle name="Note 11 3 3" xfId="5173" xr:uid="{00000000-0005-0000-0000-0000D8340000}"/>
    <cellStyle name="Note 11 3 3 2" xfId="15508" xr:uid="{00000000-0005-0000-0000-0000D9340000}"/>
    <cellStyle name="Note 11 3 4" xfId="7845" xr:uid="{00000000-0005-0000-0000-0000DA340000}"/>
    <cellStyle name="Note 11 3 4 2" xfId="18140" xr:uid="{00000000-0005-0000-0000-0000DB340000}"/>
    <cellStyle name="Note 11 3 5" xfId="11022" xr:uid="{00000000-0005-0000-0000-0000DC340000}"/>
    <cellStyle name="Note 11 3 5 2" xfId="21225" xr:uid="{00000000-0005-0000-0000-0000DD340000}"/>
    <cellStyle name="Note 11 3 6" xfId="12417" xr:uid="{00000000-0005-0000-0000-0000DE340000}"/>
    <cellStyle name="Note 11 4" xfId="1374" xr:uid="{00000000-0005-0000-0000-0000DF340000}"/>
    <cellStyle name="Note 11 4 2" xfId="2870" xr:uid="{00000000-0005-0000-0000-0000E0340000}"/>
    <cellStyle name="Note 11 4 2 2" xfId="6449" xr:uid="{00000000-0005-0000-0000-0000E1340000}"/>
    <cellStyle name="Note 11 4 2 2 2" xfId="16780" xr:uid="{00000000-0005-0000-0000-0000E2340000}"/>
    <cellStyle name="Note 11 4 2 3" xfId="8450" xr:uid="{00000000-0005-0000-0000-0000E3340000}"/>
    <cellStyle name="Note 11 4 2 3 2" xfId="18678" xr:uid="{00000000-0005-0000-0000-0000E4340000}"/>
    <cellStyle name="Note 11 4 2 4" xfId="9775" xr:uid="{00000000-0005-0000-0000-0000E5340000}"/>
    <cellStyle name="Note 11 4 2 4 2" xfId="19982" xr:uid="{00000000-0005-0000-0000-0000E6340000}"/>
    <cellStyle name="Note 11 4 2 5" xfId="13444" xr:uid="{00000000-0005-0000-0000-0000E7340000}"/>
    <cellStyle name="Note 11 4 3" xfId="4972" xr:uid="{00000000-0005-0000-0000-0000E8340000}"/>
    <cellStyle name="Note 11 4 3 2" xfId="15307" xr:uid="{00000000-0005-0000-0000-0000E9340000}"/>
    <cellStyle name="Note 11 4 4" xfId="8893" xr:uid="{00000000-0005-0000-0000-0000EA340000}"/>
    <cellStyle name="Note 11 4 4 2" xfId="19102" xr:uid="{00000000-0005-0000-0000-0000EB340000}"/>
    <cellStyle name="Note 11 4 5" xfId="10857" xr:uid="{00000000-0005-0000-0000-0000EC340000}"/>
    <cellStyle name="Note 11 4 5 2" xfId="21061" xr:uid="{00000000-0005-0000-0000-0000ED340000}"/>
    <cellStyle name="Note 11 4 6" xfId="12275" xr:uid="{00000000-0005-0000-0000-0000EE340000}"/>
    <cellStyle name="Note 11 5" xfId="1554" xr:uid="{00000000-0005-0000-0000-0000EF340000}"/>
    <cellStyle name="Note 11 5 2" xfId="3038" xr:uid="{00000000-0005-0000-0000-0000F0340000}"/>
    <cellStyle name="Note 11 5 2 2" xfId="6615" xr:uid="{00000000-0005-0000-0000-0000F1340000}"/>
    <cellStyle name="Note 11 5 2 2 2" xfId="16946" xr:uid="{00000000-0005-0000-0000-0000F2340000}"/>
    <cellStyle name="Note 11 5 2 3" xfId="8606" xr:uid="{00000000-0005-0000-0000-0000F3340000}"/>
    <cellStyle name="Note 11 5 2 3 2" xfId="18829" xr:uid="{00000000-0005-0000-0000-0000F4340000}"/>
    <cellStyle name="Note 11 5 2 4" xfId="9922" xr:uid="{00000000-0005-0000-0000-0000F5340000}"/>
    <cellStyle name="Note 11 5 2 4 2" xfId="20129" xr:uid="{00000000-0005-0000-0000-0000F6340000}"/>
    <cellStyle name="Note 11 5 2 5" xfId="13570" xr:uid="{00000000-0005-0000-0000-0000F7340000}"/>
    <cellStyle name="Note 11 5 3" xfId="5151" xr:uid="{00000000-0005-0000-0000-0000F8340000}"/>
    <cellStyle name="Note 11 5 3 2" xfId="15486" xr:uid="{00000000-0005-0000-0000-0000F9340000}"/>
    <cellStyle name="Note 11 5 4" xfId="8888" xr:uid="{00000000-0005-0000-0000-0000FA340000}"/>
    <cellStyle name="Note 11 5 4 2" xfId="19097" xr:uid="{00000000-0005-0000-0000-0000FB340000}"/>
    <cellStyle name="Note 11 5 5" xfId="11004" xr:uid="{00000000-0005-0000-0000-0000FC340000}"/>
    <cellStyle name="Note 11 5 5 2" xfId="21207" xr:uid="{00000000-0005-0000-0000-0000FD340000}"/>
    <cellStyle name="Note 11 5 6" xfId="12401" xr:uid="{00000000-0005-0000-0000-0000FE340000}"/>
    <cellStyle name="Note 11 6" xfId="2601" xr:uid="{00000000-0005-0000-0000-0000FF340000}"/>
    <cellStyle name="Note 11 6 2" xfId="6189" xr:uid="{00000000-0005-0000-0000-000000350000}"/>
    <cellStyle name="Note 11 6 2 2" xfId="16521" xr:uid="{00000000-0005-0000-0000-000001350000}"/>
    <cellStyle name="Note 11 6 3" xfId="8213" xr:uid="{00000000-0005-0000-0000-000002350000}"/>
    <cellStyle name="Note 11 6 3 2" xfId="18446" xr:uid="{00000000-0005-0000-0000-000003350000}"/>
    <cellStyle name="Note 11 6 4" xfId="9563" xr:uid="{00000000-0005-0000-0000-000004350000}"/>
    <cellStyle name="Note 11 6 4 2" xfId="19770" xr:uid="{00000000-0005-0000-0000-000005350000}"/>
    <cellStyle name="Note 11 6 5" xfId="13249" xr:uid="{00000000-0005-0000-0000-000006350000}"/>
    <cellStyle name="Note 11 7" xfId="4587" xr:uid="{00000000-0005-0000-0000-000007350000}"/>
    <cellStyle name="Note 11 7 2" xfId="14929" xr:uid="{00000000-0005-0000-0000-000008350000}"/>
    <cellStyle name="Note 11 8" xfId="4285" xr:uid="{00000000-0005-0000-0000-000009350000}"/>
    <cellStyle name="Note 11 8 2" xfId="14643" xr:uid="{00000000-0005-0000-0000-00000A350000}"/>
    <cellStyle name="Note 11 9" xfId="4316" xr:uid="{00000000-0005-0000-0000-00000B350000}"/>
    <cellStyle name="Note 12" xfId="972" xr:uid="{00000000-0005-0000-0000-00000C350000}"/>
    <cellStyle name="Note 12 2" xfId="1216" xr:uid="{00000000-0005-0000-0000-00000D350000}"/>
    <cellStyle name="Note 12 2 10" xfId="2459" xr:uid="{00000000-0005-0000-0000-00000E350000}"/>
    <cellStyle name="Note 12 2 10 2" xfId="3914" xr:uid="{00000000-0005-0000-0000-00000F350000}"/>
    <cellStyle name="Note 12 2 10 2 2" xfId="7484" xr:uid="{00000000-0005-0000-0000-000010350000}"/>
    <cellStyle name="Note 12 2 10 2 2 2" xfId="17813" xr:uid="{00000000-0005-0000-0000-000011350000}"/>
    <cellStyle name="Note 12 2 10 2 3" xfId="9444" xr:uid="{00000000-0005-0000-0000-000012350000}"/>
    <cellStyle name="Note 12 2 10 2 3 2" xfId="19651" xr:uid="{00000000-0005-0000-0000-000013350000}"/>
    <cellStyle name="Note 12 2 10 2 4" xfId="10741" xr:uid="{00000000-0005-0000-0000-000014350000}"/>
    <cellStyle name="Note 12 2 10 2 4 2" xfId="20947" xr:uid="{00000000-0005-0000-0000-000015350000}"/>
    <cellStyle name="Note 12 2 10 2 5" xfId="14307" xr:uid="{00000000-0005-0000-0000-000016350000}"/>
    <cellStyle name="Note 12 2 10 3" xfId="6047" xr:uid="{00000000-0005-0000-0000-000017350000}"/>
    <cellStyle name="Note 12 2 10 3 2" xfId="16379" xr:uid="{00000000-0005-0000-0000-000018350000}"/>
    <cellStyle name="Note 12 2 10 4" xfId="8122" xr:uid="{00000000-0005-0000-0000-000019350000}"/>
    <cellStyle name="Note 12 2 10 4 2" xfId="18359" xr:uid="{00000000-0005-0000-0000-00001A350000}"/>
    <cellStyle name="Note 12 2 10 5" xfId="4048" xr:uid="{00000000-0005-0000-0000-00001B350000}"/>
    <cellStyle name="Note 12 2 10 5 2" xfId="14425" xr:uid="{00000000-0005-0000-0000-00001C350000}"/>
    <cellStyle name="Note 12 2 10 6" xfId="11823" xr:uid="{00000000-0005-0000-0000-00001D350000}"/>
    <cellStyle name="Note 12 2 10 6 2" xfId="22018" xr:uid="{00000000-0005-0000-0000-00001E350000}"/>
    <cellStyle name="Note 12 2 10 7" xfId="13135" xr:uid="{00000000-0005-0000-0000-00001F350000}"/>
    <cellStyle name="Note 12 2 11" xfId="2512" xr:uid="{00000000-0005-0000-0000-000020350000}"/>
    <cellStyle name="Note 12 2 11 2" xfId="3967" xr:uid="{00000000-0005-0000-0000-000021350000}"/>
    <cellStyle name="Note 12 2 11 2 2" xfId="7537" xr:uid="{00000000-0005-0000-0000-000022350000}"/>
    <cellStyle name="Note 12 2 11 2 2 2" xfId="17866" xr:uid="{00000000-0005-0000-0000-000023350000}"/>
    <cellStyle name="Note 12 2 11 2 3" xfId="9497" xr:uid="{00000000-0005-0000-0000-000024350000}"/>
    <cellStyle name="Note 12 2 11 2 3 2" xfId="19704" xr:uid="{00000000-0005-0000-0000-000025350000}"/>
    <cellStyle name="Note 12 2 11 2 4" xfId="10794" xr:uid="{00000000-0005-0000-0000-000026350000}"/>
    <cellStyle name="Note 12 2 11 2 4 2" xfId="21000" xr:uid="{00000000-0005-0000-0000-000027350000}"/>
    <cellStyle name="Note 12 2 11 2 5" xfId="14360" xr:uid="{00000000-0005-0000-0000-000028350000}"/>
    <cellStyle name="Note 12 2 11 3" xfId="6100" xr:uid="{00000000-0005-0000-0000-000029350000}"/>
    <cellStyle name="Note 12 2 11 3 2" xfId="16432" xr:uid="{00000000-0005-0000-0000-00002A350000}"/>
    <cellStyle name="Note 12 2 11 4" xfId="8147" xr:uid="{00000000-0005-0000-0000-00002B350000}"/>
    <cellStyle name="Note 12 2 11 4 2" xfId="18381" xr:uid="{00000000-0005-0000-0000-00002C350000}"/>
    <cellStyle name="Note 12 2 11 5" xfId="6233" xr:uid="{00000000-0005-0000-0000-00002D350000}"/>
    <cellStyle name="Note 12 2 11 5 2" xfId="16565" xr:uid="{00000000-0005-0000-0000-00002E350000}"/>
    <cellStyle name="Note 12 2 11 6" xfId="11876" xr:uid="{00000000-0005-0000-0000-00002F350000}"/>
    <cellStyle name="Note 12 2 11 6 2" xfId="22071" xr:uid="{00000000-0005-0000-0000-000030350000}"/>
    <cellStyle name="Note 12 2 11 7" xfId="13188" xr:uid="{00000000-0005-0000-0000-000031350000}"/>
    <cellStyle name="Note 12 2 12" xfId="2721" xr:uid="{00000000-0005-0000-0000-000032350000}"/>
    <cellStyle name="Note 12 2 12 2" xfId="6304" xr:uid="{00000000-0005-0000-0000-000033350000}"/>
    <cellStyle name="Note 12 2 12 2 2" xfId="16636" xr:uid="{00000000-0005-0000-0000-000034350000}"/>
    <cellStyle name="Note 12 2 12 3" xfId="8316" xr:uid="{00000000-0005-0000-0000-000035350000}"/>
    <cellStyle name="Note 12 2 12 3 2" xfId="18547" xr:uid="{00000000-0005-0000-0000-000036350000}"/>
    <cellStyle name="Note 12 2 12 4" xfId="9653" xr:uid="{00000000-0005-0000-0000-000037350000}"/>
    <cellStyle name="Note 12 2 12 4 2" xfId="19860" xr:uid="{00000000-0005-0000-0000-000038350000}"/>
    <cellStyle name="Note 12 2 12 5" xfId="13329" xr:uid="{00000000-0005-0000-0000-000039350000}"/>
    <cellStyle name="Note 12 2 13" xfId="4815" xr:uid="{00000000-0005-0000-0000-00003A350000}"/>
    <cellStyle name="Note 12 2 13 2" xfId="15151" xr:uid="{00000000-0005-0000-0000-00003B350000}"/>
    <cellStyle name="Note 12 2 14" xfId="4146" xr:uid="{00000000-0005-0000-0000-00003C350000}"/>
    <cellStyle name="Note 12 2 14 2" xfId="14515" xr:uid="{00000000-0005-0000-0000-00003D350000}"/>
    <cellStyle name="Note 12 2 15" xfId="8114" xr:uid="{00000000-0005-0000-0000-00003E350000}"/>
    <cellStyle name="Note 12 2 2" xfId="1757" xr:uid="{00000000-0005-0000-0000-00003F350000}"/>
    <cellStyle name="Note 12 2 2 2" xfId="3234" xr:uid="{00000000-0005-0000-0000-000040350000}"/>
    <cellStyle name="Note 12 2 2 2 2" xfId="6807" xr:uid="{00000000-0005-0000-0000-000041350000}"/>
    <cellStyle name="Note 12 2 2 2 2 2" xfId="17137" xr:uid="{00000000-0005-0000-0000-000042350000}"/>
    <cellStyle name="Note 12 2 2 2 3" xfId="8783" xr:uid="{00000000-0005-0000-0000-000043350000}"/>
    <cellStyle name="Note 12 2 2 2 3 2" xfId="18999" xr:uid="{00000000-0005-0000-0000-000044350000}"/>
    <cellStyle name="Note 12 2 2 2 4" xfId="10084" xr:uid="{00000000-0005-0000-0000-000045350000}"/>
    <cellStyle name="Note 12 2 2 2 4 2" xfId="20290" xr:uid="{00000000-0005-0000-0000-000046350000}"/>
    <cellStyle name="Note 12 2 2 2 5" xfId="13707" xr:uid="{00000000-0005-0000-0000-000047350000}"/>
    <cellStyle name="Note 12 2 2 3" xfId="5349" xr:uid="{00000000-0005-0000-0000-000048350000}"/>
    <cellStyle name="Note 12 2 2 3 2" xfId="15682" xr:uid="{00000000-0005-0000-0000-000049350000}"/>
    <cellStyle name="Note 12 2 2 4" xfId="8252" xr:uid="{00000000-0005-0000-0000-00004A350000}"/>
    <cellStyle name="Note 12 2 2 4 2" xfId="18484" xr:uid="{00000000-0005-0000-0000-00004B350000}"/>
    <cellStyle name="Note 12 2 2 5" xfId="11161" xr:uid="{00000000-0005-0000-0000-00004C350000}"/>
    <cellStyle name="Note 12 2 2 5 2" xfId="21364" xr:uid="{00000000-0005-0000-0000-00004D350000}"/>
    <cellStyle name="Note 12 2 2 6" xfId="12536" xr:uid="{00000000-0005-0000-0000-00004E350000}"/>
    <cellStyle name="Note 12 2 3" xfId="1923" xr:uid="{00000000-0005-0000-0000-00004F350000}"/>
    <cellStyle name="Note 12 2 3 2" xfId="3387" xr:uid="{00000000-0005-0000-0000-000050350000}"/>
    <cellStyle name="Note 12 2 3 2 2" xfId="6957" xr:uid="{00000000-0005-0000-0000-000051350000}"/>
    <cellStyle name="Note 12 2 3 2 2 2" xfId="17286" xr:uid="{00000000-0005-0000-0000-000052350000}"/>
    <cellStyle name="Note 12 2 3 2 3" xfId="8923" xr:uid="{00000000-0005-0000-0000-000053350000}"/>
    <cellStyle name="Note 12 2 3 2 3 2" xfId="19132" xr:uid="{00000000-0005-0000-0000-000054350000}"/>
    <cellStyle name="Note 12 2 3 2 4" xfId="10214" xr:uid="{00000000-0005-0000-0000-000055350000}"/>
    <cellStyle name="Note 12 2 3 2 4 2" xfId="20420" xr:uid="{00000000-0005-0000-0000-000056350000}"/>
    <cellStyle name="Note 12 2 3 2 5" xfId="13813" xr:uid="{00000000-0005-0000-0000-000057350000}"/>
    <cellStyle name="Note 12 2 3 3" xfId="5511" xr:uid="{00000000-0005-0000-0000-000058350000}"/>
    <cellStyle name="Note 12 2 3 3 2" xfId="15843" xr:uid="{00000000-0005-0000-0000-000059350000}"/>
    <cellStyle name="Note 12 2 3 4" xfId="4087" xr:uid="{00000000-0005-0000-0000-00005A350000}"/>
    <cellStyle name="Note 12 2 3 4 2" xfId="14461" xr:uid="{00000000-0005-0000-0000-00005B350000}"/>
    <cellStyle name="Note 12 2 3 5" xfId="11292" xr:uid="{00000000-0005-0000-0000-00005C350000}"/>
    <cellStyle name="Note 12 2 3 5 2" xfId="21494" xr:uid="{00000000-0005-0000-0000-00005D350000}"/>
    <cellStyle name="Note 12 2 3 6" xfId="12642" xr:uid="{00000000-0005-0000-0000-00005E350000}"/>
    <cellStyle name="Note 12 2 4" xfId="1993" xr:uid="{00000000-0005-0000-0000-00005F350000}"/>
    <cellStyle name="Note 12 2 4 2" xfId="3456" xr:uid="{00000000-0005-0000-0000-000060350000}"/>
    <cellStyle name="Note 12 2 4 2 2" xfId="7026" xr:uid="{00000000-0005-0000-0000-000061350000}"/>
    <cellStyle name="Note 12 2 4 2 2 2" xfId="17355" xr:uid="{00000000-0005-0000-0000-000062350000}"/>
    <cellStyle name="Note 12 2 4 2 3" xfId="8992" xr:uid="{00000000-0005-0000-0000-000063350000}"/>
    <cellStyle name="Note 12 2 4 2 3 2" xfId="19201" xr:uid="{00000000-0005-0000-0000-000064350000}"/>
    <cellStyle name="Note 12 2 4 2 4" xfId="10283" xr:uid="{00000000-0005-0000-0000-000065350000}"/>
    <cellStyle name="Note 12 2 4 2 4 2" xfId="20489" xr:uid="{00000000-0005-0000-0000-000066350000}"/>
    <cellStyle name="Note 12 2 4 2 5" xfId="13881" xr:uid="{00000000-0005-0000-0000-000067350000}"/>
    <cellStyle name="Note 12 2 4 3" xfId="5581" xr:uid="{00000000-0005-0000-0000-000068350000}"/>
    <cellStyle name="Note 12 2 4 3 2" xfId="15913" xr:uid="{00000000-0005-0000-0000-000069350000}"/>
    <cellStyle name="Note 12 2 4 4" xfId="7754" xr:uid="{00000000-0005-0000-0000-00006A350000}"/>
    <cellStyle name="Note 12 2 4 4 2" xfId="18062" xr:uid="{00000000-0005-0000-0000-00006B350000}"/>
    <cellStyle name="Note 12 2 4 5" xfId="11361" xr:uid="{00000000-0005-0000-0000-00006C350000}"/>
    <cellStyle name="Note 12 2 4 5 2" xfId="21563" xr:uid="{00000000-0005-0000-0000-00006D350000}"/>
    <cellStyle name="Note 12 2 4 6" xfId="12710" xr:uid="{00000000-0005-0000-0000-00006E350000}"/>
    <cellStyle name="Note 12 2 5" xfId="2061" xr:uid="{00000000-0005-0000-0000-00006F350000}"/>
    <cellStyle name="Note 12 2 5 2" xfId="3521" xr:uid="{00000000-0005-0000-0000-000070350000}"/>
    <cellStyle name="Note 12 2 5 2 2" xfId="7091" xr:uid="{00000000-0005-0000-0000-000071350000}"/>
    <cellStyle name="Note 12 2 5 2 2 2" xfId="17420" xr:uid="{00000000-0005-0000-0000-000072350000}"/>
    <cellStyle name="Note 12 2 5 2 3" xfId="9057" xr:uid="{00000000-0005-0000-0000-000073350000}"/>
    <cellStyle name="Note 12 2 5 2 3 2" xfId="19266" xr:uid="{00000000-0005-0000-0000-000074350000}"/>
    <cellStyle name="Note 12 2 5 2 4" xfId="10348" xr:uid="{00000000-0005-0000-0000-000075350000}"/>
    <cellStyle name="Note 12 2 5 2 4 2" xfId="20554" xr:uid="{00000000-0005-0000-0000-000076350000}"/>
    <cellStyle name="Note 12 2 5 2 5" xfId="13945" xr:uid="{00000000-0005-0000-0000-000077350000}"/>
    <cellStyle name="Note 12 2 5 3" xfId="5649" xr:uid="{00000000-0005-0000-0000-000078350000}"/>
    <cellStyle name="Note 12 2 5 3 2" xfId="15981" xr:uid="{00000000-0005-0000-0000-000079350000}"/>
    <cellStyle name="Note 12 2 5 4" xfId="7616" xr:uid="{00000000-0005-0000-0000-00007A350000}"/>
    <cellStyle name="Note 12 2 5 4 2" xfId="17942" xr:uid="{00000000-0005-0000-0000-00007B350000}"/>
    <cellStyle name="Note 12 2 5 5" xfId="11428" xr:uid="{00000000-0005-0000-0000-00007C350000}"/>
    <cellStyle name="Note 12 2 5 5 2" xfId="21628" xr:uid="{00000000-0005-0000-0000-00007D350000}"/>
    <cellStyle name="Note 12 2 5 6" xfId="12774" xr:uid="{00000000-0005-0000-0000-00007E350000}"/>
    <cellStyle name="Note 12 2 6" xfId="2129" xr:uid="{00000000-0005-0000-0000-00007F350000}"/>
    <cellStyle name="Note 12 2 6 2" xfId="3588" xr:uid="{00000000-0005-0000-0000-000080350000}"/>
    <cellStyle name="Note 12 2 6 2 2" xfId="7158" xr:uid="{00000000-0005-0000-0000-000081350000}"/>
    <cellStyle name="Note 12 2 6 2 2 2" xfId="17487" xr:uid="{00000000-0005-0000-0000-000082350000}"/>
    <cellStyle name="Note 12 2 6 2 3" xfId="9123" xr:uid="{00000000-0005-0000-0000-000083350000}"/>
    <cellStyle name="Note 12 2 6 2 3 2" xfId="19332" xr:uid="{00000000-0005-0000-0000-000084350000}"/>
    <cellStyle name="Note 12 2 6 2 4" xfId="10415" xr:uid="{00000000-0005-0000-0000-000085350000}"/>
    <cellStyle name="Note 12 2 6 2 4 2" xfId="20621" xr:uid="{00000000-0005-0000-0000-000086350000}"/>
    <cellStyle name="Note 12 2 6 2 5" xfId="14011" xr:uid="{00000000-0005-0000-0000-000087350000}"/>
    <cellStyle name="Note 12 2 6 3" xfId="5717" xr:uid="{00000000-0005-0000-0000-000088350000}"/>
    <cellStyle name="Note 12 2 6 3 2" xfId="16049" xr:uid="{00000000-0005-0000-0000-000089350000}"/>
    <cellStyle name="Note 12 2 6 4" xfId="4225" xr:uid="{00000000-0005-0000-0000-00008A350000}"/>
    <cellStyle name="Note 12 2 6 4 2" xfId="14587" xr:uid="{00000000-0005-0000-0000-00008B350000}"/>
    <cellStyle name="Note 12 2 6 5" xfId="11495" xr:uid="{00000000-0005-0000-0000-00008C350000}"/>
    <cellStyle name="Note 12 2 6 5 2" xfId="21695" xr:uid="{00000000-0005-0000-0000-00008D350000}"/>
    <cellStyle name="Note 12 2 6 6" xfId="12840" xr:uid="{00000000-0005-0000-0000-00008E350000}"/>
    <cellStyle name="Note 12 2 7" xfId="2201" xr:uid="{00000000-0005-0000-0000-00008F350000}"/>
    <cellStyle name="Note 12 2 7 2" xfId="3660" xr:uid="{00000000-0005-0000-0000-000090350000}"/>
    <cellStyle name="Note 12 2 7 2 2" xfId="7230" xr:uid="{00000000-0005-0000-0000-000091350000}"/>
    <cellStyle name="Note 12 2 7 2 2 2" xfId="17559" xr:uid="{00000000-0005-0000-0000-000092350000}"/>
    <cellStyle name="Note 12 2 7 2 3" xfId="9195" xr:uid="{00000000-0005-0000-0000-000093350000}"/>
    <cellStyle name="Note 12 2 7 2 3 2" xfId="19404" xr:uid="{00000000-0005-0000-0000-000094350000}"/>
    <cellStyle name="Note 12 2 7 2 4" xfId="10487" xr:uid="{00000000-0005-0000-0000-000095350000}"/>
    <cellStyle name="Note 12 2 7 2 4 2" xfId="20693" xr:uid="{00000000-0005-0000-0000-000096350000}"/>
    <cellStyle name="Note 12 2 7 2 5" xfId="14083" xr:uid="{00000000-0005-0000-0000-000097350000}"/>
    <cellStyle name="Note 12 2 7 3" xfId="5789" xr:uid="{00000000-0005-0000-0000-000098350000}"/>
    <cellStyle name="Note 12 2 7 3 2" xfId="16121" xr:uid="{00000000-0005-0000-0000-000099350000}"/>
    <cellStyle name="Note 12 2 7 4" xfId="4513" xr:uid="{00000000-0005-0000-0000-00009A350000}"/>
    <cellStyle name="Note 12 2 7 4 2" xfId="14855" xr:uid="{00000000-0005-0000-0000-00009B350000}"/>
    <cellStyle name="Note 12 2 7 5" xfId="11567" xr:uid="{00000000-0005-0000-0000-00009C350000}"/>
    <cellStyle name="Note 12 2 7 5 2" xfId="21767" xr:uid="{00000000-0005-0000-0000-00009D350000}"/>
    <cellStyle name="Note 12 2 7 6" xfId="12912" xr:uid="{00000000-0005-0000-0000-00009E350000}"/>
    <cellStyle name="Note 12 2 8" xfId="2298" xr:uid="{00000000-0005-0000-0000-00009F350000}"/>
    <cellStyle name="Note 12 2 8 2" xfId="3755" xr:uid="{00000000-0005-0000-0000-0000A0350000}"/>
    <cellStyle name="Note 12 2 8 2 2" xfId="7325" xr:uid="{00000000-0005-0000-0000-0000A1350000}"/>
    <cellStyle name="Note 12 2 8 2 2 2" xfId="17654" xr:uid="{00000000-0005-0000-0000-0000A2350000}"/>
    <cellStyle name="Note 12 2 8 2 3" xfId="9288" xr:uid="{00000000-0005-0000-0000-0000A3350000}"/>
    <cellStyle name="Note 12 2 8 2 3 2" xfId="19496" xr:uid="{00000000-0005-0000-0000-0000A4350000}"/>
    <cellStyle name="Note 12 2 8 2 4" xfId="10582" xr:uid="{00000000-0005-0000-0000-0000A5350000}"/>
    <cellStyle name="Note 12 2 8 2 4 2" xfId="20788" xr:uid="{00000000-0005-0000-0000-0000A6350000}"/>
    <cellStyle name="Note 12 2 8 2 5" xfId="14168" xr:uid="{00000000-0005-0000-0000-0000A7350000}"/>
    <cellStyle name="Note 12 2 8 3" xfId="5886" xr:uid="{00000000-0005-0000-0000-0000A8350000}"/>
    <cellStyle name="Note 12 2 8 3 2" xfId="16218" xr:uid="{00000000-0005-0000-0000-0000A9350000}"/>
    <cellStyle name="Note 12 2 8 4" xfId="4562" xr:uid="{00000000-0005-0000-0000-0000AA350000}"/>
    <cellStyle name="Note 12 2 8 4 2" xfId="14904" xr:uid="{00000000-0005-0000-0000-0000AB350000}"/>
    <cellStyle name="Note 12 2 8 5" xfId="11663" xr:uid="{00000000-0005-0000-0000-0000AC350000}"/>
    <cellStyle name="Note 12 2 8 5 2" xfId="21860" xr:uid="{00000000-0005-0000-0000-0000AD350000}"/>
    <cellStyle name="Note 12 2 8 6" xfId="12996" xr:uid="{00000000-0005-0000-0000-0000AE350000}"/>
    <cellStyle name="Note 12 2 9" xfId="2390" xr:uid="{00000000-0005-0000-0000-0000AF350000}"/>
    <cellStyle name="Note 12 2 9 2" xfId="3846" xr:uid="{00000000-0005-0000-0000-0000B0350000}"/>
    <cellStyle name="Note 12 2 9 2 2" xfId="7416" xr:uid="{00000000-0005-0000-0000-0000B1350000}"/>
    <cellStyle name="Note 12 2 9 2 2 2" xfId="17745" xr:uid="{00000000-0005-0000-0000-0000B2350000}"/>
    <cellStyle name="Note 12 2 9 2 3" xfId="9378" xr:uid="{00000000-0005-0000-0000-0000B3350000}"/>
    <cellStyle name="Note 12 2 9 2 3 2" xfId="19586" xr:uid="{00000000-0005-0000-0000-0000B4350000}"/>
    <cellStyle name="Note 12 2 9 2 4" xfId="10673" xr:uid="{00000000-0005-0000-0000-0000B5350000}"/>
    <cellStyle name="Note 12 2 9 2 4 2" xfId="20879" xr:uid="{00000000-0005-0000-0000-0000B6350000}"/>
    <cellStyle name="Note 12 2 9 2 5" xfId="14249" xr:uid="{00000000-0005-0000-0000-0000B7350000}"/>
    <cellStyle name="Note 12 2 9 3" xfId="5978" xr:uid="{00000000-0005-0000-0000-0000B8350000}"/>
    <cellStyle name="Note 12 2 9 3 2" xfId="16310" xr:uid="{00000000-0005-0000-0000-0000B9350000}"/>
    <cellStyle name="Note 12 2 9 4" xfId="5387" xr:uid="{00000000-0005-0000-0000-0000BA350000}"/>
    <cellStyle name="Note 12 2 9 4 2" xfId="15720" xr:uid="{00000000-0005-0000-0000-0000BB350000}"/>
    <cellStyle name="Note 12 2 9 5" xfId="11754" xr:uid="{00000000-0005-0000-0000-0000BC350000}"/>
    <cellStyle name="Note 12 2 9 5 2" xfId="21950" xr:uid="{00000000-0005-0000-0000-0000BD350000}"/>
    <cellStyle name="Note 12 2 9 6" xfId="13077" xr:uid="{00000000-0005-0000-0000-0000BE350000}"/>
    <cellStyle name="Note 12 3" xfId="1577" xr:uid="{00000000-0005-0000-0000-0000BF350000}"/>
    <cellStyle name="Note 12 3 2" xfId="3060" xr:uid="{00000000-0005-0000-0000-0000C0350000}"/>
    <cellStyle name="Note 12 3 2 2" xfId="6637" xr:uid="{00000000-0005-0000-0000-0000C1350000}"/>
    <cellStyle name="Note 12 3 2 2 2" xfId="16968" xr:uid="{00000000-0005-0000-0000-0000C2350000}"/>
    <cellStyle name="Note 12 3 2 3" xfId="8625" xr:uid="{00000000-0005-0000-0000-0000C3350000}"/>
    <cellStyle name="Note 12 3 2 3 2" xfId="18847" xr:uid="{00000000-0005-0000-0000-0000C4350000}"/>
    <cellStyle name="Note 12 3 2 4" xfId="9941" xr:uid="{00000000-0005-0000-0000-0000C5350000}"/>
    <cellStyle name="Note 12 3 2 4 2" xfId="20148" xr:uid="{00000000-0005-0000-0000-0000C6350000}"/>
    <cellStyle name="Note 12 3 2 5" xfId="13586" xr:uid="{00000000-0005-0000-0000-0000C7350000}"/>
    <cellStyle name="Note 12 3 3" xfId="5174" xr:uid="{00000000-0005-0000-0000-0000C8350000}"/>
    <cellStyle name="Note 12 3 3 2" xfId="15509" xr:uid="{00000000-0005-0000-0000-0000C9350000}"/>
    <cellStyle name="Note 12 3 4" xfId="8661" xr:uid="{00000000-0005-0000-0000-0000CA350000}"/>
    <cellStyle name="Note 12 3 4 2" xfId="18883" xr:uid="{00000000-0005-0000-0000-0000CB350000}"/>
    <cellStyle name="Note 12 3 5" xfId="11023" xr:uid="{00000000-0005-0000-0000-0000CC350000}"/>
    <cellStyle name="Note 12 3 5 2" xfId="21226" xr:uid="{00000000-0005-0000-0000-0000CD350000}"/>
    <cellStyle name="Note 12 3 6" xfId="12418" xr:uid="{00000000-0005-0000-0000-0000CE350000}"/>
    <cellStyle name="Note 12 4" xfId="1373" xr:uid="{00000000-0005-0000-0000-0000CF350000}"/>
    <cellStyle name="Note 12 4 2" xfId="2869" xr:uid="{00000000-0005-0000-0000-0000D0350000}"/>
    <cellStyle name="Note 12 4 2 2" xfId="6448" xr:uid="{00000000-0005-0000-0000-0000D1350000}"/>
    <cellStyle name="Note 12 4 2 2 2" xfId="16779" xr:uid="{00000000-0005-0000-0000-0000D2350000}"/>
    <cellStyle name="Note 12 4 2 3" xfId="8449" xr:uid="{00000000-0005-0000-0000-0000D3350000}"/>
    <cellStyle name="Note 12 4 2 3 2" xfId="18677" xr:uid="{00000000-0005-0000-0000-0000D4350000}"/>
    <cellStyle name="Note 12 4 2 4" xfId="9774" xr:uid="{00000000-0005-0000-0000-0000D5350000}"/>
    <cellStyle name="Note 12 4 2 4 2" xfId="19981" xr:uid="{00000000-0005-0000-0000-0000D6350000}"/>
    <cellStyle name="Note 12 4 2 5" xfId="13443" xr:uid="{00000000-0005-0000-0000-0000D7350000}"/>
    <cellStyle name="Note 12 4 3" xfId="4971" xr:uid="{00000000-0005-0000-0000-0000D8350000}"/>
    <cellStyle name="Note 12 4 3 2" xfId="15306" xr:uid="{00000000-0005-0000-0000-0000D9350000}"/>
    <cellStyle name="Note 12 4 4" xfId="7732" xr:uid="{00000000-0005-0000-0000-0000DA350000}"/>
    <cellStyle name="Note 12 4 4 2" xfId="18041" xr:uid="{00000000-0005-0000-0000-0000DB350000}"/>
    <cellStyle name="Note 12 4 5" xfId="10856" xr:uid="{00000000-0005-0000-0000-0000DC350000}"/>
    <cellStyle name="Note 12 4 5 2" xfId="21060" xr:uid="{00000000-0005-0000-0000-0000DD350000}"/>
    <cellStyle name="Note 12 4 6" xfId="12274" xr:uid="{00000000-0005-0000-0000-0000DE350000}"/>
    <cellStyle name="Note 12 5" xfId="2120" xr:uid="{00000000-0005-0000-0000-0000DF350000}"/>
    <cellStyle name="Note 12 5 2" xfId="3579" xr:uid="{00000000-0005-0000-0000-0000E0350000}"/>
    <cellStyle name="Note 12 5 2 2" xfId="7149" xr:uid="{00000000-0005-0000-0000-0000E1350000}"/>
    <cellStyle name="Note 12 5 2 2 2" xfId="17478" xr:uid="{00000000-0005-0000-0000-0000E2350000}"/>
    <cellStyle name="Note 12 5 2 3" xfId="9114" xr:uid="{00000000-0005-0000-0000-0000E3350000}"/>
    <cellStyle name="Note 12 5 2 3 2" xfId="19323" xr:uid="{00000000-0005-0000-0000-0000E4350000}"/>
    <cellStyle name="Note 12 5 2 4" xfId="10406" xr:uid="{00000000-0005-0000-0000-0000E5350000}"/>
    <cellStyle name="Note 12 5 2 4 2" xfId="20612" xr:uid="{00000000-0005-0000-0000-0000E6350000}"/>
    <cellStyle name="Note 12 5 2 5" xfId="14002" xr:uid="{00000000-0005-0000-0000-0000E7350000}"/>
    <cellStyle name="Note 12 5 3" xfId="5708" xr:uid="{00000000-0005-0000-0000-0000E8350000}"/>
    <cellStyle name="Note 12 5 3 2" xfId="16040" xr:uid="{00000000-0005-0000-0000-0000E9350000}"/>
    <cellStyle name="Note 12 5 4" xfId="5226" xr:uid="{00000000-0005-0000-0000-0000EA350000}"/>
    <cellStyle name="Note 12 5 4 2" xfId="15561" xr:uid="{00000000-0005-0000-0000-0000EB350000}"/>
    <cellStyle name="Note 12 5 5" xfId="11486" xr:uid="{00000000-0005-0000-0000-0000EC350000}"/>
    <cellStyle name="Note 12 5 5 2" xfId="21686" xr:uid="{00000000-0005-0000-0000-0000ED350000}"/>
    <cellStyle name="Note 12 5 6" xfId="12831" xr:uid="{00000000-0005-0000-0000-0000EE350000}"/>
    <cellStyle name="Note 12 6" xfId="2602" xr:uid="{00000000-0005-0000-0000-0000EF350000}"/>
    <cellStyle name="Note 12 6 2" xfId="6190" xr:uid="{00000000-0005-0000-0000-0000F0350000}"/>
    <cellStyle name="Note 12 6 2 2" xfId="16522" xr:uid="{00000000-0005-0000-0000-0000F1350000}"/>
    <cellStyle name="Note 12 6 3" xfId="8214" xr:uid="{00000000-0005-0000-0000-0000F2350000}"/>
    <cellStyle name="Note 12 6 3 2" xfId="18447" xr:uid="{00000000-0005-0000-0000-0000F3350000}"/>
    <cellStyle name="Note 12 6 4" xfId="9564" xr:uid="{00000000-0005-0000-0000-0000F4350000}"/>
    <cellStyle name="Note 12 6 4 2" xfId="19771" xr:uid="{00000000-0005-0000-0000-0000F5350000}"/>
    <cellStyle name="Note 12 6 5" xfId="13250" xr:uid="{00000000-0005-0000-0000-0000F6350000}"/>
    <cellStyle name="Note 12 7" xfId="4588" xr:uid="{00000000-0005-0000-0000-0000F7350000}"/>
    <cellStyle name="Note 12 7 2" xfId="14930" xr:uid="{00000000-0005-0000-0000-0000F8350000}"/>
    <cellStyle name="Note 12 8" xfId="197" xr:uid="{00000000-0005-0000-0000-0000F9350000}"/>
    <cellStyle name="Note 12 8 2" xfId="12118" xr:uid="{00000000-0005-0000-0000-0000FA350000}"/>
    <cellStyle name="Note 12 9" xfId="4702" xr:uid="{00000000-0005-0000-0000-0000FB350000}"/>
    <cellStyle name="Note 13" xfId="973" xr:uid="{00000000-0005-0000-0000-0000FC350000}"/>
    <cellStyle name="Note 13 2" xfId="1217" xr:uid="{00000000-0005-0000-0000-0000FD350000}"/>
    <cellStyle name="Note 13 2 10" xfId="2460" xr:uid="{00000000-0005-0000-0000-0000FE350000}"/>
    <cellStyle name="Note 13 2 10 2" xfId="3915" xr:uid="{00000000-0005-0000-0000-0000FF350000}"/>
    <cellStyle name="Note 13 2 10 2 2" xfId="7485" xr:uid="{00000000-0005-0000-0000-000000360000}"/>
    <cellStyle name="Note 13 2 10 2 2 2" xfId="17814" xr:uid="{00000000-0005-0000-0000-000001360000}"/>
    <cellStyle name="Note 13 2 10 2 3" xfId="9445" xr:uid="{00000000-0005-0000-0000-000002360000}"/>
    <cellStyle name="Note 13 2 10 2 3 2" xfId="19652" xr:uid="{00000000-0005-0000-0000-000003360000}"/>
    <cellStyle name="Note 13 2 10 2 4" xfId="10742" xr:uid="{00000000-0005-0000-0000-000004360000}"/>
    <cellStyle name="Note 13 2 10 2 4 2" xfId="20948" xr:uid="{00000000-0005-0000-0000-000005360000}"/>
    <cellStyle name="Note 13 2 10 2 5" xfId="14308" xr:uid="{00000000-0005-0000-0000-000006360000}"/>
    <cellStyle name="Note 13 2 10 3" xfId="6048" xr:uid="{00000000-0005-0000-0000-000007360000}"/>
    <cellStyle name="Note 13 2 10 3 2" xfId="16380" xr:uid="{00000000-0005-0000-0000-000008360000}"/>
    <cellStyle name="Note 13 2 10 4" xfId="8123" xr:uid="{00000000-0005-0000-0000-000009360000}"/>
    <cellStyle name="Note 13 2 10 4 2" xfId="18360" xr:uid="{00000000-0005-0000-0000-00000A360000}"/>
    <cellStyle name="Note 13 2 10 5" xfId="4584" xr:uid="{00000000-0005-0000-0000-00000B360000}"/>
    <cellStyle name="Note 13 2 10 5 2" xfId="14926" xr:uid="{00000000-0005-0000-0000-00000C360000}"/>
    <cellStyle name="Note 13 2 10 6" xfId="11824" xr:uid="{00000000-0005-0000-0000-00000D360000}"/>
    <cellStyle name="Note 13 2 10 6 2" xfId="22019" xr:uid="{00000000-0005-0000-0000-00000E360000}"/>
    <cellStyle name="Note 13 2 10 7" xfId="13136" xr:uid="{00000000-0005-0000-0000-00000F360000}"/>
    <cellStyle name="Note 13 2 11" xfId="2513" xr:uid="{00000000-0005-0000-0000-000010360000}"/>
    <cellStyle name="Note 13 2 11 2" xfId="3968" xr:uid="{00000000-0005-0000-0000-000011360000}"/>
    <cellStyle name="Note 13 2 11 2 2" xfId="7538" xr:uid="{00000000-0005-0000-0000-000012360000}"/>
    <cellStyle name="Note 13 2 11 2 2 2" xfId="17867" xr:uid="{00000000-0005-0000-0000-000013360000}"/>
    <cellStyle name="Note 13 2 11 2 3" xfId="9498" xr:uid="{00000000-0005-0000-0000-000014360000}"/>
    <cellStyle name="Note 13 2 11 2 3 2" xfId="19705" xr:uid="{00000000-0005-0000-0000-000015360000}"/>
    <cellStyle name="Note 13 2 11 2 4" xfId="10795" xr:uid="{00000000-0005-0000-0000-000016360000}"/>
    <cellStyle name="Note 13 2 11 2 4 2" xfId="21001" xr:uid="{00000000-0005-0000-0000-000017360000}"/>
    <cellStyle name="Note 13 2 11 2 5" xfId="14361" xr:uid="{00000000-0005-0000-0000-000018360000}"/>
    <cellStyle name="Note 13 2 11 3" xfId="6101" xr:uid="{00000000-0005-0000-0000-000019360000}"/>
    <cellStyle name="Note 13 2 11 3 2" xfId="16433" xr:uid="{00000000-0005-0000-0000-00001A360000}"/>
    <cellStyle name="Note 13 2 11 4" xfId="8148" xr:uid="{00000000-0005-0000-0000-00001B360000}"/>
    <cellStyle name="Note 13 2 11 4 2" xfId="18382" xr:uid="{00000000-0005-0000-0000-00001C360000}"/>
    <cellStyle name="Note 13 2 11 5" xfId="4639" xr:uid="{00000000-0005-0000-0000-00001D360000}"/>
    <cellStyle name="Note 13 2 11 5 2" xfId="14981" xr:uid="{00000000-0005-0000-0000-00001E360000}"/>
    <cellStyle name="Note 13 2 11 6" xfId="11877" xr:uid="{00000000-0005-0000-0000-00001F360000}"/>
    <cellStyle name="Note 13 2 11 6 2" xfId="22072" xr:uid="{00000000-0005-0000-0000-000020360000}"/>
    <cellStyle name="Note 13 2 11 7" xfId="13189" xr:uid="{00000000-0005-0000-0000-000021360000}"/>
    <cellStyle name="Note 13 2 12" xfId="2722" xr:uid="{00000000-0005-0000-0000-000022360000}"/>
    <cellStyle name="Note 13 2 12 2" xfId="6305" xr:uid="{00000000-0005-0000-0000-000023360000}"/>
    <cellStyle name="Note 13 2 12 2 2" xfId="16637" xr:uid="{00000000-0005-0000-0000-000024360000}"/>
    <cellStyle name="Note 13 2 12 3" xfId="8317" xr:uid="{00000000-0005-0000-0000-000025360000}"/>
    <cellStyle name="Note 13 2 12 3 2" xfId="18548" xr:uid="{00000000-0005-0000-0000-000026360000}"/>
    <cellStyle name="Note 13 2 12 4" xfId="9654" xr:uid="{00000000-0005-0000-0000-000027360000}"/>
    <cellStyle name="Note 13 2 12 4 2" xfId="19861" xr:uid="{00000000-0005-0000-0000-000028360000}"/>
    <cellStyle name="Note 13 2 12 5" xfId="13330" xr:uid="{00000000-0005-0000-0000-000029360000}"/>
    <cellStyle name="Note 13 2 13" xfId="4816" xr:uid="{00000000-0005-0000-0000-00002A360000}"/>
    <cellStyle name="Note 13 2 13 2" xfId="15152" xr:uid="{00000000-0005-0000-0000-00002B360000}"/>
    <cellStyle name="Note 13 2 14" xfId="4145" xr:uid="{00000000-0005-0000-0000-00002C360000}"/>
    <cellStyle name="Note 13 2 14 2" xfId="14514" xr:uid="{00000000-0005-0000-0000-00002D360000}"/>
    <cellStyle name="Note 13 2 15" xfId="7966" xr:uid="{00000000-0005-0000-0000-00002E360000}"/>
    <cellStyle name="Note 13 2 2" xfId="1758" xr:uid="{00000000-0005-0000-0000-00002F360000}"/>
    <cellStyle name="Note 13 2 2 2" xfId="3235" xr:uid="{00000000-0005-0000-0000-000030360000}"/>
    <cellStyle name="Note 13 2 2 2 2" xfId="6808" xr:uid="{00000000-0005-0000-0000-000031360000}"/>
    <cellStyle name="Note 13 2 2 2 2 2" xfId="17138" xr:uid="{00000000-0005-0000-0000-000032360000}"/>
    <cellStyle name="Note 13 2 2 2 3" xfId="8784" xr:uid="{00000000-0005-0000-0000-000033360000}"/>
    <cellStyle name="Note 13 2 2 2 3 2" xfId="19000" xr:uid="{00000000-0005-0000-0000-000034360000}"/>
    <cellStyle name="Note 13 2 2 2 4" xfId="10085" xr:uid="{00000000-0005-0000-0000-000035360000}"/>
    <cellStyle name="Note 13 2 2 2 4 2" xfId="20291" xr:uid="{00000000-0005-0000-0000-000036360000}"/>
    <cellStyle name="Note 13 2 2 2 5" xfId="13708" xr:uid="{00000000-0005-0000-0000-000037360000}"/>
    <cellStyle name="Note 13 2 2 3" xfId="5350" xr:uid="{00000000-0005-0000-0000-000038360000}"/>
    <cellStyle name="Note 13 2 2 3 2" xfId="15683" xr:uid="{00000000-0005-0000-0000-000039360000}"/>
    <cellStyle name="Note 13 2 2 4" xfId="8702" xr:uid="{00000000-0005-0000-0000-00003A360000}"/>
    <cellStyle name="Note 13 2 2 4 2" xfId="18920" xr:uid="{00000000-0005-0000-0000-00003B360000}"/>
    <cellStyle name="Note 13 2 2 5" xfId="11162" xr:uid="{00000000-0005-0000-0000-00003C360000}"/>
    <cellStyle name="Note 13 2 2 5 2" xfId="21365" xr:uid="{00000000-0005-0000-0000-00003D360000}"/>
    <cellStyle name="Note 13 2 2 6" xfId="12537" xr:uid="{00000000-0005-0000-0000-00003E360000}"/>
    <cellStyle name="Note 13 2 3" xfId="1924" xr:uid="{00000000-0005-0000-0000-00003F360000}"/>
    <cellStyle name="Note 13 2 3 2" xfId="3388" xr:uid="{00000000-0005-0000-0000-000040360000}"/>
    <cellStyle name="Note 13 2 3 2 2" xfId="6958" xr:uid="{00000000-0005-0000-0000-000041360000}"/>
    <cellStyle name="Note 13 2 3 2 2 2" xfId="17287" xr:uid="{00000000-0005-0000-0000-000042360000}"/>
    <cellStyle name="Note 13 2 3 2 3" xfId="8924" xr:uid="{00000000-0005-0000-0000-000043360000}"/>
    <cellStyle name="Note 13 2 3 2 3 2" xfId="19133" xr:uid="{00000000-0005-0000-0000-000044360000}"/>
    <cellStyle name="Note 13 2 3 2 4" xfId="10215" xr:uid="{00000000-0005-0000-0000-000045360000}"/>
    <cellStyle name="Note 13 2 3 2 4 2" xfId="20421" xr:uid="{00000000-0005-0000-0000-000046360000}"/>
    <cellStyle name="Note 13 2 3 2 5" xfId="13814" xr:uid="{00000000-0005-0000-0000-000047360000}"/>
    <cellStyle name="Note 13 2 3 3" xfId="5512" xr:uid="{00000000-0005-0000-0000-000048360000}"/>
    <cellStyle name="Note 13 2 3 3 2" xfId="15844" xr:uid="{00000000-0005-0000-0000-000049360000}"/>
    <cellStyle name="Note 13 2 3 4" xfId="7777" xr:uid="{00000000-0005-0000-0000-00004A360000}"/>
    <cellStyle name="Note 13 2 3 4 2" xfId="18081" xr:uid="{00000000-0005-0000-0000-00004B360000}"/>
    <cellStyle name="Note 13 2 3 5" xfId="11293" xr:uid="{00000000-0005-0000-0000-00004C360000}"/>
    <cellStyle name="Note 13 2 3 5 2" xfId="21495" xr:uid="{00000000-0005-0000-0000-00004D360000}"/>
    <cellStyle name="Note 13 2 3 6" xfId="12643" xr:uid="{00000000-0005-0000-0000-00004E360000}"/>
    <cellStyle name="Note 13 2 4" xfId="1994" xr:uid="{00000000-0005-0000-0000-00004F360000}"/>
    <cellStyle name="Note 13 2 4 2" xfId="3457" xr:uid="{00000000-0005-0000-0000-000050360000}"/>
    <cellStyle name="Note 13 2 4 2 2" xfId="7027" xr:uid="{00000000-0005-0000-0000-000051360000}"/>
    <cellStyle name="Note 13 2 4 2 2 2" xfId="17356" xr:uid="{00000000-0005-0000-0000-000052360000}"/>
    <cellStyle name="Note 13 2 4 2 3" xfId="8993" xr:uid="{00000000-0005-0000-0000-000053360000}"/>
    <cellStyle name="Note 13 2 4 2 3 2" xfId="19202" xr:uid="{00000000-0005-0000-0000-000054360000}"/>
    <cellStyle name="Note 13 2 4 2 4" xfId="10284" xr:uid="{00000000-0005-0000-0000-000055360000}"/>
    <cellStyle name="Note 13 2 4 2 4 2" xfId="20490" xr:uid="{00000000-0005-0000-0000-000056360000}"/>
    <cellStyle name="Note 13 2 4 2 5" xfId="13882" xr:uid="{00000000-0005-0000-0000-000057360000}"/>
    <cellStyle name="Note 13 2 4 3" xfId="5582" xr:uid="{00000000-0005-0000-0000-000058360000}"/>
    <cellStyle name="Note 13 2 4 3 2" xfId="15914" xr:uid="{00000000-0005-0000-0000-000059360000}"/>
    <cellStyle name="Note 13 2 4 4" xfId="7683" xr:uid="{00000000-0005-0000-0000-00005A360000}"/>
    <cellStyle name="Note 13 2 4 4 2" xfId="18003" xr:uid="{00000000-0005-0000-0000-00005B360000}"/>
    <cellStyle name="Note 13 2 4 5" xfId="11362" xr:uid="{00000000-0005-0000-0000-00005C360000}"/>
    <cellStyle name="Note 13 2 4 5 2" xfId="21564" xr:uid="{00000000-0005-0000-0000-00005D360000}"/>
    <cellStyle name="Note 13 2 4 6" xfId="12711" xr:uid="{00000000-0005-0000-0000-00005E360000}"/>
    <cellStyle name="Note 13 2 5" xfId="2062" xr:uid="{00000000-0005-0000-0000-00005F360000}"/>
    <cellStyle name="Note 13 2 5 2" xfId="3522" xr:uid="{00000000-0005-0000-0000-000060360000}"/>
    <cellStyle name="Note 13 2 5 2 2" xfId="7092" xr:uid="{00000000-0005-0000-0000-000061360000}"/>
    <cellStyle name="Note 13 2 5 2 2 2" xfId="17421" xr:uid="{00000000-0005-0000-0000-000062360000}"/>
    <cellStyle name="Note 13 2 5 2 3" xfId="9058" xr:uid="{00000000-0005-0000-0000-000063360000}"/>
    <cellStyle name="Note 13 2 5 2 3 2" xfId="19267" xr:uid="{00000000-0005-0000-0000-000064360000}"/>
    <cellStyle name="Note 13 2 5 2 4" xfId="10349" xr:uid="{00000000-0005-0000-0000-000065360000}"/>
    <cellStyle name="Note 13 2 5 2 4 2" xfId="20555" xr:uid="{00000000-0005-0000-0000-000066360000}"/>
    <cellStyle name="Note 13 2 5 2 5" xfId="13946" xr:uid="{00000000-0005-0000-0000-000067360000}"/>
    <cellStyle name="Note 13 2 5 3" xfId="5650" xr:uid="{00000000-0005-0000-0000-000068360000}"/>
    <cellStyle name="Note 13 2 5 3 2" xfId="15982" xr:uid="{00000000-0005-0000-0000-000069360000}"/>
    <cellStyle name="Note 13 2 5 4" xfId="8062" xr:uid="{00000000-0005-0000-0000-00006A360000}"/>
    <cellStyle name="Note 13 2 5 4 2" xfId="18310" xr:uid="{00000000-0005-0000-0000-00006B360000}"/>
    <cellStyle name="Note 13 2 5 5" xfId="11429" xr:uid="{00000000-0005-0000-0000-00006C360000}"/>
    <cellStyle name="Note 13 2 5 5 2" xfId="21629" xr:uid="{00000000-0005-0000-0000-00006D360000}"/>
    <cellStyle name="Note 13 2 5 6" xfId="12775" xr:uid="{00000000-0005-0000-0000-00006E360000}"/>
    <cellStyle name="Note 13 2 6" xfId="2130" xr:uid="{00000000-0005-0000-0000-00006F360000}"/>
    <cellStyle name="Note 13 2 6 2" xfId="3589" xr:uid="{00000000-0005-0000-0000-000070360000}"/>
    <cellStyle name="Note 13 2 6 2 2" xfId="7159" xr:uid="{00000000-0005-0000-0000-000071360000}"/>
    <cellStyle name="Note 13 2 6 2 2 2" xfId="17488" xr:uid="{00000000-0005-0000-0000-000072360000}"/>
    <cellStyle name="Note 13 2 6 2 3" xfId="9124" xr:uid="{00000000-0005-0000-0000-000073360000}"/>
    <cellStyle name="Note 13 2 6 2 3 2" xfId="19333" xr:uid="{00000000-0005-0000-0000-000074360000}"/>
    <cellStyle name="Note 13 2 6 2 4" xfId="10416" xr:uid="{00000000-0005-0000-0000-000075360000}"/>
    <cellStyle name="Note 13 2 6 2 4 2" xfId="20622" xr:uid="{00000000-0005-0000-0000-000076360000}"/>
    <cellStyle name="Note 13 2 6 2 5" xfId="14012" xr:uid="{00000000-0005-0000-0000-000077360000}"/>
    <cellStyle name="Note 13 2 6 3" xfId="5718" xr:uid="{00000000-0005-0000-0000-000078360000}"/>
    <cellStyle name="Note 13 2 6 3 2" xfId="16050" xr:uid="{00000000-0005-0000-0000-000079360000}"/>
    <cellStyle name="Note 13 2 6 4" xfId="4463" xr:uid="{00000000-0005-0000-0000-00007A360000}"/>
    <cellStyle name="Note 13 2 6 4 2" xfId="14805" xr:uid="{00000000-0005-0000-0000-00007B360000}"/>
    <cellStyle name="Note 13 2 6 5" xfId="11496" xr:uid="{00000000-0005-0000-0000-00007C360000}"/>
    <cellStyle name="Note 13 2 6 5 2" xfId="21696" xr:uid="{00000000-0005-0000-0000-00007D360000}"/>
    <cellStyle name="Note 13 2 6 6" xfId="12841" xr:uid="{00000000-0005-0000-0000-00007E360000}"/>
    <cellStyle name="Note 13 2 7" xfId="2202" xr:uid="{00000000-0005-0000-0000-00007F360000}"/>
    <cellStyle name="Note 13 2 7 2" xfId="3661" xr:uid="{00000000-0005-0000-0000-000080360000}"/>
    <cellStyle name="Note 13 2 7 2 2" xfId="7231" xr:uid="{00000000-0005-0000-0000-000081360000}"/>
    <cellStyle name="Note 13 2 7 2 2 2" xfId="17560" xr:uid="{00000000-0005-0000-0000-000082360000}"/>
    <cellStyle name="Note 13 2 7 2 3" xfId="9196" xr:uid="{00000000-0005-0000-0000-000083360000}"/>
    <cellStyle name="Note 13 2 7 2 3 2" xfId="19405" xr:uid="{00000000-0005-0000-0000-000084360000}"/>
    <cellStyle name="Note 13 2 7 2 4" xfId="10488" xr:uid="{00000000-0005-0000-0000-000085360000}"/>
    <cellStyle name="Note 13 2 7 2 4 2" xfId="20694" xr:uid="{00000000-0005-0000-0000-000086360000}"/>
    <cellStyle name="Note 13 2 7 2 5" xfId="14084" xr:uid="{00000000-0005-0000-0000-000087360000}"/>
    <cellStyle name="Note 13 2 7 3" xfId="5790" xr:uid="{00000000-0005-0000-0000-000088360000}"/>
    <cellStyle name="Note 13 2 7 3 2" xfId="16122" xr:uid="{00000000-0005-0000-0000-000089360000}"/>
    <cellStyle name="Note 13 2 7 4" xfId="5144" xr:uid="{00000000-0005-0000-0000-00008A360000}"/>
    <cellStyle name="Note 13 2 7 4 2" xfId="15479" xr:uid="{00000000-0005-0000-0000-00008B360000}"/>
    <cellStyle name="Note 13 2 7 5" xfId="11568" xr:uid="{00000000-0005-0000-0000-00008C360000}"/>
    <cellStyle name="Note 13 2 7 5 2" xfId="21768" xr:uid="{00000000-0005-0000-0000-00008D360000}"/>
    <cellStyle name="Note 13 2 7 6" xfId="12913" xr:uid="{00000000-0005-0000-0000-00008E360000}"/>
    <cellStyle name="Note 13 2 8" xfId="2299" xr:uid="{00000000-0005-0000-0000-00008F360000}"/>
    <cellStyle name="Note 13 2 8 2" xfId="3756" xr:uid="{00000000-0005-0000-0000-000090360000}"/>
    <cellStyle name="Note 13 2 8 2 2" xfId="7326" xr:uid="{00000000-0005-0000-0000-000091360000}"/>
    <cellStyle name="Note 13 2 8 2 2 2" xfId="17655" xr:uid="{00000000-0005-0000-0000-000092360000}"/>
    <cellStyle name="Note 13 2 8 2 3" xfId="9289" xr:uid="{00000000-0005-0000-0000-000093360000}"/>
    <cellStyle name="Note 13 2 8 2 3 2" xfId="19497" xr:uid="{00000000-0005-0000-0000-000094360000}"/>
    <cellStyle name="Note 13 2 8 2 4" xfId="10583" xr:uid="{00000000-0005-0000-0000-000095360000}"/>
    <cellStyle name="Note 13 2 8 2 4 2" xfId="20789" xr:uid="{00000000-0005-0000-0000-000096360000}"/>
    <cellStyle name="Note 13 2 8 2 5" xfId="14169" xr:uid="{00000000-0005-0000-0000-000097360000}"/>
    <cellStyle name="Note 13 2 8 3" xfId="5887" xr:uid="{00000000-0005-0000-0000-000098360000}"/>
    <cellStyle name="Note 13 2 8 3 2" xfId="16219" xr:uid="{00000000-0005-0000-0000-000099360000}"/>
    <cellStyle name="Note 13 2 8 4" xfId="4683" xr:uid="{00000000-0005-0000-0000-00009A360000}"/>
    <cellStyle name="Note 13 2 8 4 2" xfId="15025" xr:uid="{00000000-0005-0000-0000-00009B360000}"/>
    <cellStyle name="Note 13 2 8 5" xfId="11664" xr:uid="{00000000-0005-0000-0000-00009C360000}"/>
    <cellStyle name="Note 13 2 8 5 2" xfId="21861" xr:uid="{00000000-0005-0000-0000-00009D360000}"/>
    <cellStyle name="Note 13 2 8 6" xfId="12997" xr:uid="{00000000-0005-0000-0000-00009E360000}"/>
    <cellStyle name="Note 13 2 9" xfId="2391" xr:uid="{00000000-0005-0000-0000-00009F360000}"/>
    <cellStyle name="Note 13 2 9 2" xfId="3847" xr:uid="{00000000-0005-0000-0000-0000A0360000}"/>
    <cellStyle name="Note 13 2 9 2 2" xfId="7417" xr:uid="{00000000-0005-0000-0000-0000A1360000}"/>
    <cellStyle name="Note 13 2 9 2 2 2" xfId="17746" xr:uid="{00000000-0005-0000-0000-0000A2360000}"/>
    <cellStyle name="Note 13 2 9 2 3" xfId="9379" xr:uid="{00000000-0005-0000-0000-0000A3360000}"/>
    <cellStyle name="Note 13 2 9 2 3 2" xfId="19587" xr:uid="{00000000-0005-0000-0000-0000A4360000}"/>
    <cellStyle name="Note 13 2 9 2 4" xfId="10674" xr:uid="{00000000-0005-0000-0000-0000A5360000}"/>
    <cellStyle name="Note 13 2 9 2 4 2" xfId="20880" xr:uid="{00000000-0005-0000-0000-0000A6360000}"/>
    <cellStyle name="Note 13 2 9 2 5" xfId="14250" xr:uid="{00000000-0005-0000-0000-0000A7360000}"/>
    <cellStyle name="Note 13 2 9 3" xfId="5979" xr:uid="{00000000-0005-0000-0000-0000A8360000}"/>
    <cellStyle name="Note 13 2 9 3 2" xfId="16311" xr:uid="{00000000-0005-0000-0000-0000A9360000}"/>
    <cellStyle name="Note 13 2 9 4" xfId="6845" xr:uid="{00000000-0005-0000-0000-0000AA360000}"/>
    <cellStyle name="Note 13 2 9 4 2" xfId="17175" xr:uid="{00000000-0005-0000-0000-0000AB360000}"/>
    <cellStyle name="Note 13 2 9 5" xfId="11755" xr:uid="{00000000-0005-0000-0000-0000AC360000}"/>
    <cellStyle name="Note 13 2 9 5 2" xfId="21951" xr:uid="{00000000-0005-0000-0000-0000AD360000}"/>
    <cellStyle name="Note 13 2 9 6" xfId="13078" xr:uid="{00000000-0005-0000-0000-0000AE360000}"/>
    <cellStyle name="Note 13 3" xfId="1578" xr:uid="{00000000-0005-0000-0000-0000AF360000}"/>
    <cellStyle name="Note 13 3 2" xfId="3061" xr:uid="{00000000-0005-0000-0000-0000B0360000}"/>
    <cellStyle name="Note 13 3 2 2" xfId="6638" xr:uid="{00000000-0005-0000-0000-0000B1360000}"/>
    <cellStyle name="Note 13 3 2 2 2" xfId="16969" xr:uid="{00000000-0005-0000-0000-0000B2360000}"/>
    <cellStyle name="Note 13 3 2 3" xfId="8626" xr:uid="{00000000-0005-0000-0000-0000B3360000}"/>
    <cellStyle name="Note 13 3 2 3 2" xfId="18848" xr:uid="{00000000-0005-0000-0000-0000B4360000}"/>
    <cellStyle name="Note 13 3 2 4" xfId="9942" xr:uid="{00000000-0005-0000-0000-0000B5360000}"/>
    <cellStyle name="Note 13 3 2 4 2" xfId="20149" xr:uid="{00000000-0005-0000-0000-0000B6360000}"/>
    <cellStyle name="Note 13 3 2 5" xfId="13587" xr:uid="{00000000-0005-0000-0000-0000B7360000}"/>
    <cellStyle name="Note 13 3 3" xfId="5175" xr:uid="{00000000-0005-0000-0000-0000B8360000}"/>
    <cellStyle name="Note 13 3 3 2" xfId="15510" xr:uid="{00000000-0005-0000-0000-0000B9360000}"/>
    <cellStyle name="Note 13 3 4" xfId="7726" xr:uid="{00000000-0005-0000-0000-0000BA360000}"/>
    <cellStyle name="Note 13 3 4 2" xfId="18035" xr:uid="{00000000-0005-0000-0000-0000BB360000}"/>
    <cellStyle name="Note 13 3 5" xfId="11024" xr:uid="{00000000-0005-0000-0000-0000BC360000}"/>
    <cellStyle name="Note 13 3 5 2" xfId="21227" xr:uid="{00000000-0005-0000-0000-0000BD360000}"/>
    <cellStyle name="Note 13 3 6" xfId="12419" xr:uid="{00000000-0005-0000-0000-0000BE360000}"/>
    <cellStyle name="Note 13 4" xfId="1840" xr:uid="{00000000-0005-0000-0000-0000BF360000}"/>
    <cellStyle name="Note 13 4 2" xfId="3314" xr:uid="{00000000-0005-0000-0000-0000C0360000}"/>
    <cellStyle name="Note 13 4 2 2" xfId="6884" xr:uid="{00000000-0005-0000-0000-0000C1360000}"/>
    <cellStyle name="Note 13 4 2 2 2" xfId="17213" xr:uid="{00000000-0005-0000-0000-0000C2360000}"/>
    <cellStyle name="Note 13 4 2 3" xfId="8852" xr:uid="{00000000-0005-0000-0000-0000C3360000}"/>
    <cellStyle name="Note 13 4 2 3 2" xfId="19064" xr:uid="{00000000-0005-0000-0000-0000C4360000}"/>
    <cellStyle name="Note 13 4 2 4" xfId="10144" xr:uid="{00000000-0005-0000-0000-0000C5360000}"/>
    <cellStyle name="Note 13 4 2 4 2" xfId="20350" xr:uid="{00000000-0005-0000-0000-0000C6360000}"/>
    <cellStyle name="Note 13 4 2 5" xfId="13755" xr:uid="{00000000-0005-0000-0000-0000C7360000}"/>
    <cellStyle name="Note 13 4 3" xfId="5429" xr:uid="{00000000-0005-0000-0000-0000C8360000}"/>
    <cellStyle name="Note 13 4 3 2" xfId="15761" xr:uid="{00000000-0005-0000-0000-0000C9360000}"/>
    <cellStyle name="Note 13 4 4" xfId="8706" xr:uid="{00000000-0005-0000-0000-0000CA360000}"/>
    <cellStyle name="Note 13 4 4 2" xfId="18923" xr:uid="{00000000-0005-0000-0000-0000CB360000}"/>
    <cellStyle name="Note 13 4 5" xfId="11221" xr:uid="{00000000-0005-0000-0000-0000CC360000}"/>
    <cellStyle name="Note 13 4 5 2" xfId="21424" xr:uid="{00000000-0005-0000-0000-0000CD360000}"/>
    <cellStyle name="Note 13 4 6" xfId="12584" xr:uid="{00000000-0005-0000-0000-0000CE360000}"/>
    <cellStyle name="Note 13 5" xfId="2119" xr:uid="{00000000-0005-0000-0000-0000CF360000}"/>
    <cellStyle name="Note 13 5 2" xfId="3578" xr:uid="{00000000-0005-0000-0000-0000D0360000}"/>
    <cellStyle name="Note 13 5 2 2" xfId="7148" xr:uid="{00000000-0005-0000-0000-0000D1360000}"/>
    <cellStyle name="Note 13 5 2 2 2" xfId="17477" xr:uid="{00000000-0005-0000-0000-0000D2360000}"/>
    <cellStyle name="Note 13 5 2 3" xfId="9113" xr:uid="{00000000-0005-0000-0000-0000D3360000}"/>
    <cellStyle name="Note 13 5 2 3 2" xfId="19322" xr:uid="{00000000-0005-0000-0000-0000D4360000}"/>
    <cellStyle name="Note 13 5 2 4" xfId="10405" xr:uid="{00000000-0005-0000-0000-0000D5360000}"/>
    <cellStyle name="Note 13 5 2 4 2" xfId="20611" xr:uid="{00000000-0005-0000-0000-0000D6360000}"/>
    <cellStyle name="Note 13 5 2 5" xfId="14001" xr:uid="{00000000-0005-0000-0000-0000D7360000}"/>
    <cellStyle name="Note 13 5 3" xfId="5707" xr:uid="{00000000-0005-0000-0000-0000D8360000}"/>
    <cellStyle name="Note 13 5 3 2" xfId="16039" xr:uid="{00000000-0005-0000-0000-0000D9360000}"/>
    <cellStyle name="Note 13 5 4" xfId="4456" xr:uid="{00000000-0005-0000-0000-0000DA360000}"/>
    <cellStyle name="Note 13 5 4 2" xfId="14798" xr:uid="{00000000-0005-0000-0000-0000DB360000}"/>
    <cellStyle name="Note 13 5 5" xfId="11485" xr:uid="{00000000-0005-0000-0000-0000DC360000}"/>
    <cellStyle name="Note 13 5 5 2" xfId="21685" xr:uid="{00000000-0005-0000-0000-0000DD360000}"/>
    <cellStyle name="Note 13 5 6" xfId="12830" xr:uid="{00000000-0005-0000-0000-0000DE360000}"/>
    <cellStyle name="Note 13 6" xfId="2603" xr:uid="{00000000-0005-0000-0000-0000DF360000}"/>
    <cellStyle name="Note 13 6 2" xfId="6191" xr:uid="{00000000-0005-0000-0000-0000E0360000}"/>
    <cellStyle name="Note 13 6 2 2" xfId="16523" xr:uid="{00000000-0005-0000-0000-0000E1360000}"/>
    <cellStyle name="Note 13 6 3" xfId="8215" xr:uid="{00000000-0005-0000-0000-0000E2360000}"/>
    <cellStyle name="Note 13 6 3 2" xfId="18448" xr:uid="{00000000-0005-0000-0000-0000E3360000}"/>
    <cellStyle name="Note 13 6 4" xfId="9565" xr:uid="{00000000-0005-0000-0000-0000E4360000}"/>
    <cellStyle name="Note 13 6 4 2" xfId="19772" xr:uid="{00000000-0005-0000-0000-0000E5360000}"/>
    <cellStyle name="Note 13 6 5" xfId="13251" xr:uid="{00000000-0005-0000-0000-0000E6360000}"/>
    <cellStyle name="Note 13 7" xfId="4589" xr:uid="{00000000-0005-0000-0000-0000E7360000}"/>
    <cellStyle name="Note 13 7 2" xfId="14931" xr:uid="{00000000-0005-0000-0000-0000E8360000}"/>
    <cellStyle name="Note 13 8" xfId="4284" xr:uid="{00000000-0005-0000-0000-0000E9360000}"/>
    <cellStyle name="Note 13 8 2" xfId="14642" xr:uid="{00000000-0005-0000-0000-0000EA360000}"/>
    <cellStyle name="Note 13 9" xfId="4706" xr:uid="{00000000-0005-0000-0000-0000EB360000}"/>
    <cellStyle name="Note 14" xfId="974" xr:uid="{00000000-0005-0000-0000-0000EC360000}"/>
    <cellStyle name="Note 14 2" xfId="1218" xr:uid="{00000000-0005-0000-0000-0000ED360000}"/>
    <cellStyle name="Note 14 2 10" xfId="2461" xr:uid="{00000000-0005-0000-0000-0000EE360000}"/>
    <cellStyle name="Note 14 2 10 2" xfId="3916" xr:uid="{00000000-0005-0000-0000-0000EF360000}"/>
    <cellStyle name="Note 14 2 10 2 2" xfId="7486" xr:uid="{00000000-0005-0000-0000-0000F0360000}"/>
    <cellStyle name="Note 14 2 10 2 2 2" xfId="17815" xr:uid="{00000000-0005-0000-0000-0000F1360000}"/>
    <cellStyle name="Note 14 2 10 2 3" xfId="9446" xr:uid="{00000000-0005-0000-0000-0000F2360000}"/>
    <cellStyle name="Note 14 2 10 2 3 2" xfId="19653" xr:uid="{00000000-0005-0000-0000-0000F3360000}"/>
    <cellStyle name="Note 14 2 10 2 4" xfId="10743" xr:uid="{00000000-0005-0000-0000-0000F4360000}"/>
    <cellStyle name="Note 14 2 10 2 4 2" xfId="20949" xr:uid="{00000000-0005-0000-0000-0000F5360000}"/>
    <cellStyle name="Note 14 2 10 2 5" xfId="14309" xr:uid="{00000000-0005-0000-0000-0000F6360000}"/>
    <cellStyle name="Note 14 2 10 3" xfId="6049" xr:uid="{00000000-0005-0000-0000-0000F7360000}"/>
    <cellStyle name="Note 14 2 10 3 2" xfId="16381" xr:uid="{00000000-0005-0000-0000-0000F8360000}"/>
    <cellStyle name="Note 14 2 10 4" xfId="8124" xr:uid="{00000000-0005-0000-0000-0000F9360000}"/>
    <cellStyle name="Note 14 2 10 4 2" xfId="18361" xr:uid="{00000000-0005-0000-0000-0000FA360000}"/>
    <cellStyle name="Note 14 2 10 5" xfId="4032" xr:uid="{00000000-0005-0000-0000-0000FB360000}"/>
    <cellStyle name="Note 14 2 10 5 2" xfId="14410" xr:uid="{00000000-0005-0000-0000-0000FC360000}"/>
    <cellStyle name="Note 14 2 10 6" xfId="11825" xr:uid="{00000000-0005-0000-0000-0000FD360000}"/>
    <cellStyle name="Note 14 2 10 6 2" xfId="22020" xr:uid="{00000000-0005-0000-0000-0000FE360000}"/>
    <cellStyle name="Note 14 2 10 7" xfId="13137" xr:uid="{00000000-0005-0000-0000-0000FF360000}"/>
    <cellStyle name="Note 14 2 11" xfId="2514" xr:uid="{00000000-0005-0000-0000-000000370000}"/>
    <cellStyle name="Note 14 2 11 2" xfId="3969" xr:uid="{00000000-0005-0000-0000-000001370000}"/>
    <cellStyle name="Note 14 2 11 2 2" xfId="7539" xr:uid="{00000000-0005-0000-0000-000002370000}"/>
    <cellStyle name="Note 14 2 11 2 2 2" xfId="17868" xr:uid="{00000000-0005-0000-0000-000003370000}"/>
    <cellStyle name="Note 14 2 11 2 3" xfId="9499" xr:uid="{00000000-0005-0000-0000-000004370000}"/>
    <cellStyle name="Note 14 2 11 2 3 2" xfId="19706" xr:uid="{00000000-0005-0000-0000-000005370000}"/>
    <cellStyle name="Note 14 2 11 2 4" xfId="10796" xr:uid="{00000000-0005-0000-0000-000006370000}"/>
    <cellStyle name="Note 14 2 11 2 4 2" xfId="21002" xr:uid="{00000000-0005-0000-0000-000007370000}"/>
    <cellStyle name="Note 14 2 11 2 5" xfId="14362" xr:uid="{00000000-0005-0000-0000-000008370000}"/>
    <cellStyle name="Note 14 2 11 3" xfId="6102" xr:uid="{00000000-0005-0000-0000-000009370000}"/>
    <cellStyle name="Note 14 2 11 3 2" xfId="16434" xr:uid="{00000000-0005-0000-0000-00000A370000}"/>
    <cellStyle name="Note 14 2 11 4" xfId="8149" xr:uid="{00000000-0005-0000-0000-00000B370000}"/>
    <cellStyle name="Note 14 2 11 4 2" xfId="18383" xr:uid="{00000000-0005-0000-0000-00000C370000}"/>
    <cellStyle name="Note 14 2 11 5" xfId="4640" xr:uid="{00000000-0005-0000-0000-00000D370000}"/>
    <cellStyle name="Note 14 2 11 5 2" xfId="14982" xr:uid="{00000000-0005-0000-0000-00000E370000}"/>
    <cellStyle name="Note 14 2 11 6" xfId="11878" xr:uid="{00000000-0005-0000-0000-00000F370000}"/>
    <cellStyle name="Note 14 2 11 6 2" xfId="22073" xr:uid="{00000000-0005-0000-0000-000010370000}"/>
    <cellStyle name="Note 14 2 11 7" xfId="13190" xr:uid="{00000000-0005-0000-0000-000011370000}"/>
    <cellStyle name="Note 14 2 12" xfId="2723" xr:uid="{00000000-0005-0000-0000-000012370000}"/>
    <cellStyle name="Note 14 2 12 2" xfId="6306" xr:uid="{00000000-0005-0000-0000-000013370000}"/>
    <cellStyle name="Note 14 2 12 2 2" xfId="16638" xr:uid="{00000000-0005-0000-0000-000014370000}"/>
    <cellStyle name="Note 14 2 12 3" xfId="8318" xr:uid="{00000000-0005-0000-0000-000015370000}"/>
    <cellStyle name="Note 14 2 12 3 2" xfId="18549" xr:uid="{00000000-0005-0000-0000-000016370000}"/>
    <cellStyle name="Note 14 2 12 4" xfId="9655" xr:uid="{00000000-0005-0000-0000-000017370000}"/>
    <cellStyle name="Note 14 2 12 4 2" xfId="19862" xr:uid="{00000000-0005-0000-0000-000018370000}"/>
    <cellStyle name="Note 14 2 12 5" xfId="13331" xr:uid="{00000000-0005-0000-0000-000019370000}"/>
    <cellStyle name="Note 14 2 13" xfId="4817" xr:uid="{00000000-0005-0000-0000-00001A370000}"/>
    <cellStyle name="Note 14 2 13 2" xfId="15153" xr:uid="{00000000-0005-0000-0000-00001B370000}"/>
    <cellStyle name="Note 14 2 14" xfId="4144" xr:uid="{00000000-0005-0000-0000-00001C370000}"/>
    <cellStyle name="Note 14 2 14 2" xfId="14513" xr:uid="{00000000-0005-0000-0000-00001D370000}"/>
    <cellStyle name="Note 14 2 15" xfId="7921" xr:uid="{00000000-0005-0000-0000-00001E370000}"/>
    <cellStyle name="Note 14 2 2" xfId="1759" xr:uid="{00000000-0005-0000-0000-00001F370000}"/>
    <cellStyle name="Note 14 2 2 2" xfId="3236" xr:uid="{00000000-0005-0000-0000-000020370000}"/>
    <cellStyle name="Note 14 2 2 2 2" xfId="6809" xr:uid="{00000000-0005-0000-0000-000021370000}"/>
    <cellStyle name="Note 14 2 2 2 2 2" xfId="17139" xr:uid="{00000000-0005-0000-0000-000022370000}"/>
    <cellStyle name="Note 14 2 2 2 3" xfId="8785" xr:uid="{00000000-0005-0000-0000-000023370000}"/>
    <cellStyle name="Note 14 2 2 2 3 2" xfId="19001" xr:uid="{00000000-0005-0000-0000-000024370000}"/>
    <cellStyle name="Note 14 2 2 2 4" xfId="10086" xr:uid="{00000000-0005-0000-0000-000025370000}"/>
    <cellStyle name="Note 14 2 2 2 4 2" xfId="20292" xr:uid="{00000000-0005-0000-0000-000026370000}"/>
    <cellStyle name="Note 14 2 2 2 5" xfId="13709" xr:uid="{00000000-0005-0000-0000-000027370000}"/>
    <cellStyle name="Note 14 2 2 3" xfId="5351" xr:uid="{00000000-0005-0000-0000-000028370000}"/>
    <cellStyle name="Note 14 2 2 3 2" xfId="15684" xr:uid="{00000000-0005-0000-0000-000029370000}"/>
    <cellStyle name="Note 14 2 2 4" xfId="7768" xr:uid="{00000000-0005-0000-0000-00002A370000}"/>
    <cellStyle name="Note 14 2 2 4 2" xfId="18073" xr:uid="{00000000-0005-0000-0000-00002B370000}"/>
    <cellStyle name="Note 14 2 2 5" xfId="11163" xr:uid="{00000000-0005-0000-0000-00002C370000}"/>
    <cellStyle name="Note 14 2 2 5 2" xfId="21366" xr:uid="{00000000-0005-0000-0000-00002D370000}"/>
    <cellStyle name="Note 14 2 2 6" xfId="12538" xr:uid="{00000000-0005-0000-0000-00002E370000}"/>
    <cellStyle name="Note 14 2 3" xfId="1925" xr:uid="{00000000-0005-0000-0000-00002F370000}"/>
    <cellStyle name="Note 14 2 3 2" xfId="3389" xr:uid="{00000000-0005-0000-0000-000030370000}"/>
    <cellStyle name="Note 14 2 3 2 2" xfId="6959" xr:uid="{00000000-0005-0000-0000-000031370000}"/>
    <cellStyle name="Note 14 2 3 2 2 2" xfId="17288" xr:uid="{00000000-0005-0000-0000-000032370000}"/>
    <cellStyle name="Note 14 2 3 2 3" xfId="8925" xr:uid="{00000000-0005-0000-0000-000033370000}"/>
    <cellStyle name="Note 14 2 3 2 3 2" xfId="19134" xr:uid="{00000000-0005-0000-0000-000034370000}"/>
    <cellStyle name="Note 14 2 3 2 4" xfId="10216" xr:uid="{00000000-0005-0000-0000-000035370000}"/>
    <cellStyle name="Note 14 2 3 2 4 2" xfId="20422" xr:uid="{00000000-0005-0000-0000-000036370000}"/>
    <cellStyle name="Note 14 2 3 2 5" xfId="13815" xr:uid="{00000000-0005-0000-0000-000037370000}"/>
    <cellStyle name="Note 14 2 3 3" xfId="5513" xr:uid="{00000000-0005-0000-0000-000038370000}"/>
    <cellStyle name="Note 14 2 3 3 2" xfId="15845" xr:uid="{00000000-0005-0000-0000-000039370000}"/>
    <cellStyle name="Note 14 2 3 4" xfId="7890" xr:uid="{00000000-0005-0000-0000-00003A370000}"/>
    <cellStyle name="Note 14 2 3 4 2" xfId="18181" xr:uid="{00000000-0005-0000-0000-00003B370000}"/>
    <cellStyle name="Note 14 2 3 5" xfId="11294" xr:uid="{00000000-0005-0000-0000-00003C370000}"/>
    <cellStyle name="Note 14 2 3 5 2" xfId="21496" xr:uid="{00000000-0005-0000-0000-00003D370000}"/>
    <cellStyle name="Note 14 2 3 6" xfId="12644" xr:uid="{00000000-0005-0000-0000-00003E370000}"/>
    <cellStyle name="Note 14 2 4" xfId="1995" xr:uid="{00000000-0005-0000-0000-00003F370000}"/>
    <cellStyle name="Note 14 2 4 2" xfId="3458" xr:uid="{00000000-0005-0000-0000-000040370000}"/>
    <cellStyle name="Note 14 2 4 2 2" xfId="7028" xr:uid="{00000000-0005-0000-0000-000041370000}"/>
    <cellStyle name="Note 14 2 4 2 2 2" xfId="17357" xr:uid="{00000000-0005-0000-0000-000042370000}"/>
    <cellStyle name="Note 14 2 4 2 3" xfId="8994" xr:uid="{00000000-0005-0000-0000-000043370000}"/>
    <cellStyle name="Note 14 2 4 2 3 2" xfId="19203" xr:uid="{00000000-0005-0000-0000-000044370000}"/>
    <cellStyle name="Note 14 2 4 2 4" xfId="10285" xr:uid="{00000000-0005-0000-0000-000045370000}"/>
    <cellStyle name="Note 14 2 4 2 4 2" xfId="20491" xr:uid="{00000000-0005-0000-0000-000046370000}"/>
    <cellStyle name="Note 14 2 4 2 5" xfId="13883" xr:uid="{00000000-0005-0000-0000-000047370000}"/>
    <cellStyle name="Note 14 2 4 3" xfId="5583" xr:uid="{00000000-0005-0000-0000-000048370000}"/>
    <cellStyle name="Note 14 2 4 3 2" xfId="15915" xr:uid="{00000000-0005-0000-0000-000049370000}"/>
    <cellStyle name="Note 14 2 4 4" xfId="7656" xr:uid="{00000000-0005-0000-0000-00004A370000}"/>
    <cellStyle name="Note 14 2 4 4 2" xfId="17977" xr:uid="{00000000-0005-0000-0000-00004B370000}"/>
    <cellStyle name="Note 14 2 4 5" xfId="11363" xr:uid="{00000000-0005-0000-0000-00004C370000}"/>
    <cellStyle name="Note 14 2 4 5 2" xfId="21565" xr:uid="{00000000-0005-0000-0000-00004D370000}"/>
    <cellStyle name="Note 14 2 4 6" xfId="12712" xr:uid="{00000000-0005-0000-0000-00004E370000}"/>
    <cellStyle name="Note 14 2 5" xfId="2063" xr:uid="{00000000-0005-0000-0000-00004F370000}"/>
    <cellStyle name="Note 14 2 5 2" xfId="3523" xr:uid="{00000000-0005-0000-0000-000050370000}"/>
    <cellStyle name="Note 14 2 5 2 2" xfId="7093" xr:uid="{00000000-0005-0000-0000-000051370000}"/>
    <cellStyle name="Note 14 2 5 2 2 2" xfId="17422" xr:uid="{00000000-0005-0000-0000-000052370000}"/>
    <cellStyle name="Note 14 2 5 2 3" xfId="9059" xr:uid="{00000000-0005-0000-0000-000053370000}"/>
    <cellStyle name="Note 14 2 5 2 3 2" xfId="19268" xr:uid="{00000000-0005-0000-0000-000054370000}"/>
    <cellStyle name="Note 14 2 5 2 4" xfId="10350" xr:uid="{00000000-0005-0000-0000-000055370000}"/>
    <cellStyle name="Note 14 2 5 2 4 2" xfId="20556" xr:uid="{00000000-0005-0000-0000-000056370000}"/>
    <cellStyle name="Note 14 2 5 2 5" xfId="13947" xr:uid="{00000000-0005-0000-0000-000057370000}"/>
    <cellStyle name="Note 14 2 5 3" xfId="5651" xr:uid="{00000000-0005-0000-0000-000058370000}"/>
    <cellStyle name="Note 14 2 5 3 2" xfId="15983" xr:uid="{00000000-0005-0000-0000-000059370000}"/>
    <cellStyle name="Note 14 2 5 4" xfId="8018" xr:uid="{00000000-0005-0000-0000-00005A370000}"/>
    <cellStyle name="Note 14 2 5 4 2" xfId="18274" xr:uid="{00000000-0005-0000-0000-00005B370000}"/>
    <cellStyle name="Note 14 2 5 5" xfId="11430" xr:uid="{00000000-0005-0000-0000-00005C370000}"/>
    <cellStyle name="Note 14 2 5 5 2" xfId="21630" xr:uid="{00000000-0005-0000-0000-00005D370000}"/>
    <cellStyle name="Note 14 2 5 6" xfId="12776" xr:uid="{00000000-0005-0000-0000-00005E370000}"/>
    <cellStyle name="Note 14 2 6" xfId="2131" xr:uid="{00000000-0005-0000-0000-00005F370000}"/>
    <cellStyle name="Note 14 2 6 2" xfId="3590" xr:uid="{00000000-0005-0000-0000-000060370000}"/>
    <cellStyle name="Note 14 2 6 2 2" xfId="7160" xr:uid="{00000000-0005-0000-0000-000061370000}"/>
    <cellStyle name="Note 14 2 6 2 2 2" xfId="17489" xr:uid="{00000000-0005-0000-0000-000062370000}"/>
    <cellStyle name="Note 14 2 6 2 3" xfId="9125" xr:uid="{00000000-0005-0000-0000-000063370000}"/>
    <cellStyle name="Note 14 2 6 2 3 2" xfId="19334" xr:uid="{00000000-0005-0000-0000-000064370000}"/>
    <cellStyle name="Note 14 2 6 2 4" xfId="10417" xr:uid="{00000000-0005-0000-0000-000065370000}"/>
    <cellStyle name="Note 14 2 6 2 4 2" xfId="20623" xr:uid="{00000000-0005-0000-0000-000066370000}"/>
    <cellStyle name="Note 14 2 6 2 5" xfId="14013" xr:uid="{00000000-0005-0000-0000-000067370000}"/>
    <cellStyle name="Note 14 2 6 3" xfId="5719" xr:uid="{00000000-0005-0000-0000-000068370000}"/>
    <cellStyle name="Note 14 2 6 3 2" xfId="16051" xr:uid="{00000000-0005-0000-0000-000069370000}"/>
    <cellStyle name="Note 14 2 6 4" xfId="4464" xr:uid="{00000000-0005-0000-0000-00006A370000}"/>
    <cellStyle name="Note 14 2 6 4 2" xfId="14806" xr:uid="{00000000-0005-0000-0000-00006B370000}"/>
    <cellStyle name="Note 14 2 6 5" xfId="11497" xr:uid="{00000000-0005-0000-0000-00006C370000}"/>
    <cellStyle name="Note 14 2 6 5 2" xfId="21697" xr:uid="{00000000-0005-0000-0000-00006D370000}"/>
    <cellStyle name="Note 14 2 6 6" xfId="12842" xr:uid="{00000000-0005-0000-0000-00006E370000}"/>
    <cellStyle name="Note 14 2 7" xfId="2203" xr:uid="{00000000-0005-0000-0000-00006F370000}"/>
    <cellStyle name="Note 14 2 7 2" xfId="3662" xr:uid="{00000000-0005-0000-0000-000070370000}"/>
    <cellStyle name="Note 14 2 7 2 2" xfId="7232" xr:uid="{00000000-0005-0000-0000-000071370000}"/>
    <cellStyle name="Note 14 2 7 2 2 2" xfId="17561" xr:uid="{00000000-0005-0000-0000-000072370000}"/>
    <cellStyle name="Note 14 2 7 2 3" xfId="9197" xr:uid="{00000000-0005-0000-0000-000073370000}"/>
    <cellStyle name="Note 14 2 7 2 3 2" xfId="19406" xr:uid="{00000000-0005-0000-0000-000074370000}"/>
    <cellStyle name="Note 14 2 7 2 4" xfId="10489" xr:uid="{00000000-0005-0000-0000-000075370000}"/>
    <cellStyle name="Note 14 2 7 2 4 2" xfId="20695" xr:uid="{00000000-0005-0000-0000-000076370000}"/>
    <cellStyle name="Note 14 2 7 2 5" xfId="14085" xr:uid="{00000000-0005-0000-0000-000077370000}"/>
    <cellStyle name="Note 14 2 7 3" xfId="5791" xr:uid="{00000000-0005-0000-0000-000078370000}"/>
    <cellStyle name="Note 14 2 7 3 2" xfId="16123" xr:uid="{00000000-0005-0000-0000-000079370000}"/>
    <cellStyle name="Note 14 2 7 4" xfId="6608" xr:uid="{00000000-0005-0000-0000-00007A370000}"/>
    <cellStyle name="Note 14 2 7 4 2" xfId="16939" xr:uid="{00000000-0005-0000-0000-00007B370000}"/>
    <cellStyle name="Note 14 2 7 5" xfId="11569" xr:uid="{00000000-0005-0000-0000-00007C370000}"/>
    <cellStyle name="Note 14 2 7 5 2" xfId="21769" xr:uid="{00000000-0005-0000-0000-00007D370000}"/>
    <cellStyle name="Note 14 2 7 6" xfId="12914" xr:uid="{00000000-0005-0000-0000-00007E370000}"/>
    <cellStyle name="Note 14 2 8" xfId="2300" xr:uid="{00000000-0005-0000-0000-00007F370000}"/>
    <cellStyle name="Note 14 2 8 2" xfId="3757" xr:uid="{00000000-0005-0000-0000-000080370000}"/>
    <cellStyle name="Note 14 2 8 2 2" xfId="7327" xr:uid="{00000000-0005-0000-0000-000081370000}"/>
    <cellStyle name="Note 14 2 8 2 2 2" xfId="17656" xr:uid="{00000000-0005-0000-0000-000082370000}"/>
    <cellStyle name="Note 14 2 8 2 3" xfId="9290" xr:uid="{00000000-0005-0000-0000-000083370000}"/>
    <cellStyle name="Note 14 2 8 2 3 2" xfId="19498" xr:uid="{00000000-0005-0000-0000-000084370000}"/>
    <cellStyle name="Note 14 2 8 2 4" xfId="10584" xr:uid="{00000000-0005-0000-0000-000085370000}"/>
    <cellStyle name="Note 14 2 8 2 4 2" xfId="20790" xr:uid="{00000000-0005-0000-0000-000086370000}"/>
    <cellStyle name="Note 14 2 8 2 5" xfId="14170" xr:uid="{00000000-0005-0000-0000-000087370000}"/>
    <cellStyle name="Note 14 2 8 3" xfId="5888" xr:uid="{00000000-0005-0000-0000-000088370000}"/>
    <cellStyle name="Note 14 2 8 3 2" xfId="16220" xr:uid="{00000000-0005-0000-0000-000089370000}"/>
    <cellStyle name="Note 14 2 8 4" xfId="4801" xr:uid="{00000000-0005-0000-0000-00008A370000}"/>
    <cellStyle name="Note 14 2 8 4 2" xfId="15137" xr:uid="{00000000-0005-0000-0000-00008B370000}"/>
    <cellStyle name="Note 14 2 8 5" xfId="11665" xr:uid="{00000000-0005-0000-0000-00008C370000}"/>
    <cellStyle name="Note 14 2 8 5 2" xfId="21862" xr:uid="{00000000-0005-0000-0000-00008D370000}"/>
    <cellStyle name="Note 14 2 8 6" xfId="12998" xr:uid="{00000000-0005-0000-0000-00008E370000}"/>
    <cellStyle name="Note 14 2 9" xfId="2392" xr:uid="{00000000-0005-0000-0000-00008F370000}"/>
    <cellStyle name="Note 14 2 9 2" xfId="3848" xr:uid="{00000000-0005-0000-0000-000090370000}"/>
    <cellStyle name="Note 14 2 9 2 2" xfId="7418" xr:uid="{00000000-0005-0000-0000-000091370000}"/>
    <cellStyle name="Note 14 2 9 2 2 2" xfId="17747" xr:uid="{00000000-0005-0000-0000-000092370000}"/>
    <cellStyle name="Note 14 2 9 2 3" xfId="9380" xr:uid="{00000000-0005-0000-0000-000093370000}"/>
    <cellStyle name="Note 14 2 9 2 3 2" xfId="19588" xr:uid="{00000000-0005-0000-0000-000094370000}"/>
    <cellStyle name="Note 14 2 9 2 4" xfId="10675" xr:uid="{00000000-0005-0000-0000-000095370000}"/>
    <cellStyle name="Note 14 2 9 2 4 2" xfId="20881" xr:uid="{00000000-0005-0000-0000-000096370000}"/>
    <cellStyle name="Note 14 2 9 2 5" xfId="14251" xr:uid="{00000000-0005-0000-0000-000097370000}"/>
    <cellStyle name="Note 14 2 9 3" xfId="5980" xr:uid="{00000000-0005-0000-0000-000098370000}"/>
    <cellStyle name="Note 14 2 9 3 2" xfId="16312" xr:uid="{00000000-0005-0000-0000-000099370000}"/>
    <cellStyle name="Note 14 2 9 4" xfId="6340" xr:uid="{00000000-0005-0000-0000-00009A370000}"/>
    <cellStyle name="Note 14 2 9 4 2" xfId="16672" xr:uid="{00000000-0005-0000-0000-00009B370000}"/>
    <cellStyle name="Note 14 2 9 5" xfId="11756" xr:uid="{00000000-0005-0000-0000-00009C370000}"/>
    <cellStyle name="Note 14 2 9 5 2" xfId="21952" xr:uid="{00000000-0005-0000-0000-00009D370000}"/>
    <cellStyle name="Note 14 2 9 6" xfId="13079" xr:uid="{00000000-0005-0000-0000-00009E370000}"/>
    <cellStyle name="Note 14 3" xfId="1579" xr:uid="{00000000-0005-0000-0000-00009F370000}"/>
    <cellStyle name="Note 14 3 2" xfId="3062" xr:uid="{00000000-0005-0000-0000-0000A0370000}"/>
    <cellStyle name="Note 14 3 2 2" xfId="6639" xr:uid="{00000000-0005-0000-0000-0000A1370000}"/>
    <cellStyle name="Note 14 3 2 2 2" xfId="16970" xr:uid="{00000000-0005-0000-0000-0000A2370000}"/>
    <cellStyle name="Note 14 3 2 3" xfId="8627" xr:uid="{00000000-0005-0000-0000-0000A3370000}"/>
    <cellStyle name="Note 14 3 2 3 2" xfId="18849" xr:uid="{00000000-0005-0000-0000-0000A4370000}"/>
    <cellStyle name="Note 14 3 2 4" xfId="9943" xr:uid="{00000000-0005-0000-0000-0000A5370000}"/>
    <cellStyle name="Note 14 3 2 4 2" xfId="20150" xr:uid="{00000000-0005-0000-0000-0000A6370000}"/>
    <cellStyle name="Note 14 3 2 5" xfId="13588" xr:uid="{00000000-0005-0000-0000-0000A7370000}"/>
    <cellStyle name="Note 14 3 3" xfId="5176" xr:uid="{00000000-0005-0000-0000-0000A8370000}"/>
    <cellStyle name="Note 14 3 3 2" xfId="15511" xr:uid="{00000000-0005-0000-0000-0000A9370000}"/>
    <cellStyle name="Note 14 3 4" xfId="8887" xr:uid="{00000000-0005-0000-0000-0000AA370000}"/>
    <cellStyle name="Note 14 3 4 2" xfId="19096" xr:uid="{00000000-0005-0000-0000-0000AB370000}"/>
    <cellStyle name="Note 14 3 5" xfId="11025" xr:uid="{00000000-0005-0000-0000-0000AC370000}"/>
    <cellStyle name="Note 14 3 5 2" xfId="21228" xr:uid="{00000000-0005-0000-0000-0000AD370000}"/>
    <cellStyle name="Note 14 3 6" xfId="12420" xr:uid="{00000000-0005-0000-0000-0000AE370000}"/>
    <cellStyle name="Note 14 4" xfId="1275" xr:uid="{00000000-0005-0000-0000-0000AF370000}"/>
    <cellStyle name="Note 14 4 2" xfId="2776" xr:uid="{00000000-0005-0000-0000-0000B0370000}"/>
    <cellStyle name="Note 14 4 2 2" xfId="6355" xr:uid="{00000000-0005-0000-0000-0000B1370000}"/>
    <cellStyle name="Note 14 4 2 2 2" xfId="16686" xr:uid="{00000000-0005-0000-0000-0000B2370000}"/>
    <cellStyle name="Note 14 4 2 3" xfId="8363" xr:uid="{00000000-0005-0000-0000-0000B3370000}"/>
    <cellStyle name="Note 14 4 2 3 2" xfId="18592" xr:uid="{00000000-0005-0000-0000-0000B4370000}"/>
    <cellStyle name="Note 14 4 2 4" xfId="9688" xr:uid="{00000000-0005-0000-0000-0000B5370000}"/>
    <cellStyle name="Note 14 4 2 4 2" xfId="19895" xr:uid="{00000000-0005-0000-0000-0000B6370000}"/>
    <cellStyle name="Note 14 4 2 5" xfId="13364" xr:uid="{00000000-0005-0000-0000-0000B7370000}"/>
    <cellStyle name="Note 14 4 3" xfId="4873" xr:uid="{00000000-0005-0000-0000-0000B8370000}"/>
    <cellStyle name="Note 14 4 3 2" xfId="15208" xr:uid="{00000000-0005-0000-0000-0000B9370000}"/>
    <cellStyle name="Note 14 4 4" xfId="7976" xr:uid="{00000000-0005-0000-0000-0000BA370000}"/>
    <cellStyle name="Note 14 4 4 2" xfId="18247" xr:uid="{00000000-0005-0000-0000-0000BB370000}"/>
    <cellStyle name="Note 14 4 5" xfId="8357" xr:uid="{00000000-0005-0000-0000-0000BC370000}"/>
    <cellStyle name="Note 14 4 5 2" xfId="18586" xr:uid="{00000000-0005-0000-0000-0000BD370000}"/>
    <cellStyle name="Note 14 4 6" xfId="12196" xr:uid="{00000000-0005-0000-0000-0000BE370000}"/>
    <cellStyle name="Note 14 5" xfId="1448" xr:uid="{00000000-0005-0000-0000-0000BF370000}"/>
    <cellStyle name="Note 14 5 2" xfId="2935" xr:uid="{00000000-0005-0000-0000-0000C0370000}"/>
    <cellStyle name="Note 14 5 2 2" xfId="6512" xr:uid="{00000000-0005-0000-0000-0000C1370000}"/>
    <cellStyle name="Note 14 5 2 2 2" xfId="16843" xr:uid="{00000000-0005-0000-0000-0000C2370000}"/>
    <cellStyle name="Note 14 5 2 3" xfId="8515" xr:uid="{00000000-0005-0000-0000-0000C3370000}"/>
    <cellStyle name="Note 14 5 2 3 2" xfId="18741" xr:uid="{00000000-0005-0000-0000-0000C4370000}"/>
    <cellStyle name="Note 14 5 2 4" xfId="9836" xr:uid="{00000000-0005-0000-0000-0000C5370000}"/>
    <cellStyle name="Note 14 5 2 4 2" xfId="20043" xr:uid="{00000000-0005-0000-0000-0000C6370000}"/>
    <cellStyle name="Note 14 5 2 5" xfId="13499" xr:uid="{00000000-0005-0000-0000-0000C7370000}"/>
    <cellStyle name="Note 14 5 3" xfId="5045" xr:uid="{00000000-0005-0000-0000-0000C8370000}"/>
    <cellStyle name="Note 14 5 3 2" xfId="15380" xr:uid="{00000000-0005-0000-0000-0000C9370000}"/>
    <cellStyle name="Note 14 5 4" xfId="8562" xr:uid="{00000000-0005-0000-0000-0000CA370000}"/>
    <cellStyle name="Note 14 5 4 2" xfId="18788" xr:uid="{00000000-0005-0000-0000-0000CB370000}"/>
    <cellStyle name="Note 14 5 5" xfId="10917" xr:uid="{00000000-0005-0000-0000-0000CC370000}"/>
    <cellStyle name="Note 14 5 5 2" xfId="21121" xr:uid="{00000000-0005-0000-0000-0000CD370000}"/>
    <cellStyle name="Note 14 5 6" xfId="12330" xr:uid="{00000000-0005-0000-0000-0000CE370000}"/>
    <cellStyle name="Note 14 6" xfId="2604" xr:uid="{00000000-0005-0000-0000-0000CF370000}"/>
    <cellStyle name="Note 14 6 2" xfId="6192" xr:uid="{00000000-0005-0000-0000-0000D0370000}"/>
    <cellStyle name="Note 14 6 2 2" xfId="16524" xr:uid="{00000000-0005-0000-0000-0000D1370000}"/>
    <cellStyle name="Note 14 6 3" xfId="8216" xr:uid="{00000000-0005-0000-0000-0000D2370000}"/>
    <cellStyle name="Note 14 6 3 2" xfId="18449" xr:uid="{00000000-0005-0000-0000-0000D3370000}"/>
    <cellStyle name="Note 14 6 4" xfId="9566" xr:uid="{00000000-0005-0000-0000-0000D4370000}"/>
    <cellStyle name="Note 14 6 4 2" xfId="19773" xr:uid="{00000000-0005-0000-0000-0000D5370000}"/>
    <cellStyle name="Note 14 6 5" xfId="13252" xr:uid="{00000000-0005-0000-0000-0000D6370000}"/>
    <cellStyle name="Note 14 7" xfId="4590" xr:uid="{00000000-0005-0000-0000-0000D7370000}"/>
    <cellStyle name="Note 14 7 2" xfId="14932" xr:uid="{00000000-0005-0000-0000-0000D8370000}"/>
    <cellStyle name="Note 14 8" xfId="4283" xr:uid="{00000000-0005-0000-0000-0000D9370000}"/>
    <cellStyle name="Note 14 8 2" xfId="14641" xr:uid="{00000000-0005-0000-0000-0000DA370000}"/>
    <cellStyle name="Note 14 9" xfId="4858" xr:uid="{00000000-0005-0000-0000-0000DB370000}"/>
    <cellStyle name="Note 15" xfId="975" xr:uid="{00000000-0005-0000-0000-0000DC370000}"/>
    <cellStyle name="Note 15 2" xfId="1219" xr:uid="{00000000-0005-0000-0000-0000DD370000}"/>
    <cellStyle name="Note 15 2 10" xfId="2462" xr:uid="{00000000-0005-0000-0000-0000DE370000}"/>
    <cellStyle name="Note 15 2 10 2" xfId="3917" xr:uid="{00000000-0005-0000-0000-0000DF370000}"/>
    <cellStyle name="Note 15 2 10 2 2" xfId="7487" xr:uid="{00000000-0005-0000-0000-0000E0370000}"/>
    <cellStyle name="Note 15 2 10 2 2 2" xfId="17816" xr:uid="{00000000-0005-0000-0000-0000E1370000}"/>
    <cellStyle name="Note 15 2 10 2 3" xfId="9447" xr:uid="{00000000-0005-0000-0000-0000E2370000}"/>
    <cellStyle name="Note 15 2 10 2 3 2" xfId="19654" xr:uid="{00000000-0005-0000-0000-0000E3370000}"/>
    <cellStyle name="Note 15 2 10 2 4" xfId="10744" xr:uid="{00000000-0005-0000-0000-0000E4370000}"/>
    <cellStyle name="Note 15 2 10 2 4 2" xfId="20950" xr:uid="{00000000-0005-0000-0000-0000E5370000}"/>
    <cellStyle name="Note 15 2 10 2 5" xfId="14310" xr:uid="{00000000-0005-0000-0000-0000E6370000}"/>
    <cellStyle name="Note 15 2 10 3" xfId="6050" xr:uid="{00000000-0005-0000-0000-0000E7370000}"/>
    <cellStyle name="Note 15 2 10 3 2" xfId="16382" xr:uid="{00000000-0005-0000-0000-0000E8370000}"/>
    <cellStyle name="Note 15 2 10 4" xfId="8125" xr:uid="{00000000-0005-0000-0000-0000E9370000}"/>
    <cellStyle name="Note 15 2 10 4 2" xfId="18362" xr:uid="{00000000-0005-0000-0000-0000EA370000}"/>
    <cellStyle name="Note 15 2 10 5" xfId="4049" xr:uid="{00000000-0005-0000-0000-0000EB370000}"/>
    <cellStyle name="Note 15 2 10 5 2" xfId="14426" xr:uid="{00000000-0005-0000-0000-0000EC370000}"/>
    <cellStyle name="Note 15 2 10 6" xfId="11826" xr:uid="{00000000-0005-0000-0000-0000ED370000}"/>
    <cellStyle name="Note 15 2 10 6 2" xfId="22021" xr:uid="{00000000-0005-0000-0000-0000EE370000}"/>
    <cellStyle name="Note 15 2 10 7" xfId="13138" xr:uid="{00000000-0005-0000-0000-0000EF370000}"/>
    <cellStyle name="Note 15 2 11" xfId="2515" xr:uid="{00000000-0005-0000-0000-0000F0370000}"/>
    <cellStyle name="Note 15 2 11 2" xfId="3970" xr:uid="{00000000-0005-0000-0000-0000F1370000}"/>
    <cellStyle name="Note 15 2 11 2 2" xfId="7540" xr:uid="{00000000-0005-0000-0000-0000F2370000}"/>
    <cellStyle name="Note 15 2 11 2 2 2" xfId="17869" xr:uid="{00000000-0005-0000-0000-0000F3370000}"/>
    <cellStyle name="Note 15 2 11 2 3" xfId="9500" xr:uid="{00000000-0005-0000-0000-0000F4370000}"/>
    <cellStyle name="Note 15 2 11 2 3 2" xfId="19707" xr:uid="{00000000-0005-0000-0000-0000F5370000}"/>
    <cellStyle name="Note 15 2 11 2 4" xfId="10797" xr:uid="{00000000-0005-0000-0000-0000F6370000}"/>
    <cellStyle name="Note 15 2 11 2 4 2" xfId="21003" xr:uid="{00000000-0005-0000-0000-0000F7370000}"/>
    <cellStyle name="Note 15 2 11 2 5" xfId="14363" xr:uid="{00000000-0005-0000-0000-0000F8370000}"/>
    <cellStyle name="Note 15 2 11 3" xfId="6103" xr:uid="{00000000-0005-0000-0000-0000F9370000}"/>
    <cellStyle name="Note 15 2 11 3 2" xfId="16435" xr:uid="{00000000-0005-0000-0000-0000FA370000}"/>
    <cellStyle name="Note 15 2 11 4" xfId="8150" xr:uid="{00000000-0005-0000-0000-0000FB370000}"/>
    <cellStyle name="Note 15 2 11 4 2" xfId="18384" xr:uid="{00000000-0005-0000-0000-0000FC370000}"/>
    <cellStyle name="Note 15 2 11 5" xfId="4694" xr:uid="{00000000-0005-0000-0000-0000FD370000}"/>
    <cellStyle name="Note 15 2 11 5 2" xfId="15036" xr:uid="{00000000-0005-0000-0000-0000FE370000}"/>
    <cellStyle name="Note 15 2 11 6" xfId="11879" xr:uid="{00000000-0005-0000-0000-0000FF370000}"/>
    <cellStyle name="Note 15 2 11 6 2" xfId="22074" xr:uid="{00000000-0005-0000-0000-000000380000}"/>
    <cellStyle name="Note 15 2 11 7" xfId="13191" xr:uid="{00000000-0005-0000-0000-000001380000}"/>
    <cellStyle name="Note 15 2 12" xfId="2724" xr:uid="{00000000-0005-0000-0000-000002380000}"/>
    <cellStyle name="Note 15 2 12 2" xfId="6307" xr:uid="{00000000-0005-0000-0000-000003380000}"/>
    <cellStyle name="Note 15 2 12 2 2" xfId="16639" xr:uid="{00000000-0005-0000-0000-000004380000}"/>
    <cellStyle name="Note 15 2 12 3" xfId="8319" xr:uid="{00000000-0005-0000-0000-000005380000}"/>
    <cellStyle name="Note 15 2 12 3 2" xfId="18550" xr:uid="{00000000-0005-0000-0000-000006380000}"/>
    <cellStyle name="Note 15 2 12 4" xfId="9656" xr:uid="{00000000-0005-0000-0000-000007380000}"/>
    <cellStyle name="Note 15 2 12 4 2" xfId="19863" xr:uid="{00000000-0005-0000-0000-000008380000}"/>
    <cellStyle name="Note 15 2 12 5" xfId="13332" xr:uid="{00000000-0005-0000-0000-000009380000}"/>
    <cellStyle name="Note 15 2 13" xfId="4818" xr:uid="{00000000-0005-0000-0000-00000A380000}"/>
    <cellStyle name="Note 15 2 13 2" xfId="15154" xr:uid="{00000000-0005-0000-0000-00000B380000}"/>
    <cellStyle name="Note 15 2 14" xfId="4143" xr:uid="{00000000-0005-0000-0000-00000C380000}"/>
    <cellStyle name="Note 15 2 14 2" xfId="14512" xr:uid="{00000000-0005-0000-0000-00000D380000}"/>
    <cellStyle name="Note 15 2 15" xfId="4100" xr:uid="{00000000-0005-0000-0000-00000E380000}"/>
    <cellStyle name="Note 15 2 2" xfId="1760" xr:uid="{00000000-0005-0000-0000-00000F380000}"/>
    <cellStyle name="Note 15 2 2 2" xfId="3237" xr:uid="{00000000-0005-0000-0000-000010380000}"/>
    <cellStyle name="Note 15 2 2 2 2" xfId="6810" xr:uid="{00000000-0005-0000-0000-000011380000}"/>
    <cellStyle name="Note 15 2 2 2 2 2" xfId="17140" xr:uid="{00000000-0005-0000-0000-000012380000}"/>
    <cellStyle name="Note 15 2 2 2 3" xfId="8786" xr:uid="{00000000-0005-0000-0000-000013380000}"/>
    <cellStyle name="Note 15 2 2 2 3 2" xfId="19002" xr:uid="{00000000-0005-0000-0000-000014380000}"/>
    <cellStyle name="Note 15 2 2 2 4" xfId="10087" xr:uid="{00000000-0005-0000-0000-000015380000}"/>
    <cellStyle name="Note 15 2 2 2 4 2" xfId="20293" xr:uid="{00000000-0005-0000-0000-000016380000}"/>
    <cellStyle name="Note 15 2 2 2 5" xfId="13710" xr:uid="{00000000-0005-0000-0000-000017380000}"/>
    <cellStyle name="Note 15 2 2 3" xfId="5352" xr:uid="{00000000-0005-0000-0000-000018380000}"/>
    <cellStyle name="Note 15 2 2 3 2" xfId="15685" xr:uid="{00000000-0005-0000-0000-000019380000}"/>
    <cellStyle name="Note 15 2 2 4" xfId="8356" xr:uid="{00000000-0005-0000-0000-00001A380000}"/>
    <cellStyle name="Note 15 2 2 4 2" xfId="18585" xr:uid="{00000000-0005-0000-0000-00001B380000}"/>
    <cellStyle name="Note 15 2 2 5" xfId="11164" xr:uid="{00000000-0005-0000-0000-00001C380000}"/>
    <cellStyle name="Note 15 2 2 5 2" xfId="21367" xr:uid="{00000000-0005-0000-0000-00001D380000}"/>
    <cellStyle name="Note 15 2 2 6" xfId="12539" xr:uid="{00000000-0005-0000-0000-00001E380000}"/>
    <cellStyle name="Note 15 2 3" xfId="1926" xr:uid="{00000000-0005-0000-0000-00001F380000}"/>
    <cellStyle name="Note 15 2 3 2" xfId="3390" xr:uid="{00000000-0005-0000-0000-000020380000}"/>
    <cellStyle name="Note 15 2 3 2 2" xfId="6960" xr:uid="{00000000-0005-0000-0000-000021380000}"/>
    <cellStyle name="Note 15 2 3 2 2 2" xfId="17289" xr:uid="{00000000-0005-0000-0000-000022380000}"/>
    <cellStyle name="Note 15 2 3 2 3" xfId="8926" xr:uid="{00000000-0005-0000-0000-000023380000}"/>
    <cellStyle name="Note 15 2 3 2 3 2" xfId="19135" xr:uid="{00000000-0005-0000-0000-000024380000}"/>
    <cellStyle name="Note 15 2 3 2 4" xfId="10217" xr:uid="{00000000-0005-0000-0000-000025380000}"/>
    <cellStyle name="Note 15 2 3 2 4 2" xfId="20423" xr:uid="{00000000-0005-0000-0000-000026380000}"/>
    <cellStyle name="Note 15 2 3 2 5" xfId="13816" xr:uid="{00000000-0005-0000-0000-000027380000}"/>
    <cellStyle name="Note 15 2 3 3" xfId="5514" xr:uid="{00000000-0005-0000-0000-000028380000}"/>
    <cellStyle name="Note 15 2 3 3 2" xfId="15846" xr:uid="{00000000-0005-0000-0000-000029380000}"/>
    <cellStyle name="Note 15 2 3 4" xfId="7793" xr:uid="{00000000-0005-0000-0000-00002A380000}"/>
    <cellStyle name="Note 15 2 3 4 2" xfId="18097" xr:uid="{00000000-0005-0000-0000-00002B380000}"/>
    <cellStyle name="Note 15 2 3 5" xfId="11295" xr:uid="{00000000-0005-0000-0000-00002C380000}"/>
    <cellStyle name="Note 15 2 3 5 2" xfId="21497" xr:uid="{00000000-0005-0000-0000-00002D380000}"/>
    <cellStyle name="Note 15 2 3 6" xfId="12645" xr:uid="{00000000-0005-0000-0000-00002E380000}"/>
    <cellStyle name="Note 15 2 4" xfId="1996" xr:uid="{00000000-0005-0000-0000-00002F380000}"/>
    <cellStyle name="Note 15 2 4 2" xfId="3459" xr:uid="{00000000-0005-0000-0000-000030380000}"/>
    <cellStyle name="Note 15 2 4 2 2" xfId="7029" xr:uid="{00000000-0005-0000-0000-000031380000}"/>
    <cellStyle name="Note 15 2 4 2 2 2" xfId="17358" xr:uid="{00000000-0005-0000-0000-000032380000}"/>
    <cellStyle name="Note 15 2 4 2 3" xfId="8995" xr:uid="{00000000-0005-0000-0000-000033380000}"/>
    <cellStyle name="Note 15 2 4 2 3 2" xfId="19204" xr:uid="{00000000-0005-0000-0000-000034380000}"/>
    <cellStyle name="Note 15 2 4 2 4" xfId="10286" xr:uid="{00000000-0005-0000-0000-000035380000}"/>
    <cellStyle name="Note 15 2 4 2 4 2" xfId="20492" xr:uid="{00000000-0005-0000-0000-000036380000}"/>
    <cellStyle name="Note 15 2 4 2 5" xfId="13884" xr:uid="{00000000-0005-0000-0000-000037380000}"/>
    <cellStyle name="Note 15 2 4 3" xfId="5584" xr:uid="{00000000-0005-0000-0000-000038380000}"/>
    <cellStyle name="Note 15 2 4 3 2" xfId="15916" xr:uid="{00000000-0005-0000-0000-000039380000}"/>
    <cellStyle name="Note 15 2 4 4" xfId="7621" xr:uid="{00000000-0005-0000-0000-00003A380000}"/>
    <cellStyle name="Note 15 2 4 4 2" xfId="17947" xr:uid="{00000000-0005-0000-0000-00003B380000}"/>
    <cellStyle name="Note 15 2 4 5" xfId="11364" xr:uid="{00000000-0005-0000-0000-00003C380000}"/>
    <cellStyle name="Note 15 2 4 5 2" xfId="21566" xr:uid="{00000000-0005-0000-0000-00003D380000}"/>
    <cellStyle name="Note 15 2 4 6" xfId="12713" xr:uid="{00000000-0005-0000-0000-00003E380000}"/>
    <cellStyle name="Note 15 2 5" xfId="2064" xr:uid="{00000000-0005-0000-0000-00003F380000}"/>
    <cellStyle name="Note 15 2 5 2" xfId="3524" xr:uid="{00000000-0005-0000-0000-000040380000}"/>
    <cellStyle name="Note 15 2 5 2 2" xfId="7094" xr:uid="{00000000-0005-0000-0000-000041380000}"/>
    <cellStyle name="Note 15 2 5 2 2 2" xfId="17423" xr:uid="{00000000-0005-0000-0000-000042380000}"/>
    <cellStyle name="Note 15 2 5 2 3" xfId="9060" xr:uid="{00000000-0005-0000-0000-000043380000}"/>
    <cellStyle name="Note 15 2 5 2 3 2" xfId="19269" xr:uid="{00000000-0005-0000-0000-000044380000}"/>
    <cellStyle name="Note 15 2 5 2 4" xfId="10351" xr:uid="{00000000-0005-0000-0000-000045380000}"/>
    <cellStyle name="Note 15 2 5 2 4 2" xfId="20557" xr:uid="{00000000-0005-0000-0000-000046380000}"/>
    <cellStyle name="Note 15 2 5 2 5" xfId="13948" xr:uid="{00000000-0005-0000-0000-000047380000}"/>
    <cellStyle name="Note 15 2 5 3" xfId="5652" xr:uid="{00000000-0005-0000-0000-000048380000}"/>
    <cellStyle name="Note 15 2 5 3 2" xfId="15984" xr:uid="{00000000-0005-0000-0000-000049380000}"/>
    <cellStyle name="Note 15 2 5 4" xfId="7686" xr:uid="{00000000-0005-0000-0000-00004A380000}"/>
    <cellStyle name="Note 15 2 5 4 2" xfId="18006" xr:uid="{00000000-0005-0000-0000-00004B380000}"/>
    <cellStyle name="Note 15 2 5 5" xfId="11431" xr:uid="{00000000-0005-0000-0000-00004C380000}"/>
    <cellStyle name="Note 15 2 5 5 2" xfId="21631" xr:uid="{00000000-0005-0000-0000-00004D380000}"/>
    <cellStyle name="Note 15 2 5 6" xfId="12777" xr:uid="{00000000-0005-0000-0000-00004E380000}"/>
    <cellStyle name="Note 15 2 6" xfId="2132" xr:uid="{00000000-0005-0000-0000-00004F380000}"/>
    <cellStyle name="Note 15 2 6 2" xfId="3591" xr:uid="{00000000-0005-0000-0000-000050380000}"/>
    <cellStyle name="Note 15 2 6 2 2" xfId="7161" xr:uid="{00000000-0005-0000-0000-000051380000}"/>
    <cellStyle name="Note 15 2 6 2 2 2" xfId="17490" xr:uid="{00000000-0005-0000-0000-000052380000}"/>
    <cellStyle name="Note 15 2 6 2 3" xfId="9126" xr:uid="{00000000-0005-0000-0000-000053380000}"/>
    <cellStyle name="Note 15 2 6 2 3 2" xfId="19335" xr:uid="{00000000-0005-0000-0000-000054380000}"/>
    <cellStyle name="Note 15 2 6 2 4" xfId="10418" xr:uid="{00000000-0005-0000-0000-000055380000}"/>
    <cellStyle name="Note 15 2 6 2 4 2" xfId="20624" xr:uid="{00000000-0005-0000-0000-000056380000}"/>
    <cellStyle name="Note 15 2 6 2 5" xfId="14014" xr:uid="{00000000-0005-0000-0000-000057380000}"/>
    <cellStyle name="Note 15 2 6 3" xfId="5720" xr:uid="{00000000-0005-0000-0000-000058380000}"/>
    <cellStyle name="Note 15 2 6 3 2" xfId="16052" xr:uid="{00000000-0005-0000-0000-000059380000}"/>
    <cellStyle name="Note 15 2 6 4" xfId="4465" xr:uid="{00000000-0005-0000-0000-00005A380000}"/>
    <cellStyle name="Note 15 2 6 4 2" xfId="14807" xr:uid="{00000000-0005-0000-0000-00005B380000}"/>
    <cellStyle name="Note 15 2 6 5" xfId="11498" xr:uid="{00000000-0005-0000-0000-00005C380000}"/>
    <cellStyle name="Note 15 2 6 5 2" xfId="21698" xr:uid="{00000000-0005-0000-0000-00005D380000}"/>
    <cellStyle name="Note 15 2 6 6" xfId="12843" xr:uid="{00000000-0005-0000-0000-00005E380000}"/>
    <cellStyle name="Note 15 2 7" xfId="2204" xr:uid="{00000000-0005-0000-0000-00005F380000}"/>
    <cellStyle name="Note 15 2 7 2" xfId="3663" xr:uid="{00000000-0005-0000-0000-000060380000}"/>
    <cellStyle name="Note 15 2 7 2 2" xfId="7233" xr:uid="{00000000-0005-0000-0000-000061380000}"/>
    <cellStyle name="Note 15 2 7 2 2 2" xfId="17562" xr:uid="{00000000-0005-0000-0000-000062380000}"/>
    <cellStyle name="Note 15 2 7 2 3" xfId="9198" xr:uid="{00000000-0005-0000-0000-000063380000}"/>
    <cellStyle name="Note 15 2 7 2 3 2" xfId="19407" xr:uid="{00000000-0005-0000-0000-000064380000}"/>
    <cellStyle name="Note 15 2 7 2 4" xfId="10490" xr:uid="{00000000-0005-0000-0000-000065380000}"/>
    <cellStyle name="Note 15 2 7 2 4 2" xfId="20696" xr:uid="{00000000-0005-0000-0000-000066380000}"/>
    <cellStyle name="Note 15 2 7 2 5" xfId="14086" xr:uid="{00000000-0005-0000-0000-000067380000}"/>
    <cellStyle name="Note 15 2 7 3" xfId="5792" xr:uid="{00000000-0005-0000-0000-000068380000}"/>
    <cellStyle name="Note 15 2 7 3 2" xfId="16124" xr:uid="{00000000-0005-0000-0000-000069380000}"/>
    <cellStyle name="Note 15 2 7 4" xfId="5049" xr:uid="{00000000-0005-0000-0000-00006A380000}"/>
    <cellStyle name="Note 15 2 7 4 2" xfId="15384" xr:uid="{00000000-0005-0000-0000-00006B380000}"/>
    <cellStyle name="Note 15 2 7 5" xfId="11570" xr:uid="{00000000-0005-0000-0000-00006C380000}"/>
    <cellStyle name="Note 15 2 7 5 2" xfId="21770" xr:uid="{00000000-0005-0000-0000-00006D380000}"/>
    <cellStyle name="Note 15 2 7 6" xfId="12915" xr:uid="{00000000-0005-0000-0000-00006E380000}"/>
    <cellStyle name="Note 15 2 8" xfId="2301" xr:uid="{00000000-0005-0000-0000-00006F380000}"/>
    <cellStyle name="Note 15 2 8 2" xfId="3758" xr:uid="{00000000-0005-0000-0000-000070380000}"/>
    <cellStyle name="Note 15 2 8 2 2" xfId="7328" xr:uid="{00000000-0005-0000-0000-000071380000}"/>
    <cellStyle name="Note 15 2 8 2 2 2" xfId="17657" xr:uid="{00000000-0005-0000-0000-000072380000}"/>
    <cellStyle name="Note 15 2 8 2 3" xfId="9291" xr:uid="{00000000-0005-0000-0000-000073380000}"/>
    <cellStyle name="Note 15 2 8 2 3 2" xfId="19499" xr:uid="{00000000-0005-0000-0000-000074380000}"/>
    <cellStyle name="Note 15 2 8 2 4" xfId="10585" xr:uid="{00000000-0005-0000-0000-000075380000}"/>
    <cellStyle name="Note 15 2 8 2 4 2" xfId="20791" xr:uid="{00000000-0005-0000-0000-000076380000}"/>
    <cellStyle name="Note 15 2 8 2 5" xfId="14171" xr:uid="{00000000-0005-0000-0000-000077380000}"/>
    <cellStyle name="Note 15 2 8 3" xfId="5889" xr:uid="{00000000-0005-0000-0000-000078380000}"/>
    <cellStyle name="Note 15 2 8 3 2" xfId="16221" xr:uid="{00000000-0005-0000-0000-000079380000}"/>
    <cellStyle name="Note 15 2 8 4" xfId="4800" xr:uid="{00000000-0005-0000-0000-00007A380000}"/>
    <cellStyle name="Note 15 2 8 4 2" xfId="15136" xr:uid="{00000000-0005-0000-0000-00007B380000}"/>
    <cellStyle name="Note 15 2 8 5" xfId="11666" xr:uid="{00000000-0005-0000-0000-00007C380000}"/>
    <cellStyle name="Note 15 2 8 5 2" xfId="21863" xr:uid="{00000000-0005-0000-0000-00007D380000}"/>
    <cellStyle name="Note 15 2 8 6" xfId="12999" xr:uid="{00000000-0005-0000-0000-00007E380000}"/>
    <cellStyle name="Note 15 2 9" xfId="2393" xr:uid="{00000000-0005-0000-0000-00007F380000}"/>
    <cellStyle name="Note 15 2 9 2" xfId="3849" xr:uid="{00000000-0005-0000-0000-000080380000}"/>
    <cellStyle name="Note 15 2 9 2 2" xfId="7419" xr:uid="{00000000-0005-0000-0000-000081380000}"/>
    <cellStyle name="Note 15 2 9 2 2 2" xfId="17748" xr:uid="{00000000-0005-0000-0000-000082380000}"/>
    <cellStyle name="Note 15 2 9 2 3" xfId="9381" xr:uid="{00000000-0005-0000-0000-000083380000}"/>
    <cellStyle name="Note 15 2 9 2 3 2" xfId="19589" xr:uid="{00000000-0005-0000-0000-000084380000}"/>
    <cellStyle name="Note 15 2 9 2 4" xfId="10676" xr:uid="{00000000-0005-0000-0000-000085380000}"/>
    <cellStyle name="Note 15 2 9 2 4 2" xfId="20882" xr:uid="{00000000-0005-0000-0000-000086380000}"/>
    <cellStyle name="Note 15 2 9 2 5" xfId="14252" xr:uid="{00000000-0005-0000-0000-000087380000}"/>
    <cellStyle name="Note 15 2 9 3" xfId="5981" xr:uid="{00000000-0005-0000-0000-000088380000}"/>
    <cellStyle name="Note 15 2 9 3 2" xfId="16313" xr:uid="{00000000-0005-0000-0000-000089380000}"/>
    <cellStyle name="Note 15 2 9 4" xfId="5253" xr:uid="{00000000-0005-0000-0000-00008A380000}"/>
    <cellStyle name="Note 15 2 9 4 2" xfId="15588" xr:uid="{00000000-0005-0000-0000-00008B380000}"/>
    <cellStyle name="Note 15 2 9 5" xfId="11757" xr:uid="{00000000-0005-0000-0000-00008C380000}"/>
    <cellStyle name="Note 15 2 9 5 2" xfId="21953" xr:uid="{00000000-0005-0000-0000-00008D380000}"/>
    <cellStyle name="Note 15 2 9 6" xfId="13080" xr:uid="{00000000-0005-0000-0000-00008E380000}"/>
    <cellStyle name="Note 15 3" xfId="1580" xr:uid="{00000000-0005-0000-0000-00008F380000}"/>
    <cellStyle name="Note 15 3 2" xfId="3063" xr:uid="{00000000-0005-0000-0000-000090380000}"/>
    <cellStyle name="Note 15 3 2 2" xfId="6640" xr:uid="{00000000-0005-0000-0000-000091380000}"/>
    <cellStyle name="Note 15 3 2 2 2" xfId="16971" xr:uid="{00000000-0005-0000-0000-000092380000}"/>
    <cellStyle name="Note 15 3 2 3" xfId="8628" xr:uid="{00000000-0005-0000-0000-000093380000}"/>
    <cellStyle name="Note 15 3 2 3 2" xfId="18850" xr:uid="{00000000-0005-0000-0000-000094380000}"/>
    <cellStyle name="Note 15 3 2 4" xfId="9944" xr:uid="{00000000-0005-0000-0000-000095380000}"/>
    <cellStyle name="Note 15 3 2 4 2" xfId="20151" xr:uid="{00000000-0005-0000-0000-000096380000}"/>
    <cellStyle name="Note 15 3 2 5" xfId="13589" xr:uid="{00000000-0005-0000-0000-000097380000}"/>
    <cellStyle name="Note 15 3 3" xfId="5177" xr:uid="{00000000-0005-0000-0000-000098380000}"/>
    <cellStyle name="Note 15 3 3 2" xfId="15512" xr:uid="{00000000-0005-0000-0000-000099380000}"/>
    <cellStyle name="Note 15 3 4" xfId="7902" xr:uid="{00000000-0005-0000-0000-00009A380000}"/>
    <cellStyle name="Note 15 3 4 2" xfId="18193" xr:uid="{00000000-0005-0000-0000-00009B380000}"/>
    <cellStyle name="Note 15 3 5" xfId="11026" xr:uid="{00000000-0005-0000-0000-00009C380000}"/>
    <cellStyle name="Note 15 3 5 2" xfId="21229" xr:uid="{00000000-0005-0000-0000-00009D380000}"/>
    <cellStyle name="Note 15 3 6" xfId="12421" xr:uid="{00000000-0005-0000-0000-00009E380000}"/>
    <cellStyle name="Note 15 4" xfId="1372" xr:uid="{00000000-0005-0000-0000-00009F380000}"/>
    <cellStyle name="Note 15 4 2" xfId="2868" xr:uid="{00000000-0005-0000-0000-0000A0380000}"/>
    <cellStyle name="Note 15 4 2 2" xfId="6447" xr:uid="{00000000-0005-0000-0000-0000A1380000}"/>
    <cellStyle name="Note 15 4 2 2 2" xfId="16778" xr:uid="{00000000-0005-0000-0000-0000A2380000}"/>
    <cellStyle name="Note 15 4 2 3" xfId="8448" xr:uid="{00000000-0005-0000-0000-0000A3380000}"/>
    <cellStyle name="Note 15 4 2 3 2" xfId="18676" xr:uid="{00000000-0005-0000-0000-0000A4380000}"/>
    <cellStyle name="Note 15 4 2 4" xfId="9773" xr:uid="{00000000-0005-0000-0000-0000A5380000}"/>
    <cellStyle name="Note 15 4 2 4 2" xfId="19980" xr:uid="{00000000-0005-0000-0000-0000A6380000}"/>
    <cellStyle name="Note 15 4 2 5" xfId="13442" xr:uid="{00000000-0005-0000-0000-0000A7380000}"/>
    <cellStyle name="Note 15 4 3" xfId="4970" xr:uid="{00000000-0005-0000-0000-0000A8380000}"/>
    <cellStyle name="Note 15 4 3 2" xfId="15305" xr:uid="{00000000-0005-0000-0000-0000A9380000}"/>
    <cellStyle name="Note 15 4 4" xfId="8666" xr:uid="{00000000-0005-0000-0000-0000AA380000}"/>
    <cellStyle name="Note 15 4 4 2" xfId="18888" xr:uid="{00000000-0005-0000-0000-0000AB380000}"/>
    <cellStyle name="Note 15 4 5" xfId="10855" xr:uid="{00000000-0005-0000-0000-0000AC380000}"/>
    <cellStyle name="Note 15 4 5 2" xfId="21059" xr:uid="{00000000-0005-0000-0000-0000AD380000}"/>
    <cellStyle name="Note 15 4 6" xfId="12273" xr:uid="{00000000-0005-0000-0000-0000AE380000}"/>
    <cellStyle name="Note 15 5" xfId="1302" xr:uid="{00000000-0005-0000-0000-0000AF380000}"/>
    <cellStyle name="Note 15 5 2" xfId="2802" xr:uid="{00000000-0005-0000-0000-0000B0380000}"/>
    <cellStyle name="Note 15 5 2 2" xfId="6381" xr:uid="{00000000-0005-0000-0000-0000B1380000}"/>
    <cellStyle name="Note 15 5 2 2 2" xfId="16712" xr:uid="{00000000-0005-0000-0000-0000B2380000}"/>
    <cellStyle name="Note 15 5 2 3" xfId="8384" xr:uid="{00000000-0005-0000-0000-0000B3380000}"/>
    <cellStyle name="Note 15 5 2 3 2" xfId="18612" xr:uid="{00000000-0005-0000-0000-0000B4380000}"/>
    <cellStyle name="Note 15 5 2 4" xfId="9708" xr:uid="{00000000-0005-0000-0000-0000B5380000}"/>
    <cellStyle name="Note 15 5 2 4 2" xfId="19915" xr:uid="{00000000-0005-0000-0000-0000B6380000}"/>
    <cellStyle name="Note 15 5 2 5" xfId="13382" xr:uid="{00000000-0005-0000-0000-0000B7380000}"/>
    <cellStyle name="Note 15 5 3" xfId="4900" xr:uid="{00000000-0005-0000-0000-0000B8380000}"/>
    <cellStyle name="Note 15 5 3 2" xfId="15235" xr:uid="{00000000-0005-0000-0000-0000B9380000}"/>
    <cellStyle name="Note 15 5 4" xfId="7957" xr:uid="{00000000-0005-0000-0000-0000BA380000}"/>
    <cellStyle name="Note 15 5 4 2" xfId="18234" xr:uid="{00000000-0005-0000-0000-0000BB380000}"/>
    <cellStyle name="Note 15 5 5" xfId="4244" xr:uid="{00000000-0005-0000-0000-0000BC380000}"/>
    <cellStyle name="Note 15 5 5 2" xfId="14602" xr:uid="{00000000-0005-0000-0000-0000BD380000}"/>
    <cellStyle name="Note 15 5 6" xfId="12214" xr:uid="{00000000-0005-0000-0000-0000BE380000}"/>
    <cellStyle name="Note 15 6" xfId="2605" xr:uid="{00000000-0005-0000-0000-0000BF380000}"/>
    <cellStyle name="Note 15 6 2" xfId="6193" xr:uid="{00000000-0005-0000-0000-0000C0380000}"/>
    <cellStyle name="Note 15 6 2 2" xfId="16525" xr:uid="{00000000-0005-0000-0000-0000C1380000}"/>
    <cellStyle name="Note 15 6 3" xfId="8217" xr:uid="{00000000-0005-0000-0000-0000C2380000}"/>
    <cellStyle name="Note 15 6 3 2" xfId="18450" xr:uid="{00000000-0005-0000-0000-0000C3380000}"/>
    <cellStyle name="Note 15 6 4" xfId="9567" xr:uid="{00000000-0005-0000-0000-0000C4380000}"/>
    <cellStyle name="Note 15 6 4 2" xfId="19774" xr:uid="{00000000-0005-0000-0000-0000C5380000}"/>
    <cellStyle name="Note 15 6 5" xfId="13253" xr:uid="{00000000-0005-0000-0000-0000C6380000}"/>
    <cellStyle name="Note 15 7" xfId="4591" xr:uid="{00000000-0005-0000-0000-0000C7380000}"/>
    <cellStyle name="Note 15 7 2" xfId="14933" xr:uid="{00000000-0005-0000-0000-0000C8380000}"/>
    <cellStyle name="Note 15 8" xfId="4282" xr:uid="{00000000-0005-0000-0000-0000C9380000}"/>
    <cellStyle name="Note 15 8 2" xfId="14640" xr:uid="{00000000-0005-0000-0000-0000CA380000}"/>
    <cellStyle name="Note 15 9" xfId="5388" xr:uid="{00000000-0005-0000-0000-0000CB380000}"/>
    <cellStyle name="Note 16" xfId="976" xr:uid="{00000000-0005-0000-0000-0000CC380000}"/>
    <cellStyle name="Note 16 2" xfId="1220" xr:uid="{00000000-0005-0000-0000-0000CD380000}"/>
    <cellStyle name="Note 16 2 10" xfId="2463" xr:uid="{00000000-0005-0000-0000-0000CE380000}"/>
    <cellStyle name="Note 16 2 10 2" xfId="3918" xr:uid="{00000000-0005-0000-0000-0000CF380000}"/>
    <cellStyle name="Note 16 2 10 2 2" xfId="7488" xr:uid="{00000000-0005-0000-0000-0000D0380000}"/>
    <cellStyle name="Note 16 2 10 2 2 2" xfId="17817" xr:uid="{00000000-0005-0000-0000-0000D1380000}"/>
    <cellStyle name="Note 16 2 10 2 3" xfId="9448" xr:uid="{00000000-0005-0000-0000-0000D2380000}"/>
    <cellStyle name="Note 16 2 10 2 3 2" xfId="19655" xr:uid="{00000000-0005-0000-0000-0000D3380000}"/>
    <cellStyle name="Note 16 2 10 2 4" xfId="10745" xr:uid="{00000000-0005-0000-0000-0000D4380000}"/>
    <cellStyle name="Note 16 2 10 2 4 2" xfId="20951" xr:uid="{00000000-0005-0000-0000-0000D5380000}"/>
    <cellStyle name="Note 16 2 10 2 5" xfId="14311" xr:uid="{00000000-0005-0000-0000-0000D6380000}"/>
    <cellStyle name="Note 16 2 10 3" xfId="6051" xr:uid="{00000000-0005-0000-0000-0000D7380000}"/>
    <cellStyle name="Note 16 2 10 3 2" xfId="16383" xr:uid="{00000000-0005-0000-0000-0000D8380000}"/>
    <cellStyle name="Note 16 2 10 4" xfId="8126" xr:uid="{00000000-0005-0000-0000-0000D9380000}"/>
    <cellStyle name="Note 16 2 10 4 2" xfId="18363" xr:uid="{00000000-0005-0000-0000-0000DA380000}"/>
    <cellStyle name="Note 16 2 10 5" xfId="4585" xr:uid="{00000000-0005-0000-0000-0000DB380000}"/>
    <cellStyle name="Note 16 2 10 5 2" xfId="14927" xr:uid="{00000000-0005-0000-0000-0000DC380000}"/>
    <cellStyle name="Note 16 2 10 6" xfId="11827" xr:uid="{00000000-0005-0000-0000-0000DD380000}"/>
    <cellStyle name="Note 16 2 10 6 2" xfId="22022" xr:uid="{00000000-0005-0000-0000-0000DE380000}"/>
    <cellStyle name="Note 16 2 10 7" xfId="13139" xr:uid="{00000000-0005-0000-0000-0000DF380000}"/>
    <cellStyle name="Note 16 2 11" xfId="2516" xr:uid="{00000000-0005-0000-0000-0000E0380000}"/>
    <cellStyle name="Note 16 2 11 2" xfId="3971" xr:uid="{00000000-0005-0000-0000-0000E1380000}"/>
    <cellStyle name="Note 16 2 11 2 2" xfId="7541" xr:uid="{00000000-0005-0000-0000-0000E2380000}"/>
    <cellStyle name="Note 16 2 11 2 2 2" xfId="17870" xr:uid="{00000000-0005-0000-0000-0000E3380000}"/>
    <cellStyle name="Note 16 2 11 2 3" xfId="9501" xr:uid="{00000000-0005-0000-0000-0000E4380000}"/>
    <cellStyle name="Note 16 2 11 2 3 2" xfId="19708" xr:uid="{00000000-0005-0000-0000-0000E5380000}"/>
    <cellStyle name="Note 16 2 11 2 4" xfId="10798" xr:uid="{00000000-0005-0000-0000-0000E6380000}"/>
    <cellStyle name="Note 16 2 11 2 4 2" xfId="21004" xr:uid="{00000000-0005-0000-0000-0000E7380000}"/>
    <cellStyle name="Note 16 2 11 2 5" xfId="14364" xr:uid="{00000000-0005-0000-0000-0000E8380000}"/>
    <cellStyle name="Note 16 2 11 3" xfId="6104" xr:uid="{00000000-0005-0000-0000-0000E9380000}"/>
    <cellStyle name="Note 16 2 11 3 2" xfId="16436" xr:uid="{00000000-0005-0000-0000-0000EA380000}"/>
    <cellStyle name="Note 16 2 11 4" xfId="8151" xr:uid="{00000000-0005-0000-0000-0000EB380000}"/>
    <cellStyle name="Note 16 2 11 4 2" xfId="18385" xr:uid="{00000000-0005-0000-0000-0000EC380000}"/>
    <cellStyle name="Note 16 2 11 5" xfId="4641" xr:uid="{00000000-0005-0000-0000-0000ED380000}"/>
    <cellStyle name="Note 16 2 11 5 2" xfId="14983" xr:uid="{00000000-0005-0000-0000-0000EE380000}"/>
    <cellStyle name="Note 16 2 11 6" xfId="11880" xr:uid="{00000000-0005-0000-0000-0000EF380000}"/>
    <cellStyle name="Note 16 2 11 6 2" xfId="22075" xr:uid="{00000000-0005-0000-0000-0000F0380000}"/>
    <cellStyle name="Note 16 2 11 7" xfId="13192" xr:uid="{00000000-0005-0000-0000-0000F1380000}"/>
    <cellStyle name="Note 16 2 12" xfId="2725" xr:uid="{00000000-0005-0000-0000-0000F2380000}"/>
    <cellStyle name="Note 16 2 12 2" xfId="6308" xr:uid="{00000000-0005-0000-0000-0000F3380000}"/>
    <cellStyle name="Note 16 2 12 2 2" xfId="16640" xr:uid="{00000000-0005-0000-0000-0000F4380000}"/>
    <cellStyle name="Note 16 2 12 3" xfId="8320" xr:uid="{00000000-0005-0000-0000-0000F5380000}"/>
    <cellStyle name="Note 16 2 12 3 2" xfId="18551" xr:uid="{00000000-0005-0000-0000-0000F6380000}"/>
    <cellStyle name="Note 16 2 12 4" xfId="9657" xr:uid="{00000000-0005-0000-0000-0000F7380000}"/>
    <cellStyle name="Note 16 2 12 4 2" xfId="19864" xr:uid="{00000000-0005-0000-0000-0000F8380000}"/>
    <cellStyle name="Note 16 2 12 5" xfId="13333" xr:uid="{00000000-0005-0000-0000-0000F9380000}"/>
    <cellStyle name="Note 16 2 13" xfId="4819" xr:uid="{00000000-0005-0000-0000-0000FA380000}"/>
    <cellStyle name="Note 16 2 13 2" xfId="15155" xr:uid="{00000000-0005-0000-0000-0000FB380000}"/>
    <cellStyle name="Note 16 2 14" xfId="4142" xr:uid="{00000000-0005-0000-0000-0000FC380000}"/>
    <cellStyle name="Note 16 2 14 2" xfId="14511" xr:uid="{00000000-0005-0000-0000-0000FD380000}"/>
    <cellStyle name="Note 16 2 15" xfId="8058" xr:uid="{00000000-0005-0000-0000-0000FE380000}"/>
    <cellStyle name="Note 16 2 2" xfId="1761" xr:uid="{00000000-0005-0000-0000-0000FF380000}"/>
    <cellStyle name="Note 16 2 2 2" xfId="3238" xr:uid="{00000000-0005-0000-0000-000000390000}"/>
    <cellStyle name="Note 16 2 2 2 2" xfId="6811" xr:uid="{00000000-0005-0000-0000-000001390000}"/>
    <cellStyle name="Note 16 2 2 2 2 2" xfId="17141" xr:uid="{00000000-0005-0000-0000-000002390000}"/>
    <cellStyle name="Note 16 2 2 2 3" xfId="8787" xr:uid="{00000000-0005-0000-0000-000003390000}"/>
    <cellStyle name="Note 16 2 2 2 3 2" xfId="19003" xr:uid="{00000000-0005-0000-0000-000004390000}"/>
    <cellStyle name="Note 16 2 2 2 4" xfId="10088" xr:uid="{00000000-0005-0000-0000-000005390000}"/>
    <cellStyle name="Note 16 2 2 2 4 2" xfId="20294" xr:uid="{00000000-0005-0000-0000-000006390000}"/>
    <cellStyle name="Note 16 2 2 2 5" xfId="13711" xr:uid="{00000000-0005-0000-0000-000007390000}"/>
    <cellStyle name="Note 16 2 2 3" xfId="5353" xr:uid="{00000000-0005-0000-0000-000008390000}"/>
    <cellStyle name="Note 16 2 2 3 2" xfId="15686" xr:uid="{00000000-0005-0000-0000-000009390000}"/>
    <cellStyle name="Note 16 2 2 4" xfId="8822" xr:uid="{00000000-0005-0000-0000-00000A390000}"/>
    <cellStyle name="Note 16 2 2 4 2" xfId="19036" xr:uid="{00000000-0005-0000-0000-00000B390000}"/>
    <cellStyle name="Note 16 2 2 5" xfId="11165" xr:uid="{00000000-0005-0000-0000-00000C390000}"/>
    <cellStyle name="Note 16 2 2 5 2" xfId="21368" xr:uid="{00000000-0005-0000-0000-00000D390000}"/>
    <cellStyle name="Note 16 2 2 6" xfId="12540" xr:uid="{00000000-0005-0000-0000-00000E390000}"/>
    <cellStyle name="Note 16 2 3" xfId="1927" xr:uid="{00000000-0005-0000-0000-00000F390000}"/>
    <cellStyle name="Note 16 2 3 2" xfId="3391" xr:uid="{00000000-0005-0000-0000-000010390000}"/>
    <cellStyle name="Note 16 2 3 2 2" xfId="6961" xr:uid="{00000000-0005-0000-0000-000011390000}"/>
    <cellStyle name="Note 16 2 3 2 2 2" xfId="17290" xr:uid="{00000000-0005-0000-0000-000012390000}"/>
    <cellStyle name="Note 16 2 3 2 3" xfId="8927" xr:uid="{00000000-0005-0000-0000-000013390000}"/>
    <cellStyle name="Note 16 2 3 2 3 2" xfId="19136" xr:uid="{00000000-0005-0000-0000-000014390000}"/>
    <cellStyle name="Note 16 2 3 2 4" xfId="10218" xr:uid="{00000000-0005-0000-0000-000015390000}"/>
    <cellStyle name="Note 16 2 3 2 4 2" xfId="20424" xr:uid="{00000000-0005-0000-0000-000016390000}"/>
    <cellStyle name="Note 16 2 3 2 5" xfId="13817" xr:uid="{00000000-0005-0000-0000-000017390000}"/>
    <cellStyle name="Note 16 2 3 3" xfId="5515" xr:uid="{00000000-0005-0000-0000-000018390000}"/>
    <cellStyle name="Note 16 2 3 3 2" xfId="15847" xr:uid="{00000000-0005-0000-0000-000019390000}"/>
    <cellStyle name="Note 16 2 3 4" xfId="7747" xr:uid="{00000000-0005-0000-0000-00001A390000}"/>
    <cellStyle name="Note 16 2 3 4 2" xfId="18056" xr:uid="{00000000-0005-0000-0000-00001B390000}"/>
    <cellStyle name="Note 16 2 3 5" xfId="11296" xr:uid="{00000000-0005-0000-0000-00001C390000}"/>
    <cellStyle name="Note 16 2 3 5 2" xfId="21498" xr:uid="{00000000-0005-0000-0000-00001D390000}"/>
    <cellStyle name="Note 16 2 3 6" xfId="12646" xr:uid="{00000000-0005-0000-0000-00001E390000}"/>
    <cellStyle name="Note 16 2 4" xfId="1997" xr:uid="{00000000-0005-0000-0000-00001F390000}"/>
    <cellStyle name="Note 16 2 4 2" xfId="3460" xr:uid="{00000000-0005-0000-0000-000020390000}"/>
    <cellStyle name="Note 16 2 4 2 2" xfId="7030" xr:uid="{00000000-0005-0000-0000-000021390000}"/>
    <cellStyle name="Note 16 2 4 2 2 2" xfId="17359" xr:uid="{00000000-0005-0000-0000-000022390000}"/>
    <cellStyle name="Note 16 2 4 2 3" xfId="8996" xr:uid="{00000000-0005-0000-0000-000023390000}"/>
    <cellStyle name="Note 16 2 4 2 3 2" xfId="19205" xr:uid="{00000000-0005-0000-0000-000024390000}"/>
    <cellStyle name="Note 16 2 4 2 4" xfId="10287" xr:uid="{00000000-0005-0000-0000-000025390000}"/>
    <cellStyle name="Note 16 2 4 2 4 2" xfId="20493" xr:uid="{00000000-0005-0000-0000-000026390000}"/>
    <cellStyle name="Note 16 2 4 2 5" xfId="13885" xr:uid="{00000000-0005-0000-0000-000027390000}"/>
    <cellStyle name="Note 16 2 4 3" xfId="5585" xr:uid="{00000000-0005-0000-0000-000028390000}"/>
    <cellStyle name="Note 16 2 4 3 2" xfId="15917" xr:uid="{00000000-0005-0000-0000-000029390000}"/>
    <cellStyle name="Note 16 2 4 4" xfId="8067" xr:uid="{00000000-0005-0000-0000-00002A390000}"/>
    <cellStyle name="Note 16 2 4 4 2" xfId="18315" xr:uid="{00000000-0005-0000-0000-00002B390000}"/>
    <cellStyle name="Note 16 2 4 5" xfId="11365" xr:uid="{00000000-0005-0000-0000-00002C390000}"/>
    <cellStyle name="Note 16 2 4 5 2" xfId="21567" xr:uid="{00000000-0005-0000-0000-00002D390000}"/>
    <cellStyle name="Note 16 2 4 6" xfId="12714" xr:uid="{00000000-0005-0000-0000-00002E390000}"/>
    <cellStyle name="Note 16 2 5" xfId="2065" xr:uid="{00000000-0005-0000-0000-00002F390000}"/>
    <cellStyle name="Note 16 2 5 2" xfId="3525" xr:uid="{00000000-0005-0000-0000-000030390000}"/>
    <cellStyle name="Note 16 2 5 2 2" xfId="7095" xr:uid="{00000000-0005-0000-0000-000031390000}"/>
    <cellStyle name="Note 16 2 5 2 2 2" xfId="17424" xr:uid="{00000000-0005-0000-0000-000032390000}"/>
    <cellStyle name="Note 16 2 5 2 3" xfId="9061" xr:uid="{00000000-0005-0000-0000-000033390000}"/>
    <cellStyle name="Note 16 2 5 2 3 2" xfId="19270" xr:uid="{00000000-0005-0000-0000-000034390000}"/>
    <cellStyle name="Note 16 2 5 2 4" xfId="10352" xr:uid="{00000000-0005-0000-0000-000035390000}"/>
    <cellStyle name="Note 16 2 5 2 4 2" xfId="20558" xr:uid="{00000000-0005-0000-0000-000036390000}"/>
    <cellStyle name="Note 16 2 5 2 5" xfId="13949" xr:uid="{00000000-0005-0000-0000-000037390000}"/>
    <cellStyle name="Note 16 2 5 3" xfId="5653" xr:uid="{00000000-0005-0000-0000-000038390000}"/>
    <cellStyle name="Note 16 2 5 3 2" xfId="15985" xr:uid="{00000000-0005-0000-0000-000039390000}"/>
    <cellStyle name="Note 16 2 5 4" xfId="7853" xr:uid="{00000000-0005-0000-0000-00003A390000}"/>
    <cellStyle name="Note 16 2 5 4 2" xfId="18148" xr:uid="{00000000-0005-0000-0000-00003B390000}"/>
    <cellStyle name="Note 16 2 5 5" xfId="11432" xr:uid="{00000000-0005-0000-0000-00003C390000}"/>
    <cellStyle name="Note 16 2 5 5 2" xfId="21632" xr:uid="{00000000-0005-0000-0000-00003D390000}"/>
    <cellStyle name="Note 16 2 5 6" xfId="12778" xr:uid="{00000000-0005-0000-0000-00003E390000}"/>
    <cellStyle name="Note 16 2 6" xfId="2133" xr:uid="{00000000-0005-0000-0000-00003F390000}"/>
    <cellStyle name="Note 16 2 6 2" xfId="3592" xr:uid="{00000000-0005-0000-0000-000040390000}"/>
    <cellStyle name="Note 16 2 6 2 2" xfId="7162" xr:uid="{00000000-0005-0000-0000-000041390000}"/>
    <cellStyle name="Note 16 2 6 2 2 2" xfId="17491" xr:uid="{00000000-0005-0000-0000-000042390000}"/>
    <cellStyle name="Note 16 2 6 2 3" xfId="9127" xr:uid="{00000000-0005-0000-0000-000043390000}"/>
    <cellStyle name="Note 16 2 6 2 3 2" xfId="19336" xr:uid="{00000000-0005-0000-0000-000044390000}"/>
    <cellStyle name="Note 16 2 6 2 4" xfId="10419" xr:uid="{00000000-0005-0000-0000-000045390000}"/>
    <cellStyle name="Note 16 2 6 2 4 2" xfId="20625" xr:uid="{00000000-0005-0000-0000-000046390000}"/>
    <cellStyle name="Note 16 2 6 2 5" xfId="14015" xr:uid="{00000000-0005-0000-0000-000047390000}"/>
    <cellStyle name="Note 16 2 6 3" xfId="5721" xr:uid="{00000000-0005-0000-0000-000048390000}"/>
    <cellStyle name="Note 16 2 6 3 2" xfId="16053" xr:uid="{00000000-0005-0000-0000-000049390000}"/>
    <cellStyle name="Note 16 2 6 4" xfId="4466" xr:uid="{00000000-0005-0000-0000-00004A390000}"/>
    <cellStyle name="Note 16 2 6 4 2" xfId="14808" xr:uid="{00000000-0005-0000-0000-00004B390000}"/>
    <cellStyle name="Note 16 2 6 5" xfId="11499" xr:uid="{00000000-0005-0000-0000-00004C390000}"/>
    <cellStyle name="Note 16 2 6 5 2" xfId="21699" xr:uid="{00000000-0005-0000-0000-00004D390000}"/>
    <cellStyle name="Note 16 2 6 6" xfId="12844" xr:uid="{00000000-0005-0000-0000-00004E390000}"/>
    <cellStyle name="Note 16 2 7" xfId="2205" xr:uid="{00000000-0005-0000-0000-00004F390000}"/>
    <cellStyle name="Note 16 2 7 2" xfId="3664" xr:uid="{00000000-0005-0000-0000-000050390000}"/>
    <cellStyle name="Note 16 2 7 2 2" xfId="7234" xr:uid="{00000000-0005-0000-0000-000051390000}"/>
    <cellStyle name="Note 16 2 7 2 2 2" xfId="17563" xr:uid="{00000000-0005-0000-0000-000052390000}"/>
    <cellStyle name="Note 16 2 7 2 3" xfId="9199" xr:uid="{00000000-0005-0000-0000-000053390000}"/>
    <cellStyle name="Note 16 2 7 2 3 2" xfId="19408" xr:uid="{00000000-0005-0000-0000-000054390000}"/>
    <cellStyle name="Note 16 2 7 2 4" xfId="10491" xr:uid="{00000000-0005-0000-0000-000055390000}"/>
    <cellStyle name="Note 16 2 7 2 4 2" xfId="20697" xr:uid="{00000000-0005-0000-0000-000056390000}"/>
    <cellStyle name="Note 16 2 7 2 5" xfId="14087" xr:uid="{00000000-0005-0000-0000-000057390000}"/>
    <cellStyle name="Note 16 2 7 3" xfId="5793" xr:uid="{00000000-0005-0000-0000-000058390000}"/>
    <cellStyle name="Note 16 2 7 3 2" xfId="16125" xr:uid="{00000000-0005-0000-0000-000059390000}"/>
    <cellStyle name="Note 16 2 7 4" xfId="4514" xr:uid="{00000000-0005-0000-0000-00005A390000}"/>
    <cellStyle name="Note 16 2 7 4 2" xfId="14856" xr:uid="{00000000-0005-0000-0000-00005B390000}"/>
    <cellStyle name="Note 16 2 7 5" xfId="11571" xr:uid="{00000000-0005-0000-0000-00005C390000}"/>
    <cellStyle name="Note 16 2 7 5 2" xfId="21771" xr:uid="{00000000-0005-0000-0000-00005D390000}"/>
    <cellStyle name="Note 16 2 7 6" xfId="12916" xr:uid="{00000000-0005-0000-0000-00005E390000}"/>
    <cellStyle name="Note 16 2 8" xfId="2302" xr:uid="{00000000-0005-0000-0000-00005F390000}"/>
    <cellStyle name="Note 16 2 8 2" xfId="3759" xr:uid="{00000000-0005-0000-0000-000060390000}"/>
    <cellStyle name="Note 16 2 8 2 2" xfId="7329" xr:uid="{00000000-0005-0000-0000-000061390000}"/>
    <cellStyle name="Note 16 2 8 2 2 2" xfId="17658" xr:uid="{00000000-0005-0000-0000-000062390000}"/>
    <cellStyle name="Note 16 2 8 2 3" xfId="9292" xr:uid="{00000000-0005-0000-0000-000063390000}"/>
    <cellStyle name="Note 16 2 8 2 3 2" xfId="19500" xr:uid="{00000000-0005-0000-0000-000064390000}"/>
    <cellStyle name="Note 16 2 8 2 4" xfId="10586" xr:uid="{00000000-0005-0000-0000-000065390000}"/>
    <cellStyle name="Note 16 2 8 2 4 2" xfId="20792" xr:uid="{00000000-0005-0000-0000-000066390000}"/>
    <cellStyle name="Note 16 2 8 2 5" xfId="14172" xr:uid="{00000000-0005-0000-0000-000067390000}"/>
    <cellStyle name="Note 16 2 8 3" xfId="5890" xr:uid="{00000000-0005-0000-0000-000068390000}"/>
    <cellStyle name="Note 16 2 8 3 2" xfId="16222" xr:uid="{00000000-0005-0000-0000-000069390000}"/>
    <cellStyle name="Note 16 2 8 4" xfId="4024" xr:uid="{00000000-0005-0000-0000-00006A390000}"/>
    <cellStyle name="Note 16 2 8 4 2" xfId="14402" xr:uid="{00000000-0005-0000-0000-00006B390000}"/>
    <cellStyle name="Note 16 2 8 5" xfId="11667" xr:uid="{00000000-0005-0000-0000-00006C390000}"/>
    <cellStyle name="Note 16 2 8 5 2" xfId="21864" xr:uid="{00000000-0005-0000-0000-00006D390000}"/>
    <cellStyle name="Note 16 2 8 6" xfId="13000" xr:uid="{00000000-0005-0000-0000-00006E390000}"/>
    <cellStyle name="Note 16 2 9" xfId="2394" xr:uid="{00000000-0005-0000-0000-00006F390000}"/>
    <cellStyle name="Note 16 2 9 2" xfId="3850" xr:uid="{00000000-0005-0000-0000-000070390000}"/>
    <cellStyle name="Note 16 2 9 2 2" xfId="7420" xr:uid="{00000000-0005-0000-0000-000071390000}"/>
    <cellStyle name="Note 16 2 9 2 2 2" xfId="17749" xr:uid="{00000000-0005-0000-0000-000072390000}"/>
    <cellStyle name="Note 16 2 9 2 3" xfId="9382" xr:uid="{00000000-0005-0000-0000-000073390000}"/>
    <cellStyle name="Note 16 2 9 2 3 2" xfId="19590" xr:uid="{00000000-0005-0000-0000-000074390000}"/>
    <cellStyle name="Note 16 2 9 2 4" xfId="10677" xr:uid="{00000000-0005-0000-0000-000075390000}"/>
    <cellStyle name="Note 16 2 9 2 4 2" xfId="20883" xr:uid="{00000000-0005-0000-0000-000076390000}"/>
    <cellStyle name="Note 16 2 9 2 5" xfId="14253" xr:uid="{00000000-0005-0000-0000-000077390000}"/>
    <cellStyle name="Note 16 2 9 3" xfId="5982" xr:uid="{00000000-0005-0000-0000-000078390000}"/>
    <cellStyle name="Note 16 2 9 3 2" xfId="16314" xr:uid="{00000000-0005-0000-0000-000079390000}"/>
    <cellStyle name="Note 16 2 9 4" xfId="6713" xr:uid="{00000000-0005-0000-0000-00007A390000}"/>
    <cellStyle name="Note 16 2 9 4 2" xfId="17044" xr:uid="{00000000-0005-0000-0000-00007B390000}"/>
    <cellStyle name="Note 16 2 9 5" xfId="11758" xr:uid="{00000000-0005-0000-0000-00007C390000}"/>
    <cellStyle name="Note 16 2 9 5 2" xfId="21954" xr:uid="{00000000-0005-0000-0000-00007D390000}"/>
    <cellStyle name="Note 16 2 9 6" xfId="13081" xr:uid="{00000000-0005-0000-0000-00007E390000}"/>
    <cellStyle name="Note 16 3" xfId="1581" xr:uid="{00000000-0005-0000-0000-00007F390000}"/>
    <cellStyle name="Note 16 3 2" xfId="3064" xr:uid="{00000000-0005-0000-0000-000080390000}"/>
    <cellStyle name="Note 16 3 2 2" xfId="6641" xr:uid="{00000000-0005-0000-0000-000081390000}"/>
    <cellStyle name="Note 16 3 2 2 2" xfId="16972" xr:uid="{00000000-0005-0000-0000-000082390000}"/>
    <cellStyle name="Note 16 3 2 3" xfId="8629" xr:uid="{00000000-0005-0000-0000-000083390000}"/>
    <cellStyle name="Note 16 3 2 3 2" xfId="18851" xr:uid="{00000000-0005-0000-0000-000084390000}"/>
    <cellStyle name="Note 16 3 2 4" xfId="9945" xr:uid="{00000000-0005-0000-0000-000085390000}"/>
    <cellStyle name="Note 16 3 2 4 2" xfId="20152" xr:uid="{00000000-0005-0000-0000-000086390000}"/>
    <cellStyle name="Note 16 3 2 5" xfId="13590" xr:uid="{00000000-0005-0000-0000-000087390000}"/>
    <cellStyle name="Note 16 3 3" xfId="5178" xr:uid="{00000000-0005-0000-0000-000088390000}"/>
    <cellStyle name="Note 16 3 3 2" xfId="15513" xr:uid="{00000000-0005-0000-0000-000089390000}"/>
    <cellStyle name="Note 16 3 4" xfId="8746" xr:uid="{00000000-0005-0000-0000-00008A390000}"/>
    <cellStyle name="Note 16 3 4 2" xfId="18963" xr:uid="{00000000-0005-0000-0000-00008B390000}"/>
    <cellStyle name="Note 16 3 5" xfId="11027" xr:uid="{00000000-0005-0000-0000-00008C390000}"/>
    <cellStyle name="Note 16 3 5 2" xfId="21230" xr:uid="{00000000-0005-0000-0000-00008D390000}"/>
    <cellStyle name="Note 16 3 6" xfId="12422" xr:uid="{00000000-0005-0000-0000-00008E390000}"/>
    <cellStyle name="Note 16 4" xfId="1371" xr:uid="{00000000-0005-0000-0000-00008F390000}"/>
    <cellStyle name="Note 16 4 2" xfId="2867" xr:uid="{00000000-0005-0000-0000-000090390000}"/>
    <cellStyle name="Note 16 4 2 2" xfId="6446" xr:uid="{00000000-0005-0000-0000-000091390000}"/>
    <cellStyle name="Note 16 4 2 2 2" xfId="16777" xr:uid="{00000000-0005-0000-0000-000092390000}"/>
    <cellStyle name="Note 16 4 2 3" xfId="8447" xr:uid="{00000000-0005-0000-0000-000093390000}"/>
    <cellStyle name="Note 16 4 2 3 2" xfId="18675" xr:uid="{00000000-0005-0000-0000-000094390000}"/>
    <cellStyle name="Note 16 4 2 4" xfId="9772" xr:uid="{00000000-0005-0000-0000-000095390000}"/>
    <cellStyle name="Note 16 4 2 4 2" xfId="19979" xr:uid="{00000000-0005-0000-0000-000096390000}"/>
    <cellStyle name="Note 16 4 2 5" xfId="13441" xr:uid="{00000000-0005-0000-0000-000097390000}"/>
    <cellStyle name="Note 16 4 3" xfId="4969" xr:uid="{00000000-0005-0000-0000-000098390000}"/>
    <cellStyle name="Note 16 4 3 2" xfId="15304" xr:uid="{00000000-0005-0000-0000-000099390000}"/>
    <cellStyle name="Note 16 4 4" xfId="7849" xr:uid="{00000000-0005-0000-0000-00009A390000}"/>
    <cellStyle name="Note 16 4 4 2" xfId="18144" xr:uid="{00000000-0005-0000-0000-00009B390000}"/>
    <cellStyle name="Note 16 4 5" xfId="10854" xr:uid="{00000000-0005-0000-0000-00009C390000}"/>
    <cellStyle name="Note 16 4 5 2" xfId="21058" xr:uid="{00000000-0005-0000-0000-00009D390000}"/>
    <cellStyle name="Note 16 4 6" xfId="12272" xr:uid="{00000000-0005-0000-0000-00009E390000}"/>
    <cellStyle name="Note 16 5" xfId="2122" xr:uid="{00000000-0005-0000-0000-00009F390000}"/>
    <cellStyle name="Note 16 5 2" xfId="3581" xr:uid="{00000000-0005-0000-0000-0000A0390000}"/>
    <cellStyle name="Note 16 5 2 2" xfId="7151" xr:uid="{00000000-0005-0000-0000-0000A1390000}"/>
    <cellStyle name="Note 16 5 2 2 2" xfId="17480" xr:uid="{00000000-0005-0000-0000-0000A2390000}"/>
    <cellStyle name="Note 16 5 2 3" xfId="9116" xr:uid="{00000000-0005-0000-0000-0000A3390000}"/>
    <cellStyle name="Note 16 5 2 3 2" xfId="19325" xr:uid="{00000000-0005-0000-0000-0000A4390000}"/>
    <cellStyle name="Note 16 5 2 4" xfId="10408" xr:uid="{00000000-0005-0000-0000-0000A5390000}"/>
    <cellStyle name="Note 16 5 2 4 2" xfId="20614" xr:uid="{00000000-0005-0000-0000-0000A6390000}"/>
    <cellStyle name="Note 16 5 2 5" xfId="14004" xr:uid="{00000000-0005-0000-0000-0000A7390000}"/>
    <cellStyle name="Note 16 5 3" xfId="5710" xr:uid="{00000000-0005-0000-0000-0000A8390000}"/>
    <cellStyle name="Note 16 5 3 2" xfId="16042" xr:uid="{00000000-0005-0000-0000-0000A9390000}"/>
    <cellStyle name="Note 16 5 4" xfId="4999" xr:uid="{00000000-0005-0000-0000-0000AA390000}"/>
    <cellStyle name="Note 16 5 4 2" xfId="15334" xr:uid="{00000000-0005-0000-0000-0000AB390000}"/>
    <cellStyle name="Note 16 5 5" xfId="11488" xr:uid="{00000000-0005-0000-0000-0000AC390000}"/>
    <cellStyle name="Note 16 5 5 2" xfId="21688" xr:uid="{00000000-0005-0000-0000-0000AD390000}"/>
    <cellStyle name="Note 16 5 6" xfId="12833" xr:uid="{00000000-0005-0000-0000-0000AE390000}"/>
    <cellStyle name="Note 16 6" xfId="2606" xr:uid="{00000000-0005-0000-0000-0000AF390000}"/>
    <cellStyle name="Note 16 6 2" xfId="6194" xr:uid="{00000000-0005-0000-0000-0000B0390000}"/>
    <cellStyle name="Note 16 6 2 2" xfId="16526" xr:uid="{00000000-0005-0000-0000-0000B1390000}"/>
    <cellStyle name="Note 16 6 3" xfId="8218" xr:uid="{00000000-0005-0000-0000-0000B2390000}"/>
    <cellStyle name="Note 16 6 3 2" xfId="18451" xr:uid="{00000000-0005-0000-0000-0000B3390000}"/>
    <cellStyle name="Note 16 6 4" xfId="9568" xr:uid="{00000000-0005-0000-0000-0000B4390000}"/>
    <cellStyle name="Note 16 6 4 2" xfId="19775" xr:uid="{00000000-0005-0000-0000-0000B5390000}"/>
    <cellStyle name="Note 16 6 5" xfId="13254" xr:uid="{00000000-0005-0000-0000-0000B6390000}"/>
    <cellStyle name="Note 16 7" xfId="4592" xr:uid="{00000000-0005-0000-0000-0000B7390000}"/>
    <cellStyle name="Note 16 7 2" xfId="14934" xr:uid="{00000000-0005-0000-0000-0000B8390000}"/>
    <cellStyle name="Note 16 8" xfId="4281" xr:uid="{00000000-0005-0000-0000-0000B9390000}"/>
    <cellStyle name="Note 16 8 2" xfId="14639" xr:uid="{00000000-0005-0000-0000-0000BA390000}"/>
    <cellStyle name="Note 16 9" xfId="6846" xr:uid="{00000000-0005-0000-0000-0000BB390000}"/>
    <cellStyle name="Note 17" xfId="977" xr:uid="{00000000-0005-0000-0000-0000BC390000}"/>
    <cellStyle name="Note 17 2" xfId="1221" xr:uid="{00000000-0005-0000-0000-0000BD390000}"/>
    <cellStyle name="Note 17 2 10" xfId="2464" xr:uid="{00000000-0005-0000-0000-0000BE390000}"/>
    <cellStyle name="Note 17 2 10 2" xfId="3919" xr:uid="{00000000-0005-0000-0000-0000BF390000}"/>
    <cellStyle name="Note 17 2 10 2 2" xfId="7489" xr:uid="{00000000-0005-0000-0000-0000C0390000}"/>
    <cellStyle name="Note 17 2 10 2 2 2" xfId="17818" xr:uid="{00000000-0005-0000-0000-0000C1390000}"/>
    <cellStyle name="Note 17 2 10 2 3" xfId="9449" xr:uid="{00000000-0005-0000-0000-0000C2390000}"/>
    <cellStyle name="Note 17 2 10 2 3 2" xfId="19656" xr:uid="{00000000-0005-0000-0000-0000C3390000}"/>
    <cellStyle name="Note 17 2 10 2 4" xfId="10746" xr:uid="{00000000-0005-0000-0000-0000C4390000}"/>
    <cellStyle name="Note 17 2 10 2 4 2" xfId="20952" xr:uid="{00000000-0005-0000-0000-0000C5390000}"/>
    <cellStyle name="Note 17 2 10 2 5" xfId="14312" xr:uid="{00000000-0005-0000-0000-0000C6390000}"/>
    <cellStyle name="Note 17 2 10 3" xfId="6052" xr:uid="{00000000-0005-0000-0000-0000C7390000}"/>
    <cellStyle name="Note 17 2 10 3 2" xfId="16384" xr:uid="{00000000-0005-0000-0000-0000C8390000}"/>
    <cellStyle name="Note 17 2 10 4" xfId="8127" xr:uid="{00000000-0005-0000-0000-0000C9390000}"/>
    <cellStyle name="Note 17 2 10 4 2" xfId="18364" xr:uid="{00000000-0005-0000-0000-0000CA390000}"/>
    <cellStyle name="Note 17 2 10 5" xfId="4716" xr:uid="{00000000-0005-0000-0000-0000CB390000}"/>
    <cellStyle name="Note 17 2 10 5 2" xfId="15054" xr:uid="{00000000-0005-0000-0000-0000CC390000}"/>
    <cellStyle name="Note 17 2 10 6" xfId="11828" xr:uid="{00000000-0005-0000-0000-0000CD390000}"/>
    <cellStyle name="Note 17 2 10 6 2" xfId="22023" xr:uid="{00000000-0005-0000-0000-0000CE390000}"/>
    <cellStyle name="Note 17 2 10 7" xfId="13140" xr:uid="{00000000-0005-0000-0000-0000CF390000}"/>
    <cellStyle name="Note 17 2 11" xfId="2517" xr:uid="{00000000-0005-0000-0000-0000D0390000}"/>
    <cellStyle name="Note 17 2 11 2" xfId="3972" xr:uid="{00000000-0005-0000-0000-0000D1390000}"/>
    <cellStyle name="Note 17 2 11 2 2" xfId="7542" xr:uid="{00000000-0005-0000-0000-0000D2390000}"/>
    <cellStyle name="Note 17 2 11 2 2 2" xfId="17871" xr:uid="{00000000-0005-0000-0000-0000D3390000}"/>
    <cellStyle name="Note 17 2 11 2 3" xfId="9502" xr:uid="{00000000-0005-0000-0000-0000D4390000}"/>
    <cellStyle name="Note 17 2 11 2 3 2" xfId="19709" xr:uid="{00000000-0005-0000-0000-0000D5390000}"/>
    <cellStyle name="Note 17 2 11 2 4" xfId="10799" xr:uid="{00000000-0005-0000-0000-0000D6390000}"/>
    <cellStyle name="Note 17 2 11 2 4 2" xfId="21005" xr:uid="{00000000-0005-0000-0000-0000D7390000}"/>
    <cellStyle name="Note 17 2 11 2 5" xfId="14365" xr:uid="{00000000-0005-0000-0000-0000D8390000}"/>
    <cellStyle name="Note 17 2 11 3" xfId="6105" xr:uid="{00000000-0005-0000-0000-0000D9390000}"/>
    <cellStyle name="Note 17 2 11 3 2" xfId="16437" xr:uid="{00000000-0005-0000-0000-0000DA390000}"/>
    <cellStyle name="Note 17 2 11 4" xfId="8152" xr:uid="{00000000-0005-0000-0000-0000DB390000}"/>
    <cellStyle name="Note 17 2 11 4 2" xfId="18386" xr:uid="{00000000-0005-0000-0000-0000DC390000}"/>
    <cellStyle name="Note 17 2 11 5" xfId="4642" xr:uid="{00000000-0005-0000-0000-0000DD390000}"/>
    <cellStyle name="Note 17 2 11 5 2" xfId="14984" xr:uid="{00000000-0005-0000-0000-0000DE390000}"/>
    <cellStyle name="Note 17 2 11 6" xfId="11881" xr:uid="{00000000-0005-0000-0000-0000DF390000}"/>
    <cellStyle name="Note 17 2 11 6 2" xfId="22076" xr:uid="{00000000-0005-0000-0000-0000E0390000}"/>
    <cellStyle name="Note 17 2 11 7" xfId="13193" xr:uid="{00000000-0005-0000-0000-0000E1390000}"/>
    <cellStyle name="Note 17 2 12" xfId="2726" xr:uid="{00000000-0005-0000-0000-0000E2390000}"/>
    <cellStyle name="Note 17 2 12 2" xfId="6309" xr:uid="{00000000-0005-0000-0000-0000E3390000}"/>
    <cellStyle name="Note 17 2 12 2 2" xfId="16641" xr:uid="{00000000-0005-0000-0000-0000E4390000}"/>
    <cellStyle name="Note 17 2 12 3" xfId="8321" xr:uid="{00000000-0005-0000-0000-0000E5390000}"/>
    <cellStyle name="Note 17 2 12 3 2" xfId="18552" xr:uid="{00000000-0005-0000-0000-0000E6390000}"/>
    <cellStyle name="Note 17 2 12 4" xfId="9658" xr:uid="{00000000-0005-0000-0000-0000E7390000}"/>
    <cellStyle name="Note 17 2 12 4 2" xfId="19865" xr:uid="{00000000-0005-0000-0000-0000E8390000}"/>
    <cellStyle name="Note 17 2 12 5" xfId="13334" xr:uid="{00000000-0005-0000-0000-0000E9390000}"/>
    <cellStyle name="Note 17 2 13" xfId="4820" xr:uid="{00000000-0005-0000-0000-0000EA390000}"/>
    <cellStyle name="Note 17 2 13 2" xfId="15156" xr:uid="{00000000-0005-0000-0000-0000EB390000}"/>
    <cellStyle name="Note 17 2 14" xfId="4141" xr:uid="{00000000-0005-0000-0000-0000EC390000}"/>
    <cellStyle name="Note 17 2 14 2" xfId="14510" xr:uid="{00000000-0005-0000-0000-0000ED390000}"/>
    <cellStyle name="Note 17 2 15" xfId="8014" xr:uid="{00000000-0005-0000-0000-0000EE390000}"/>
    <cellStyle name="Note 17 2 2" xfId="1762" xr:uid="{00000000-0005-0000-0000-0000EF390000}"/>
    <cellStyle name="Note 17 2 2 2" xfId="3239" xr:uid="{00000000-0005-0000-0000-0000F0390000}"/>
    <cellStyle name="Note 17 2 2 2 2" xfId="6812" xr:uid="{00000000-0005-0000-0000-0000F1390000}"/>
    <cellStyle name="Note 17 2 2 2 2 2" xfId="17142" xr:uid="{00000000-0005-0000-0000-0000F2390000}"/>
    <cellStyle name="Note 17 2 2 2 3" xfId="8788" xr:uid="{00000000-0005-0000-0000-0000F3390000}"/>
    <cellStyle name="Note 17 2 2 2 3 2" xfId="19004" xr:uid="{00000000-0005-0000-0000-0000F4390000}"/>
    <cellStyle name="Note 17 2 2 2 4" xfId="10089" xr:uid="{00000000-0005-0000-0000-0000F5390000}"/>
    <cellStyle name="Note 17 2 2 2 4 2" xfId="20295" xr:uid="{00000000-0005-0000-0000-0000F6390000}"/>
    <cellStyle name="Note 17 2 2 2 5" xfId="13712" xr:uid="{00000000-0005-0000-0000-0000F7390000}"/>
    <cellStyle name="Note 17 2 2 3" xfId="5354" xr:uid="{00000000-0005-0000-0000-0000F8390000}"/>
    <cellStyle name="Note 17 2 2 3 2" xfId="15687" xr:uid="{00000000-0005-0000-0000-0000F9390000}"/>
    <cellStyle name="Note 17 2 2 4" xfId="7838" xr:uid="{00000000-0005-0000-0000-0000FA390000}"/>
    <cellStyle name="Note 17 2 2 4 2" xfId="18133" xr:uid="{00000000-0005-0000-0000-0000FB390000}"/>
    <cellStyle name="Note 17 2 2 5" xfId="11166" xr:uid="{00000000-0005-0000-0000-0000FC390000}"/>
    <cellStyle name="Note 17 2 2 5 2" xfId="21369" xr:uid="{00000000-0005-0000-0000-0000FD390000}"/>
    <cellStyle name="Note 17 2 2 6" xfId="12541" xr:uid="{00000000-0005-0000-0000-0000FE390000}"/>
    <cellStyle name="Note 17 2 3" xfId="1928" xr:uid="{00000000-0005-0000-0000-0000FF390000}"/>
    <cellStyle name="Note 17 2 3 2" xfId="3392" xr:uid="{00000000-0005-0000-0000-0000003A0000}"/>
    <cellStyle name="Note 17 2 3 2 2" xfId="6962" xr:uid="{00000000-0005-0000-0000-0000013A0000}"/>
    <cellStyle name="Note 17 2 3 2 2 2" xfId="17291" xr:uid="{00000000-0005-0000-0000-0000023A0000}"/>
    <cellStyle name="Note 17 2 3 2 3" xfId="8928" xr:uid="{00000000-0005-0000-0000-0000033A0000}"/>
    <cellStyle name="Note 17 2 3 2 3 2" xfId="19137" xr:uid="{00000000-0005-0000-0000-0000043A0000}"/>
    <cellStyle name="Note 17 2 3 2 4" xfId="10219" xr:uid="{00000000-0005-0000-0000-0000053A0000}"/>
    <cellStyle name="Note 17 2 3 2 4 2" xfId="20425" xr:uid="{00000000-0005-0000-0000-0000063A0000}"/>
    <cellStyle name="Note 17 2 3 2 5" xfId="13818" xr:uid="{00000000-0005-0000-0000-0000073A0000}"/>
    <cellStyle name="Note 17 2 3 3" xfId="5516" xr:uid="{00000000-0005-0000-0000-0000083A0000}"/>
    <cellStyle name="Note 17 2 3 3 2" xfId="15848" xr:uid="{00000000-0005-0000-0000-0000093A0000}"/>
    <cellStyle name="Note 17 2 3 4" xfId="8011" xr:uid="{00000000-0005-0000-0000-00000A3A0000}"/>
    <cellStyle name="Note 17 2 3 4 2" xfId="18269" xr:uid="{00000000-0005-0000-0000-00000B3A0000}"/>
    <cellStyle name="Note 17 2 3 5" xfId="11297" xr:uid="{00000000-0005-0000-0000-00000C3A0000}"/>
    <cellStyle name="Note 17 2 3 5 2" xfId="21499" xr:uid="{00000000-0005-0000-0000-00000D3A0000}"/>
    <cellStyle name="Note 17 2 3 6" xfId="12647" xr:uid="{00000000-0005-0000-0000-00000E3A0000}"/>
    <cellStyle name="Note 17 2 4" xfId="1998" xr:uid="{00000000-0005-0000-0000-00000F3A0000}"/>
    <cellStyle name="Note 17 2 4 2" xfId="3461" xr:uid="{00000000-0005-0000-0000-0000103A0000}"/>
    <cellStyle name="Note 17 2 4 2 2" xfId="7031" xr:uid="{00000000-0005-0000-0000-0000113A0000}"/>
    <cellStyle name="Note 17 2 4 2 2 2" xfId="17360" xr:uid="{00000000-0005-0000-0000-0000123A0000}"/>
    <cellStyle name="Note 17 2 4 2 3" xfId="8997" xr:uid="{00000000-0005-0000-0000-0000133A0000}"/>
    <cellStyle name="Note 17 2 4 2 3 2" xfId="19206" xr:uid="{00000000-0005-0000-0000-0000143A0000}"/>
    <cellStyle name="Note 17 2 4 2 4" xfId="10288" xr:uid="{00000000-0005-0000-0000-0000153A0000}"/>
    <cellStyle name="Note 17 2 4 2 4 2" xfId="20494" xr:uid="{00000000-0005-0000-0000-0000163A0000}"/>
    <cellStyle name="Note 17 2 4 2 5" xfId="13886" xr:uid="{00000000-0005-0000-0000-0000173A0000}"/>
    <cellStyle name="Note 17 2 4 3" xfId="5586" xr:uid="{00000000-0005-0000-0000-0000183A0000}"/>
    <cellStyle name="Note 17 2 4 3 2" xfId="15918" xr:uid="{00000000-0005-0000-0000-0000193A0000}"/>
    <cellStyle name="Note 17 2 4 4" xfId="8023" xr:uid="{00000000-0005-0000-0000-00001A3A0000}"/>
    <cellStyle name="Note 17 2 4 4 2" xfId="18279" xr:uid="{00000000-0005-0000-0000-00001B3A0000}"/>
    <cellStyle name="Note 17 2 4 5" xfId="11366" xr:uid="{00000000-0005-0000-0000-00001C3A0000}"/>
    <cellStyle name="Note 17 2 4 5 2" xfId="21568" xr:uid="{00000000-0005-0000-0000-00001D3A0000}"/>
    <cellStyle name="Note 17 2 4 6" xfId="12715" xr:uid="{00000000-0005-0000-0000-00001E3A0000}"/>
    <cellStyle name="Note 17 2 5" xfId="2066" xr:uid="{00000000-0005-0000-0000-00001F3A0000}"/>
    <cellStyle name="Note 17 2 5 2" xfId="3526" xr:uid="{00000000-0005-0000-0000-0000203A0000}"/>
    <cellStyle name="Note 17 2 5 2 2" xfId="7096" xr:uid="{00000000-0005-0000-0000-0000213A0000}"/>
    <cellStyle name="Note 17 2 5 2 2 2" xfId="17425" xr:uid="{00000000-0005-0000-0000-0000223A0000}"/>
    <cellStyle name="Note 17 2 5 2 3" xfId="9062" xr:uid="{00000000-0005-0000-0000-0000233A0000}"/>
    <cellStyle name="Note 17 2 5 2 3 2" xfId="19271" xr:uid="{00000000-0005-0000-0000-0000243A0000}"/>
    <cellStyle name="Note 17 2 5 2 4" xfId="10353" xr:uid="{00000000-0005-0000-0000-0000253A0000}"/>
    <cellStyle name="Note 17 2 5 2 4 2" xfId="20559" xr:uid="{00000000-0005-0000-0000-0000263A0000}"/>
    <cellStyle name="Note 17 2 5 2 5" xfId="13950" xr:uid="{00000000-0005-0000-0000-0000273A0000}"/>
    <cellStyle name="Note 17 2 5 3" xfId="5654" xr:uid="{00000000-0005-0000-0000-0000283A0000}"/>
    <cellStyle name="Note 17 2 5 3 2" xfId="15986" xr:uid="{00000000-0005-0000-0000-0000293A0000}"/>
    <cellStyle name="Note 17 2 5 4" xfId="7736" xr:uid="{00000000-0005-0000-0000-00002A3A0000}"/>
    <cellStyle name="Note 17 2 5 4 2" xfId="18045" xr:uid="{00000000-0005-0000-0000-00002B3A0000}"/>
    <cellStyle name="Note 17 2 5 5" xfId="11433" xr:uid="{00000000-0005-0000-0000-00002C3A0000}"/>
    <cellStyle name="Note 17 2 5 5 2" xfId="21633" xr:uid="{00000000-0005-0000-0000-00002D3A0000}"/>
    <cellStyle name="Note 17 2 5 6" xfId="12779" xr:uid="{00000000-0005-0000-0000-00002E3A0000}"/>
    <cellStyle name="Note 17 2 6" xfId="2134" xr:uid="{00000000-0005-0000-0000-00002F3A0000}"/>
    <cellStyle name="Note 17 2 6 2" xfId="3593" xr:uid="{00000000-0005-0000-0000-0000303A0000}"/>
    <cellStyle name="Note 17 2 6 2 2" xfId="7163" xr:uid="{00000000-0005-0000-0000-0000313A0000}"/>
    <cellStyle name="Note 17 2 6 2 2 2" xfId="17492" xr:uid="{00000000-0005-0000-0000-0000323A0000}"/>
    <cellStyle name="Note 17 2 6 2 3" xfId="9128" xr:uid="{00000000-0005-0000-0000-0000333A0000}"/>
    <cellStyle name="Note 17 2 6 2 3 2" xfId="19337" xr:uid="{00000000-0005-0000-0000-0000343A0000}"/>
    <cellStyle name="Note 17 2 6 2 4" xfId="10420" xr:uid="{00000000-0005-0000-0000-0000353A0000}"/>
    <cellStyle name="Note 17 2 6 2 4 2" xfId="20626" xr:uid="{00000000-0005-0000-0000-0000363A0000}"/>
    <cellStyle name="Note 17 2 6 2 5" xfId="14016" xr:uid="{00000000-0005-0000-0000-0000373A0000}"/>
    <cellStyle name="Note 17 2 6 3" xfId="5722" xr:uid="{00000000-0005-0000-0000-0000383A0000}"/>
    <cellStyle name="Note 17 2 6 3 2" xfId="16054" xr:uid="{00000000-0005-0000-0000-0000393A0000}"/>
    <cellStyle name="Note 17 2 6 4" xfId="4467" xr:uid="{00000000-0005-0000-0000-00003A3A0000}"/>
    <cellStyle name="Note 17 2 6 4 2" xfId="14809" xr:uid="{00000000-0005-0000-0000-00003B3A0000}"/>
    <cellStyle name="Note 17 2 6 5" xfId="11500" xr:uid="{00000000-0005-0000-0000-00003C3A0000}"/>
    <cellStyle name="Note 17 2 6 5 2" xfId="21700" xr:uid="{00000000-0005-0000-0000-00003D3A0000}"/>
    <cellStyle name="Note 17 2 6 6" xfId="12845" xr:uid="{00000000-0005-0000-0000-00003E3A0000}"/>
    <cellStyle name="Note 17 2 7" xfId="2206" xr:uid="{00000000-0005-0000-0000-00003F3A0000}"/>
    <cellStyle name="Note 17 2 7 2" xfId="3665" xr:uid="{00000000-0005-0000-0000-0000403A0000}"/>
    <cellStyle name="Note 17 2 7 2 2" xfId="7235" xr:uid="{00000000-0005-0000-0000-0000413A0000}"/>
    <cellStyle name="Note 17 2 7 2 2 2" xfId="17564" xr:uid="{00000000-0005-0000-0000-0000423A0000}"/>
    <cellStyle name="Note 17 2 7 2 3" xfId="9200" xr:uid="{00000000-0005-0000-0000-0000433A0000}"/>
    <cellStyle name="Note 17 2 7 2 3 2" xfId="19409" xr:uid="{00000000-0005-0000-0000-0000443A0000}"/>
    <cellStyle name="Note 17 2 7 2 4" xfId="10492" xr:uid="{00000000-0005-0000-0000-0000453A0000}"/>
    <cellStyle name="Note 17 2 7 2 4 2" xfId="20698" xr:uid="{00000000-0005-0000-0000-0000463A0000}"/>
    <cellStyle name="Note 17 2 7 2 5" xfId="14088" xr:uid="{00000000-0005-0000-0000-0000473A0000}"/>
    <cellStyle name="Note 17 2 7 3" xfId="5794" xr:uid="{00000000-0005-0000-0000-0000483A0000}"/>
    <cellStyle name="Note 17 2 7 3 2" xfId="16126" xr:uid="{00000000-0005-0000-0000-0000493A0000}"/>
    <cellStyle name="Note 17 2 7 4" xfId="5145" xr:uid="{00000000-0005-0000-0000-00004A3A0000}"/>
    <cellStyle name="Note 17 2 7 4 2" xfId="15480" xr:uid="{00000000-0005-0000-0000-00004B3A0000}"/>
    <cellStyle name="Note 17 2 7 5" xfId="11572" xr:uid="{00000000-0005-0000-0000-00004C3A0000}"/>
    <cellStyle name="Note 17 2 7 5 2" xfId="21772" xr:uid="{00000000-0005-0000-0000-00004D3A0000}"/>
    <cellStyle name="Note 17 2 7 6" xfId="12917" xr:uid="{00000000-0005-0000-0000-00004E3A0000}"/>
    <cellStyle name="Note 17 2 8" xfId="2303" xr:uid="{00000000-0005-0000-0000-00004F3A0000}"/>
    <cellStyle name="Note 17 2 8 2" xfId="3760" xr:uid="{00000000-0005-0000-0000-0000503A0000}"/>
    <cellStyle name="Note 17 2 8 2 2" xfId="7330" xr:uid="{00000000-0005-0000-0000-0000513A0000}"/>
    <cellStyle name="Note 17 2 8 2 2 2" xfId="17659" xr:uid="{00000000-0005-0000-0000-0000523A0000}"/>
    <cellStyle name="Note 17 2 8 2 3" xfId="9293" xr:uid="{00000000-0005-0000-0000-0000533A0000}"/>
    <cellStyle name="Note 17 2 8 2 3 2" xfId="19501" xr:uid="{00000000-0005-0000-0000-0000543A0000}"/>
    <cellStyle name="Note 17 2 8 2 4" xfId="10587" xr:uid="{00000000-0005-0000-0000-0000553A0000}"/>
    <cellStyle name="Note 17 2 8 2 4 2" xfId="20793" xr:uid="{00000000-0005-0000-0000-0000563A0000}"/>
    <cellStyle name="Note 17 2 8 2 5" xfId="14173" xr:uid="{00000000-0005-0000-0000-0000573A0000}"/>
    <cellStyle name="Note 17 2 8 3" xfId="5891" xr:uid="{00000000-0005-0000-0000-0000583A0000}"/>
    <cellStyle name="Note 17 2 8 3 2" xfId="16223" xr:uid="{00000000-0005-0000-0000-0000593A0000}"/>
    <cellStyle name="Note 17 2 8 4" xfId="4563" xr:uid="{00000000-0005-0000-0000-00005A3A0000}"/>
    <cellStyle name="Note 17 2 8 4 2" xfId="14905" xr:uid="{00000000-0005-0000-0000-00005B3A0000}"/>
    <cellStyle name="Note 17 2 8 5" xfId="11668" xr:uid="{00000000-0005-0000-0000-00005C3A0000}"/>
    <cellStyle name="Note 17 2 8 5 2" xfId="21865" xr:uid="{00000000-0005-0000-0000-00005D3A0000}"/>
    <cellStyle name="Note 17 2 8 6" xfId="13001" xr:uid="{00000000-0005-0000-0000-00005E3A0000}"/>
    <cellStyle name="Note 17 2 9" xfId="2395" xr:uid="{00000000-0005-0000-0000-00005F3A0000}"/>
    <cellStyle name="Note 17 2 9 2" xfId="3851" xr:uid="{00000000-0005-0000-0000-0000603A0000}"/>
    <cellStyle name="Note 17 2 9 2 2" xfId="7421" xr:uid="{00000000-0005-0000-0000-0000613A0000}"/>
    <cellStyle name="Note 17 2 9 2 2 2" xfId="17750" xr:uid="{00000000-0005-0000-0000-0000623A0000}"/>
    <cellStyle name="Note 17 2 9 2 3" xfId="9383" xr:uid="{00000000-0005-0000-0000-0000633A0000}"/>
    <cellStyle name="Note 17 2 9 2 3 2" xfId="19591" xr:uid="{00000000-0005-0000-0000-0000643A0000}"/>
    <cellStyle name="Note 17 2 9 2 4" xfId="10678" xr:uid="{00000000-0005-0000-0000-0000653A0000}"/>
    <cellStyle name="Note 17 2 9 2 4 2" xfId="20884" xr:uid="{00000000-0005-0000-0000-0000663A0000}"/>
    <cellStyle name="Note 17 2 9 2 5" xfId="14254" xr:uid="{00000000-0005-0000-0000-0000673A0000}"/>
    <cellStyle name="Note 17 2 9 3" xfId="5983" xr:uid="{00000000-0005-0000-0000-0000683A0000}"/>
    <cellStyle name="Note 17 2 9 3 2" xfId="16315" xr:uid="{00000000-0005-0000-0000-0000693A0000}"/>
    <cellStyle name="Note 17 2 9 4" xfId="6227" xr:uid="{00000000-0005-0000-0000-00006A3A0000}"/>
    <cellStyle name="Note 17 2 9 4 2" xfId="16559" xr:uid="{00000000-0005-0000-0000-00006B3A0000}"/>
    <cellStyle name="Note 17 2 9 5" xfId="11759" xr:uid="{00000000-0005-0000-0000-00006C3A0000}"/>
    <cellStyle name="Note 17 2 9 5 2" xfId="21955" xr:uid="{00000000-0005-0000-0000-00006D3A0000}"/>
    <cellStyle name="Note 17 2 9 6" xfId="13082" xr:uid="{00000000-0005-0000-0000-00006E3A0000}"/>
    <cellStyle name="Note 17 3" xfId="1582" xr:uid="{00000000-0005-0000-0000-00006F3A0000}"/>
    <cellStyle name="Note 17 3 2" xfId="3065" xr:uid="{00000000-0005-0000-0000-0000703A0000}"/>
    <cellStyle name="Note 17 3 2 2" xfId="6642" xr:uid="{00000000-0005-0000-0000-0000713A0000}"/>
    <cellStyle name="Note 17 3 2 2 2" xfId="16973" xr:uid="{00000000-0005-0000-0000-0000723A0000}"/>
    <cellStyle name="Note 17 3 2 3" xfId="8630" xr:uid="{00000000-0005-0000-0000-0000733A0000}"/>
    <cellStyle name="Note 17 3 2 3 2" xfId="18852" xr:uid="{00000000-0005-0000-0000-0000743A0000}"/>
    <cellStyle name="Note 17 3 2 4" xfId="9946" xr:uid="{00000000-0005-0000-0000-0000753A0000}"/>
    <cellStyle name="Note 17 3 2 4 2" xfId="20153" xr:uid="{00000000-0005-0000-0000-0000763A0000}"/>
    <cellStyle name="Note 17 3 2 5" xfId="13591" xr:uid="{00000000-0005-0000-0000-0000773A0000}"/>
    <cellStyle name="Note 17 3 3" xfId="5179" xr:uid="{00000000-0005-0000-0000-0000783A0000}"/>
    <cellStyle name="Note 17 3 3 2" xfId="15514" xr:uid="{00000000-0005-0000-0000-0000793A0000}"/>
    <cellStyle name="Note 17 3 4" xfId="7805" xr:uid="{00000000-0005-0000-0000-00007A3A0000}"/>
    <cellStyle name="Note 17 3 4 2" xfId="18108" xr:uid="{00000000-0005-0000-0000-00007B3A0000}"/>
    <cellStyle name="Note 17 3 5" xfId="11028" xr:uid="{00000000-0005-0000-0000-00007C3A0000}"/>
    <cellStyle name="Note 17 3 5 2" xfId="21231" xr:uid="{00000000-0005-0000-0000-00007D3A0000}"/>
    <cellStyle name="Note 17 3 6" xfId="12423" xr:uid="{00000000-0005-0000-0000-00007E3A0000}"/>
    <cellStyle name="Note 17 4" xfId="1370" xr:uid="{00000000-0005-0000-0000-00007F3A0000}"/>
    <cellStyle name="Note 17 4 2" xfId="2866" xr:uid="{00000000-0005-0000-0000-0000803A0000}"/>
    <cellStyle name="Note 17 4 2 2" xfId="6445" xr:uid="{00000000-0005-0000-0000-0000813A0000}"/>
    <cellStyle name="Note 17 4 2 2 2" xfId="16776" xr:uid="{00000000-0005-0000-0000-0000823A0000}"/>
    <cellStyle name="Note 17 4 2 3" xfId="8446" xr:uid="{00000000-0005-0000-0000-0000833A0000}"/>
    <cellStyle name="Note 17 4 2 3 2" xfId="18674" xr:uid="{00000000-0005-0000-0000-0000843A0000}"/>
    <cellStyle name="Note 17 4 2 4" xfId="9771" xr:uid="{00000000-0005-0000-0000-0000853A0000}"/>
    <cellStyle name="Note 17 4 2 4 2" xfId="19978" xr:uid="{00000000-0005-0000-0000-0000863A0000}"/>
    <cellStyle name="Note 17 4 2 5" xfId="13440" xr:uid="{00000000-0005-0000-0000-0000873A0000}"/>
    <cellStyle name="Note 17 4 3" xfId="4968" xr:uid="{00000000-0005-0000-0000-0000883A0000}"/>
    <cellStyle name="Note 17 4 3 2" xfId="15303" xr:uid="{00000000-0005-0000-0000-0000893A0000}"/>
    <cellStyle name="Note 17 4 4" xfId="8833" xr:uid="{00000000-0005-0000-0000-00008A3A0000}"/>
    <cellStyle name="Note 17 4 4 2" xfId="19046" xr:uid="{00000000-0005-0000-0000-00008B3A0000}"/>
    <cellStyle name="Note 17 4 5" xfId="10853" xr:uid="{00000000-0005-0000-0000-00008C3A0000}"/>
    <cellStyle name="Note 17 4 5 2" xfId="21057" xr:uid="{00000000-0005-0000-0000-00008D3A0000}"/>
    <cellStyle name="Note 17 4 6" xfId="12271" xr:uid="{00000000-0005-0000-0000-00008E3A0000}"/>
    <cellStyle name="Note 17 5" xfId="2121" xr:uid="{00000000-0005-0000-0000-00008F3A0000}"/>
    <cellStyle name="Note 17 5 2" xfId="3580" xr:uid="{00000000-0005-0000-0000-0000903A0000}"/>
    <cellStyle name="Note 17 5 2 2" xfId="7150" xr:uid="{00000000-0005-0000-0000-0000913A0000}"/>
    <cellStyle name="Note 17 5 2 2 2" xfId="17479" xr:uid="{00000000-0005-0000-0000-0000923A0000}"/>
    <cellStyle name="Note 17 5 2 3" xfId="9115" xr:uid="{00000000-0005-0000-0000-0000933A0000}"/>
    <cellStyle name="Note 17 5 2 3 2" xfId="19324" xr:uid="{00000000-0005-0000-0000-0000943A0000}"/>
    <cellStyle name="Note 17 5 2 4" xfId="10407" xr:uid="{00000000-0005-0000-0000-0000953A0000}"/>
    <cellStyle name="Note 17 5 2 4 2" xfId="20613" xr:uid="{00000000-0005-0000-0000-0000963A0000}"/>
    <cellStyle name="Note 17 5 2 5" xfId="14003" xr:uid="{00000000-0005-0000-0000-0000973A0000}"/>
    <cellStyle name="Note 17 5 3" xfId="5709" xr:uid="{00000000-0005-0000-0000-0000983A0000}"/>
    <cellStyle name="Note 17 5 3 2" xfId="16041" xr:uid="{00000000-0005-0000-0000-0000993A0000}"/>
    <cellStyle name="Note 17 5 4" xfId="4457" xr:uid="{00000000-0005-0000-0000-00009A3A0000}"/>
    <cellStyle name="Note 17 5 4 2" xfId="14799" xr:uid="{00000000-0005-0000-0000-00009B3A0000}"/>
    <cellStyle name="Note 17 5 5" xfId="11487" xr:uid="{00000000-0005-0000-0000-00009C3A0000}"/>
    <cellStyle name="Note 17 5 5 2" xfId="21687" xr:uid="{00000000-0005-0000-0000-00009D3A0000}"/>
    <cellStyle name="Note 17 5 6" xfId="12832" xr:uid="{00000000-0005-0000-0000-00009E3A0000}"/>
    <cellStyle name="Note 17 6" xfId="2607" xr:uid="{00000000-0005-0000-0000-00009F3A0000}"/>
    <cellStyle name="Note 17 6 2" xfId="6195" xr:uid="{00000000-0005-0000-0000-0000A03A0000}"/>
    <cellStyle name="Note 17 6 2 2" xfId="16527" xr:uid="{00000000-0005-0000-0000-0000A13A0000}"/>
    <cellStyle name="Note 17 6 3" xfId="8219" xr:uid="{00000000-0005-0000-0000-0000A23A0000}"/>
    <cellStyle name="Note 17 6 3 2" xfId="18452" xr:uid="{00000000-0005-0000-0000-0000A33A0000}"/>
    <cellStyle name="Note 17 6 4" xfId="9569" xr:uid="{00000000-0005-0000-0000-0000A43A0000}"/>
    <cellStyle name="Note 17 6 4 2" xfId="19776" xr:uid="{00000000-0005-0000-0000-0000A53A0000}"/>
    <cellStyle name="Note 17 6 5" xfId="13255" xr:uid="{00000000-0005-0000-0000-0000A63A0000}"/>
    <cellStyle name="Note 17 7" xfId="4593" xr:uid="{00000000-0005-0000-0000-0000A73A0000}"/>
    <cellStyle name="Note 17 7 2" xfId="14935" xr:uid="{00000000-0005-0000-0000-0000A83A0000}"/>
    <cellStyle name="Note 17 8" xfId="4280" xr:uid="{00000000-0005-0000-0000-0000A93A0000}"/>
    <cellStyle name="Note 17 8 2" xfId="14638" xr:uid="{00000000-0005-0000-0000-0000AA3A0000}"/>
    <cellStyle name="Note 17 9" xfId="7749" xr:uid="{00000000-0005-0000-0000-0000AB3A0000}"/>
    <cellStyle name="Note 18" xfId="978" xr:uid="{00000000-0005-0000-0000-0000AC3A0000}"/>
    <cellStyle name="Note 18 2" xfId="1222" xr:uid="{00000000-0005-0000-0000-0000AD3A0000}"/>
    <cellStyle name="Note 18 2 10" xfId="2465" xr:uid="{00000000-0005-0000-0000-0000AE3A0000}"/>
    <cellStyle name="Note 18 2 10 2" xfId="3920" xr:uid="{00000000-0005-0000-0000-0000AF3A0000}"/>
    <cellStyle name="Note 18 2 10 2 2" xfId="7490" xr:uid="{00000000-0005-0000-0000-0000B03A0000}"/>
    <cellStyle name="Note 18 2 10 2 2 2" xfId="17819" xr:uid="{00000000-0005-0000-0000-0000B13A0000}"/>
    <cellStyle name="Note 18 2 10 2 3" xfId="9450" xr:uid="{00000000-0005-0000-0000-0000B23A0000}"/>
    <cellStyle name="Note 18 2 10 2 3 2" xfId="19657" xr:uid="{00000000-0005-0000-0000-0000B33A0000}"/>
    <cellStyle name="Note 18 2 10 2 4" xfId="10747" xr:uid="{00000000-0005-0000-0000-0000B43A0000}"/>
    <cellStyle name="Note 18 2 10 2 4 2" xfId="20953" xr:uid="{00000000-0005-0000-0000-0000B53A0000}"/>
    <cellStyle name="Note 18 2 10 2 5" xfId="14313" xr:uid="{00000000-0005-0000-0000-0000B63A0000}"/>
    <cellStyle name="Note 18 2 10 3" xfId="6053" xr:uid="{00000000-0005-0000-0000-0000B73A0000}"/>
    <cellStyle name="Note 18 2 10 3 2" xfId="16385" xr:uid="{00000000-0005-0000-0000-0000B83A0000}"/>
    <cellStyle name="Note 18 2 10 4" xfId="8128" xr:uid="{00000000-0005-0000-0000-0000B93A0000}"/>
    <cellStyle name="Note 18 2 10 4 2" xfId="18365" xr:uid="{00000000-0005-0000-0000-0000BA3A0000}"/>
    <cellStyle name="Note 18 2 10 5" xfId="4866" xr:uid="{00000000-0005-0000-0000-0000BB3A0000}"/>
    <cellStyle name="Note 18 2 10 5 2" xfId="15201" xr:uid="{00000000-0005-0000-0000-0000BC3A0000}"/>
    <cellStyle name="Note 18 2 10 6" xfId="11829" xr:uid="{00000000-0005-0000-0000-0000BD3A0000}"/>
    <cellStyle name="Note 18 2 10 6 2" xfId="22024" xr:uid="{00000000-0005-0000-0000-0000BE3A0000}"/>
    <cellStyle name="Note 18 2 10 7" xfId="13141" xr:uid="{00000000-0005-0000-0000-0000BF3A0000}"/>
    <cellStyle name="Note 18 2 11" xfId="2518" xr:uid="{00000000-0005-0000-0000-0000C03A0000}"/>
    <cellStyle name="Note 18 2 11 2" xfId="3973" xr:uid="{00000000-0005-0000-0000-0000C13A0000}"/>
    <cellStyle name="Note 18 2 11 2 2" xfId="7543" xr:uid="{00000000-0005-0000-0000-0000C23A0000}"/>
    <cellStyle name="Note 18 2 11 2 2 2" xfId="17872" xr:uid="{00000000-0005-0000-0000-0000C33A0000}"/>
    <cellStyle name="Note 18 2 11 2 3" xfId="9503" xr:uid="{00000000-0005-0000-0000-0000C43A0000}"/>
    <cellStyle name="Note 18 2 11 2 3 2" xfId="19710" xr:uid="{00000000-0005-0000-0000-0000C53A0000}"/>
    <cellStyle name="Note 18 2 11 2 4" xfId="10800" xr:uid="{00000000-0005-0000-0000-0000C63A0000}"/>
    <cellStyle name="Note 18 2 11 2 4 2" xfId="21006" xr:uid="{00000000-0005-0000-0000-0000C73A0000}"/>
    <cellStyle name="Note 18 2 11 2 5" xfId="14366" xr:uid="{00000000-0005-0000-0000-0000C83A0000}"/>
    <cellStyle name="Note 18 2 11 3" xfId="6106" xr:uid="{00000000-0005-0000-0000-0000C93A0000}"/>
    <cellStyle name="Note 18 2 11 3 2" xfId="16438" xr:uid="{00000000-0005-0000-0000-0000CA3A0000}"/>
    <cellStyle name="Note 18 2 11 4" xfId="8153" xr:uid="{00000000-0005-0000-0000-0000CB3A0000}"/>
    <cellStyle name="Note 18 2 11 4 2" xfId="18387" xr:uid="{00000000-0005-0000-0000-0000CC3A0000}"/>
    <cellStyle name="Note 18 2 11 5" xfId="4643" xr:uid="{00000000-0005-0000-0000-0000CD3A0000}"/>
    <cellStyle name="Note 18 2 11 5 2" xfId="14985" xr:uid="{00000000-0005-0000-0000-0000CE3A0000}"/>
    <cellStyle name="Note 18 2 11 6" xfId="11882" xr:uid="{00000000-0005-0000-0000-0000CF3A0000}"/>
    <cellStyle name="Note 18 2 11 6 2" xfId="22077" xr:uid="{00000000-0005-0000-0000-0000D03A0000}"/>
    <cellStyle name="Note 18 2 11 7" xfId="13194" xr:uid="{00000000-0005-0000-0000-0000D13A0000}"/>
    <cellStyle name="Note 18 2 12" xfId="2727" xr:uid="{00000000-0005-0000-0000-0000D23A0000}"/>
    <cellStyle name="Note 18 2 12 2" xfId="6310" xr:uid="{00000000-0005-0000-0000-0000D33A0000}"/>
    <cellStyle name="Note 18 2 12 2 2" xfId="16642" xr:uid="{00000000-0005-0000-0000-0000D43A0000}"/>
    <cellStyle name="Note 18 2 12 3" xfId="8322" xr:uid="{00000000-0005-0000-0000-0000D53A0000}"/>
    <cellStyle name="Note 18 2 12 3 2" xfId="18553" xr:uid="{00000000-0005-0000-0000-0000D63A0000}"/>
    <cellStyle name="Note 18 2 12 4" xfId="9659" xr:uid="{00000000-0005-0000-0000-0000D73A0000}"/>
    <cellStyle name="Note 18 2 12 4 2" xfId="19866" xr:uid="{00000000-0005-0000-0000-0000D83A0000}"/>
    <cellStyle name="Note 18 2 12 5" xfId="13335" xr:uid="{00000000-0005-0000-0000-0000D93A0000}"/>
    <cellStyle name="Note 18 2 13" xfId="4821" xr:uid="{00000000-0005-0000-0000-0000DA3A0000}"/>
    <cellStyle name="Note 18 2 13 2" xfId="15157" xr:uid="{00000000-0005-0000-0000-0000DB3A0000}"/>
    <cellStyle name="Note 18 2 14" xfId="4140" xr:uid="{00000000-0005-0000-0000-0000DC3A0000}"/>
    <cellStyle name="Note 18 2 14 2" xfId="14509" xr:uid="{00000000-0005-0000-0000-0000DD3A0000}"/>
    <cellStyle name="Note 18 2 15" xfId="4060" xr:uid="{00000000-0005-0000-0000-0000DE3A0000}"/>
    <cellStyle name="Note 18 2 2" xfId="1763" xr:uid="{00000000-0005-0000-0000-0000DF3A0000}"/>
    <cellStyle name="Note 18 2 2 2" xfId="3240" xr:uid="{00000000-0005-0000-0000-0000E03A0000}"/>
    <cellStyle name="Note 18 2 2 2 2" xfId="6813" xr:uid="{00000000-0005-0000-0000-0000E13A0000}"/>
    <cellStyle name="Note 18 2 2 2 2 2" xfId="17143" xr:uid="{00000000-0005-0000-0000-0000E23A0000}"/>
    <cellStyle name="Note 18 2 2 2 3" xfId="8789" xr:uid="{00000000-0005-0000-0000-0000E33A0000}"/>
    <cellStyle name="Note 18 2 2 2 3 2" xfId="19005" xr:uid="{00000000-0005-0000-0000-0000E43A0000}"/>
    <cellStyle name="Note 18 2 2 2 4" xfId="10090" xr:uid="{00000000-0005-0000-0000-0000E53A0000}"/>
    <cellStyle name="Note 18 2 2 2 4 2" xfId="20296" xr:uid="{00000000-0005-0000-0000-0000E63A0000}"/>
    <cellStyle name="Note 18 2 2 2 5" xfId="13713" xr:uid="{00000000-0005-0000-0000-0000E73A0000}"/>
    <cellStyle name="Note 18 2 2 3" xfId="5355" xr:uid="{00000000-0005-0000-0000-0000E83A0000}"/>
    <cellStyle name="Note 18 2 2 3 2" xfId="15688" xr:uid="{00000000-0005-0000-0000-0000E93A0000}"/>
    <cellStyle name="Note 18 2 2 4" xfId="4109" xr:uid="{00000000-0005-0000-0000-0000EA3A0000}"/>
    <cellStyle name="Note 18 2 2 4 2" xfId="14480" xr:uid="{00000000-0005-0000-0000-0000EB3A0000}"/>
    <cellStyle name="Note 18 2 2 5" xfId="11167" xr:uid="{00000000-0005-0000-0000-0000EC3A0000}"/>
    <cellStyle name="Note 18 2 2 5 2" xfId="21370" xr:uid="{00000000-0005-0000-0000-0000ED3A0000}"/>
    <cellStyle name="Note 18 2 2 6" xfId="12542" xr:uid="{00000000-0005-0000-0000-0000EE3A0000}"/>
    <cellStyle name="Note 18 2 3" xfId="1929" xr:uid="{00000000-0005-0000-0000-0000EF3A0000}"/>
    <cellStyle name="Note 18 2 3 2" xfId="3393" xr:uid="{00000000-0005-0000-0000-0000F03A0000}"/>
    <cellStyle name="Note 18 2 3 2 2" xfId="6963" xr:uid="{00000000-0005-0000-0000-0000F13A0000}"/>
    <cellStyle name="Note 18 2 3 2 2 2" xfId="17292" xr:uid="{00000000-0005-0000-0000-0000F23A0000}"/>
    <cellStyle name="Note 18 2 3 2 3" xfId="8929" xr:uid="{00000000-0005-0000-0000-0000F33A0000}"/>
    <cellStyle name="Note 18 2 3 2 3 2" xfId="19138" xr:uid="{00000000-0005-0000-0000-0000F43A0000}"/>
    <cellStyle name="Note 18 2 3 2 4" xfId="10220" xr:uid="{00000000-0005-0000-0000-0000F53A0000}"/>
    <cellStyle name="Note 18 2 3 2 4 2" xfId="20426" xr:uid="{00000000-0005-0000-0000-0000F63A0000}"/>
    <cellStyle name="Note 18 2 3 2 5" xfId="13819" xr:uid="{00000000-0005-0000-0000-0000F73A0000}"/>
    <cellStyle name="Note 18 2 3 3" xfId="5517" xr:uid="{00000000-0005-0000-0000-0000F83A0000}"/>
    <cellStyle name="Note 18 2 3 3 2" xfId="15849" xr:uid="{00000000-0005-0000-0000-0000F93A0000}"/>
    <cellStyle name="Note 18 2 3 4" xfId="7642" xr:uid="{00000000-0005-0000-0000-0000FA3A0000}"/>
    <cellStyle name="Note 18 2 3 4 2" xfId="17965" xr:uid="{00000000-0005-0000-0000-0000FB3A0000}"/>
    <cellStyle name="Note 18 2 3 5" xfId="11298" xr:uid="{00000000-0005-0000-0000-0000FC3A0000}"/>
    <cellStyle name="Note 18 2 3 5 2" xfId="21500" xr:uid="{00000000-0005-0000-0000-0000FD3A0000}"/>
    <cellStyle name="Note 18 2 3 6" xfId="12648" xr:uid="{00000000-0005-0000-0000-0000FE3A0000}"/>
    <cellStyle name="Note 18 2 4" xfId="1999" xr:uid="{00000000-0005-0000-0000-0000FF3A0000}"/>
    <cellStyle name="Note 18 2 4 2" xfId="3462" xr:uid="{00000000-0005-0000-0000-0000003B0000}"/>
    <cellStyle name="Note 18 2 4 2 2" xfId="7032" xr:uid="{00000000-0005-0000-0000-0000013B0000}"/>
    <cellStyle name="Note 18 2 4 2 2 2" xfId="17361" xr:uid="{00000000-0005-0000-0000-0000023B0000}"/>
    <cellStyle name="Note 18 2 4 2 3" xfId="8998" xr:uid="{00000000-0005-0000-0000-0000033B0000}"/>
    <cellStyle name="Note 18 2 4 2 3 2" xfId="19207" xr:uid="{00000000-0005-0000-0000-0000043B0000}"/>
    <cellStyle name="Note 18 2 4 2 4" xfId="10289" xr:uid="{00000000-0005-0000-0000-0000053B0000}"/>
    <cellStyle name="Note 18 2 4 2 4 2" xfId="20495" xr:uid="{00000000-0005-0000-0000-0000063B0000}"/>
    <cellStyle name="Note 18 2 4 2 5" xfId="13887" xr:uid="{00000000-0005-0000-0000-0000073B0000}"/>
    <cellStyle name="Note 18 2 4 3" xfId="5587" xr:uid="{00000000-0005-0000-0000-0000083B0000}"/>
    <cellStyle name="Note 18 2 4 3 2" xfId="15919" xr:uid="{00000000-0005-0000-0000-0000093B0000}"/>
    <cellStyle name="Note 18 2 4 4" xfId="7735" xr:uid="{00000000-0005-0000-0000-00000A3B0000}"/>
    <cellStyle name="Note 18 2 4 4 2" xfId="18044" xr:uid="{00000000-0005-0000-0000-00000B3B0000}"/>
    <cellStyle name="Note 18 2 4 5" xfId="11367" xr:uid="{00000000-0005-0000-0000-00000C3B0000}"/>
    <cellStyle name="Note 18 2 4 5 2" xfId="21569" xr:uid="{00000000-0005-0000-0000-00000D3B0000}"/>
    <cellStyle name="Note 18 2 4 6" xfId="12716" xr:uid="{00000000-0005-0000-0000-00000E3B0000}"/>
    <cellStyle name="Note 18 2 5" xfId="2067" xr:uid="{00000000-0005-0000-0000-00000F3B0000}"/>
    <cellStyle name="Note 18 2 5 2" xfId="3527" xr:uid="{00000000-0005-0000-0000-0000103B0000}"/>
    <cellStyle name="Note 18 2 5 2 2" xfId="7097" xr:uid="{00000000-0005-0000-0000-0000113B0000}"/>
    <cellStyle name="Note 18 2 5 2 2 2" xfId="17426" xr:uid="{00000000-0005-0000-0000-0000123B0000}"/>
    <cellStyle name="Note 18 2 5 2 3" xfId="9063" xr:uid="{00000000-0005-0000-0000-0000133B0000}"/>
    <cellStyle name="Note 18 2 5 2 3 2" xfId="19272" xr:uid="{00000000-0005-0000-0000-0000143B0000}"/>
    <cellStyle name="Note 18 2 5 2 4" xfId="10354" xr:uid="{00000000-0005-0000-0000-0000153B0000}"/>
    <cellStyle name="Note 18 2 5 2 4 2" xfId="20560" xr:uid="{00000000-0005-0000-0000-0000163B0000}"/>
    <cellStyle name="Note 18 2 5 2 5" xfId="13951" xr:uid="{00000000-0005-0000-0000-0000173B0000}"/>
    <cellStyle name="Note 18 2 5 3" xfId="5655" xr:uid="{00000000-0005-0000-0000-0000183B0000}"/>
    <cellStyle name="Note 18 2 5 3 2" xfId="15987" xr:uid="{00000000-0005-0000-0000-0000193B0000}"/>
    <cellStyle name="Note 18 2 5 4" xfId="7827" xr:uid="{00000000-0005-0000-0000-00001A3B0000}"/>
    <cellStyle name="Note 18 2 5 4 2" xfId="18125" xr:uid="{00000000-0005-0000-0000-00001B3B0000}"/>
    <cellStyle name="Note 18 2 5 5" xfId="11434" xr:uid="{00000000-0005-0000-0000-00001C3B0000}"/>
    <cellStyle name="Note 18 2 5 5 2" xfId="21634" xr:uid="{00000000-0005-0000-0000-00001D3B0000}"/>
    <cellStyle name="Note 18 2 5 6" xfId="12780" xr:uid="{00000000-0005-0000-0000-00001E3B0000}"/>
    <cellStyle name="Note 18 2 6" xfId="2135" xr:uid="{00000000-0005-0000-0000-00001F3B0000}"/>
    <cellStyle name="Note 18 2 6 2" xfId="3594" xr:uid="{00000000-0005-0000-0000-0000203B0000}"/>
    <cellStyle name="Note 18 2 6 2 2" xfId="7164" xr:uid="{00000000-0005-0000-0000-0000213B0000}"/>
    <cellStyle name="Note 18 2 6 2 2 2" xfId="17493" xr:uid="{00000000-0005-0000-0000-0000223B0000}"/>
    <cellStyle name="Note 18 2 6 2 3" xfId="9129" xr:uid="{00000000-0005-0000-0000-0000233B0000}"/>
    <cellStyle name="Note 18 2 6 2 3 2" xfId="19338" xr:uid="{00000000-0005-0000-0000-0000243B0000}"/>
    <cellStyle name="Note 18 2 6 2 4" xfId="10421" xr:uid="{00000000-0005-0000-0000-0000253B0000}"/>
    <cellStyle name="Note 18 2 6 2 4 2" xfId="20627" xr:uid="{00000000-0005-0000-0000-0000263B0000}"/>
    <cellStyle name="Note 18 2 6 2 5" xfId="14017" xr:uid="{00000000-0005-0000-0000-0000273B0000}"/>
    <cellStyle name="Note 18 2 6 3" xfId="5723" xr:uid="{00000000-0005-0000-0000-0000283B0000}"/>
    <cellStyle name="Note 18 2 6 3 2" xfId="16055" xr:uid="{00000000-0005-0000-0000-0000293B0000}"/>
    <cellStyle name="Note 18 2 6 4" xfId="4468" xr:uid="{00000000-0005-0000-0000-00002A3B0000}"/>
    <cellStyle name="Note 18 2 6 4 2" xfId="14810" xr:uid="{00000000-0005-0000-0000-00002B3B0000}"/>
    <cellStyle name="Note 18 2 6 5" xfId="11501" xr:uid="{00000000-0005-0000-0000-00002C3B0000}"/>
    <cellStyle name="Note 18 2 6 5 2" xfId="21701" xr:uid="{00000000-0005-0000-0000-00002D3B0000}"/>
    <cellStyle name="Note 18 2 6 6" xfId="12846" xr:uid="{00000000-0005-0000-0000-00002E3B0000}"/>
    <cellStyle name="Note 18 2 7" xfId="2207" xr:uid="{00000000-0005-0000-0000-00002F3B0000}"/>
    <cellStyle name="Note 18 2 7 2" xfId="3666" xr:uid="{00000000-0005-0000-0000-0000303B0000}"/>
    <cellStyle name="Note 18 2 7 2 2" xfId="7236" xr:uid="{00000000-0005-0000-0000-0000313B0000}"/>
    <cellStyle name="Note 18 2 7 2 2 2" xfId="17565" xr:uid="{00000000-0005-0000-0000-0000323B0000}"/>
    <cellStyle name="Note 18 2 7 2 3" xfId="9201" xr:uid="{00000000-0005-0000-0000-0000333B0000}"/>
    <cellStyle name="Note 18 2 7 2 3 2" xfId="19410" xr:uid="{00000000-0005-0000-0000-0000343B0000}"/>
    <cellStyle name="Note 18 2 7 2 4" xfId="10493" xr:uid="{00000000-0005-0000-0000-0000353B0000}"/>
    <cellStyle name="Note 18 2 7 2 4 2" xfId="20699" xr:uid="{00000000-0005-0000-0000-0000363B0000}"/>
    <cellStyle name="Note 18 2 7 2 5" xfId="14089" xr:uid="{00000000-0005-0000-0000-0000373B0000}"/>
    <cellStyle name="Note 18 2 7 3" xfId="5795" xr:uid="{00000000-0005-0000-0000-0000383B0000}"/>
    <cellStyle name="Note 18 2 7 3 2" xfId="16127" xr:uid="{00000000-0005-0000-0000-0000393B0000}"/>
    <cellStyle name="Note 18 2 7 4" xfId="6609" xr:uid="{00000000-0005-0000-0000-00003A3B0000}"/>
    <cellStyle name="Note 18 2 7 4 2" xfId="16940" xr:uid="{00000000-0005-0000-0000-00003B3B0000}"/>
    <cellStyle name="Note 18 2 7 5" xfId="11573" xr:uid="{00000000-0005-0000-0000-00003C3B0000}"/>
    <cellStyle name="Note 18 2 7 5 2" xfId="21773" xr:uid="{00000000-0005-0000-0000-00003D3B0000}"/>
    <cellStyle name="Note 18 2 7 6" xfId="12918" xr:uid="{00000000-0005-0000-0000-00003E3B0000}"/>
    <cellStyle name="Note 18 2 8" xfId="2304" xr:uid="{00000000-0005-0000-0000-00003F3B0000}"/>
    <cellStyle name="Note 18 2 8 2" xfId="3761" xr:uid="{00000000-0005-0000-0000-0000403B0000}"/>
    <cellStyle name="Note 18 2 8 2 2" xfId="7331" xr:uid="{00000000-0005-0000-0000-0000413B0000}"/>
    <cellStyle name="Note 18 2 8 2 2 2" xfId="17660" xr:uid="{00000000-0005-0000-0000-0000423B0000}"/>
    <cellStyle name="Note 18 2 8 2 3" xfId="9294" xr:uid="{00000000-0005-0000-0000-0000433B0000}"/>
    <cellStyle name="Note 18 2 8 2 3 2" xfId="19502" xr:uid="{00000000-0005-0000-0000-0000443B0000}"/>
    <cellStyle name="Note 18 2 8 2 4" xfId="10588" xr:uid="{00000000-0005-0000-0000-0000453B0000}"/>
    <cellStyle name="Note 18 2 8 2 4 2" xfId="20794" xr:uid="{00000000-0005-0000-0000-0000463B0000}"/>
    <cellStyle name="Note 18 2 8 2 5" xfId="14174" xr:uid="{00000000-0005-0000-0000-0000473B0000}"/>
    <cellStyle name="Note 18 2 8 3" xfId="5892" xr:uid="{00000000-0005-0000-0000-0000483B0000}"/>
    <cellStyle name="Note 18 2 8 3 2" xfId="16224" xr:uid="{00000000-0005-0000-0000-0000493B0000}"/>
    <cellStyle name="Note 18 2 8 4" xfId="4564" xr:uid="{00000000-0005-0000-0000-00004A3B0000}"/>
    <cellStyle name="Note 18 2 8 4 2" xfId="14906" xr:uid="{00000000-0005-0000-0000-00004B3B0000}"/>
    <cellStyle name="Note 18 2 8 5" xfId="11669" xr:uid="{00000000-0005-0000-0000-00004C3B0000}"/>
    <cellStyle name="Note 18 2 8 5 2" xfId="21866" xr:uid="{00000000-0005-0000-0000-00004D3B0000}"/>
    <cellStyle name="Note 18 2 8 6" xfId="13002" xr:uid="{00000000-0005-0000-0000-00004E3B0000}"/>
    <cellStyle name="Note 18 2 9" xfId="2396" xr:uid="{00000000-0005-0000-0000-00004F3B0000}"/>
    <cellStyle name="Note 18 2 9 2" xfId="3852" xr:uid="{00000000-0005-0000-0000-0000503B0000}"/>
    <cellStyle name="Note 18 2 9 2 2" xfId="7422" xr:uid="{00000000-0005-0000-0000-0000513B0000}"/>
    <cellStyle name="Note 18 2 9 2 2 2" xfId="17751" xr:uid="{00000000-0005-0000-0000-0000523B0000}"/>
    <cellStyle name="Note 18 2 9 2 3" xfId="9384" xr:uid="{00000000-0005-0000-0000-0000533B0000}"/>
    <cellStyle name="Note 18 2 9 2 3 2" xfId="19592" xr:uid="{00000000-0005-0000-0000-0000543B0000}"/>
    <cellStyle name="Note 18 2 9 2 4" xfId="10679" xr:uid="{00000000-0005-0000-0000-0000553B0000}"/>
    <cellStyle name="Note 18 2 9 2 4 2" xfId="20885" xr:uid="{00000000-0005-0000-0000-0000563B0000}"/>
    <cellStyle name="Note 18 2 9 2 5" xfId="14255" xr:uid="{00000000-0005-0000-0000-0000573B0000}"/>
    <cellStyle name="Note 18 2 9 3" xfId="5984" xr:uid="{00000000-0005-0000-0000-0000583B0000}"/>
    <cellStyle name="Note 18 2 9 3 2" xfId="16316" xr:uid="{00000000-0005-0000-0000-0000593B0000}"/>
    <cellStyle name="Note 18 2 9 4" xfId="4709" xr:uid="{00000000-0005-0000-0000-00005A3B0000}"/>
    <cellStyle name="Note 18 2 9 4 2" xfId="15047" xr:uid="{00000000-0005-0000-0000-00005B3B0000}"/>
    <cellStyle name="Note 18 2 9 5" xfId="11760" xr:uid="{00000000-0005-0000-0000-00005C3B0000}"/>
    <cellStyle name="Note 18 2 9 5 2" xfId="21956" xr:uid="{00000000-0005-0000-0000-00005D3B0000}"/>
    <cellStyle name="Note 18 2 9 6" xfId="13083" xr:uid="{00000000-0005-0000-0000-00005E3B0000}"/>
    <cellStyle name="Note 18 3" xfId="1583" xr:uid="{00000000-0005-0000-0000-00005F3B0000}"/>
    <cellStyle name="Note 18 3 2" xfId="3066" xr:uid="{00000000-0005-0000-0000-0000603B0000}"/>
    <cellStyle name="Note 18 3 2 2" xfId="6643" xr:uid="{00000000-0005-0000-0000-0000613B0000}"/>
    <cellStyle name="Note 18 3 2 2 2" xfId="16974" xr:uid="{00000000-0005-0000-0000-0000623B0000}"/>
    <cellStyle name="Note 18 3 2 3" xfId="8631" xr:uid="{00000000-0005-0000-0000-0000633B0000}"/>
    <cellStyle name="Note 18 3 2 3 2" xfId="18853" xr:uid="{00000000-0005-0000-0000-0000643B0000}"/>
    <cellStyle name="Note 18 3 2 4" xfId="9947" xr:uid="{00000000-0005-0000-0000-0000653B0000}"/>
    <cellStyle name="Note 18 3 2 4 2" xfId="20154" xr:uid="{00000000-0005-0000-0000-0000663B0000}"/>
    <cellStyle name="Note 18 3 2 5" xfId="13592" xr:uid="{00000000-0005-0000-0000-0000673B0000}"/>
    <cellStyle name="Note 18 3 3" xfId="5180" xr:uid="{00000000-0005-0000-0000-0000683B0000}"/>
    <cellStyle name="Note 18 3 3 2" xfId="15515" xr:uid="{00000000-0005-0000-0000-0000693B0000}"/>
    <cellStyle name="Note 18 3 4" xfId="8283" xr:uid="{00000000-0005-0000-0000-00006A3B0000}"/>
    <cellStyle name="Note 18 3 4 2" xfId="18515" xr:uid="{00000000-0005-0000-0000-00006B3B0000}"/>
    <cellStyle name="Note 18 3 5" xfId="11029" xr:uid="{00000000-0005-0000-0000-00006C3B0000}"/>
    <cellStyle name="Note 18 3 5 2" xfId="21232" xr:uid="{00000000-0005-0000-0000-00006D3B0000}"/>
    <cellStyle name="Note 18 3 6" xfId="12424" xr:uid="{00000000-0005-0000-0000-00006E3B0000}"/>
    <cellStyle name="Note 18 4" xfId="1369" xr:uid="{00000000-0005-0000-0000-00006F3B0000}"/>
    <cellStyle name="Note 18 4 2" xfId="2865" xr:uid="{00000000-0005-0000-0000-0000703B0000}"/>
    <cellStyle name="Note 18 4 2 2" xfId="6444" xr:uid="{00000000-0005-0000-0000-0000713B0000}"/>
    <cellStyle name="Note 18 4 2 2 2" xfId="16775" xr:uid="{00000000-0005-0000-0000-0000723B0000}"/>
    <cellStyle name="Note 18 4 2 3" xfId="8445" xr:uid="{00000000-0005-0000-0000-0000733B0000}"/>
    <cellStyle name="Note 18 4 2 3 2" xfId="18673" xr:uid="{00000000-0005-0000-0000-0000743B0000}"/>
    <cellStyle name="Note 18 4 2 4" xfId="9770" xr:uid="{00000000-0005-0000-0000-0000753B0000}"/>
    <cellStyle name="Note 18 4 2 4 2" xfId="19977" xr:uid="{00000000-0005-0000-0000-0000763B0000}"/>
    <cellStyle name="Note 18 4 2 5" xfId="13439" xr:uid="{00000000-0005-0000-0000-0000773B0000}"/>
    <cellStyle name="Note 18 4 3" xfId="4967" xr:uid="{00000000-0005-0000-0000-0000783B0000}"/>
    <cellStyle name="Note 18 4 3 2" xfId="15302" xr:uid="{00000000-0005-0000-0000-0000793B0000}"/>
    <cellStyle name="Note 18 4 4" xfId="7679" xr:uid="{00000000-0005-0000-0000-00007A3B0000}"/>
    <cellStyle name="Note 18 4 4 2" xfId="17999" xr:uid="{00000000-0005-0000-0000-00007B3B0000}"/>
    <cellStyle name="Note 18 4 5" xfId="10852" xr:uid="{00000000-0005-0000-0000-00007C3B0000}"/>
    <cellStyle name="Note 18 4 5 2" xfId="21056" xr:uid="{00000000-0005-0000-0000-00007D3B0000}"/>
    <cellStyle name="Note 18 4 6" xfId="12270" xr:uid="{00000000-0005-0000-0000-00007E3B0000}"/>
    <cellStyle name="Note 18 5" xfId="1449" xr:uid="{00000000-0005-0000-0000-00007F3B0000}"/>
    <cellStyle name="Note 18 5 2" xfId="2936" xr:uid="{00000000-0005-0000-0000-0000803B0000}"/>
    <cellStyle name="Note 18 5 2 2" xfId="6513" xr:uid="{00000000-0005-0000-0000-0000813B0000}"/>
    <cellStyle name="Note 18 5 2 2 2" xfId="16844" xr:uid="{00000000-0005-0000-0000-0000823B0000}"/>
    <cellStyle name="Note 18 5 2 3" xfId="8516" xr:uid="{00000000-0005-0000-0000-0000833B0000}"/>
    <cellStyle name="Note 18 5 2 3 2" xfId="18742" xr:uid="{00000000-0005-0000-0000-0000843B0000}"/>
    <cellStyle name="Note 18 5 2 4" xfId="9837" xr:uid="{00000000-0005-0000-0000-0000853B0000}"/>
    <cellStyle name="Note 18 5 2 4 2" xfId="20044" xr:uid="{00000000-0005-0000-0000-0000863B0000}"/>
    <cellStyle name="Note 18 5 2 5" xfId="13500" xr:uid="{00000000-0005-0000-0000-0000873B0000}"/>
    <cellStyle name="Note 18 5 3" xfId="5046" xr:uid="{00000000-0005-0000-0000-0000883B0000}"/>
    <cellStyle name="Note 18 5 3 2" xfId="15381" xr:uid="{00000000-0005-0000-0000-0000893B0000}"/>
    <cellStyle name="Note 18 5 4" xfId="7678" xr:uid="{00000000-0005-0000-0000-00008A3B0000}"/>
    <cellStyle name="Note 18 5 4 2" xfId="17998" xr:uid="{00000000-0005-0000-0000-00008B3B0000}"/>
    <cellStyle name="Note 18 5 5" xfId="10918" xr:uid="{00000000-0005-0000-0000-00008C3B0000}"/>
    <cellStyle name="Note 18 5 5 2" xfId="21122" xr:uid="{00000000-0005-0000-0000-00008D3B0000}"/>
    <cellStyle name="Note 18 5 6" xfId="12331" xr:uid="{00000000-0005-0000-0000-00008E3B0000}"/>
    <cellStyle name="Note 18 6" xfId="2608" xr:uid="{00000000-0005-0000-0000-00008F3B0000}"/>
    <cellStyle name="Note 18 6 2" xfId="6196" xr:uid="{00000000-0005-0000-0000-0000903B0000}"/>
    <cellStyle name="Note 18 6 2 2" xfId="16528" xr:uid="{00000000-0005-0000-0000-0000913B0000}"/>
    <cellStyle name="Note 18 6 3" xfId="8220" xr:uid="{00000000-0005-0000-0000-0000923B0000}"/>
    <cellStyle name="Note 18 6 3 2" xfId="18453" xr:uid="{00000000-0005-0000-0000-0000933B0000}"/>
    <cellStyle name="Note 18 6 4" xfId="9570" xr:uid="{00000000-0005-0000-0000-0000943B0000}"/>
    <cellStyle name="Note 18 6 4 2" xfId="19777" xr:uid="{00000000-0005-0000-0000-0000953B0000}"/>
    <cellStyle name="Note 18 6 5" xfId="13256" xr:uid="{00000000-0005-0000-0000-0000963B0000}"/>
    <cellStyle name="Note 18 7" xfId="4594" xr:uid="{00000000-0005-0000-0000-0000973B0000}"/>
    <cellStyle name="Note 18 7 2" xfId="14936" xr:uid="{00000000-0005-0000-0000-0000983B0000}"/>
    <cellStyle name="Note 18 8" xfId="4279" xr:uid="{00000000-0005-0000-0000-0000993B0000}"/>
    <cellStyle name="Note 18 8 2" xfId="14637" xr:uid="{00000000-0005-0000-0000-00009A3B0000}"/>
    <cellStyle name="Note 18 9" xfId="8603" xr:uid="{00000000-0005-0000-0000-00009B3B0000}"/>
    <cellStyle name="Note 19" xfId="979" xr:uid="{00000000-0005-0000-0000-00009C3B0000}"/>
    <cellStyle name="Note 19 2" xfId="1223" xr:uid="{00000000-0005-0000-0000-00009D3B0000}"/>
    <cellStyle name="Note 19 2 10" xfId="2466" xr:uid="{00000000-0005-0000-0000-00009E3B0000}"/>
    <cellStyle name="Note 19 2 10 2" xfId="3921" xr:uid="{00000000-0005-0000-0000-00009F3B0000}"/>
    <cellStyle name="Note 19 2 10 2 2" xfId="7491" xr:uid="{00000000-0005-0000-0000-0000A03B0000}"/>
    <cellStyle name="Note 19 2 10 2 2 2" xfId="17820" xr:uid="{00000000-0005-0000-0000-0000A13B0000}"/>
    <cellStyle name="Note 19 2 10 2 3" xfId="9451" xr:uid="{00000000-0005-0000-0000-0000A23B0000}"/>
    <cellStyle name="Note 19 2 10 2 3 2" xfId="19658" xr:uid="{00000000-0005-0000-0000-0000A33B0000}"/>
    <cellStyle name="Note 19 2 10 2 4" xfId="10748" xr:uid="{00000000-0005-0000-0000-0000A43B0000}"/>
    <cellStyle name="Note 19 2 10 2 4 2" xfId="20954" xr:uid="{00000000-0005-0000-0000-0000A53B0000}"/>
    <cellStyle name="Note 19 2 10 2 5" xfId="14314" xr:uid="{00000000-0005-0000-0000-0000A63B0000}"/>
    <cellStyle name="Note 19 2 10 3" xfId="6054" xr:uid="{00000000-0005-0000-0000-0000A73B0000}"/>
    <cellStyle name="Note 19 2 10 3 2" xfId="16386" xr:uid="{00000000-0005-0000-0000-0000A83B0000}"/>
    <cellStyle name="Note 19 2 10 4" xfId="8129" xr:uid="{00000000-0005-0000-0000-0000A93B0000}"/>
    <cellStyle name="Note 19 2 10 4 2" xfId="18366" xr:uid="{00000000-0005-0000-0000-0000AA3B0000}"/>
    <cellStyle name="Note 19 2 10 5" xfId="5395" xr:uid="{00000000-0005-0000-0000-0000AB3B0000}"/>
    <cellStyle name="Note 19 2 10 5 2" xfId="15727" xr:uid="{00000000-0005-0000-0000-0000AC3B0000}"/>
    <cellStyle name="Note 19 2 10 6" xfId="11830" xr:uid="{00000000-0005-0000-0000-0000AD3B0000}"/>
    <cellStyle name="Note 19 2 10 6 2" xfId="22025" xr:uid="{00000000-0005-0000-0000-0000AE3B0000}"/>
    <cellStyle name="Note 19 2 10 7" xfId="13142" xr:uid="{00000000-0005-0000-0000-0000AF3B0000}"/>
    <cellStyle name="Note 19 2 11" xfId="2519" xr:uid="{00000000-0005-0000-0000-0000B03B0000}"/>
    <cellStyle name="Note 19 2 11 2" xfId="3974" xr:uid="{00000000-0005-0000-0000-0000B13B0000}"/>
    <cellStyle name="Note 19 2 11 2 2" xfId="7544" xr:uid="{00000000-0005-0000-0000-0000B23B0000}"/>
    <cellStyle name="Note 19 2 11 2 2 2" xfId="17873" xr:uid="{00000000-0005-0000-0000-0000B33B0000}"/>
    <cellStyle name="Note 19 2 11 2 3" xfId="9504" xr:uid="{00000000-0005-0000-0000-0000B43B0000}"/>
    <cellStyle name="Note 19 2 11 2 3 2" xfId="19711" xr:uid="{00000000-0005-0000-0000-0000B53B0000}"/>
    <cellStyle name="Note 19 2 11 2 4" xfId="10801" xr:uid="{00000000-0005-0000-0000-0000B63B0000}"/>
    <cellStyle name="Note 19 2 11 2 4 2" xfId="21007" xr:uid="{00000000-0005-0000-0000-0000B73B0000}"/>
    <cellStyle name="Note 19 2 11 2 5" xfId="14367" xr:uid="{00000000-0005-0000-0000-0000B83B0000}"/>
    <cellStyle name="Note 19 2 11 3" xfId="6107" xr:uid="{00000000-0005-0000-0000-0000B93B0000}"/>
    <cellStyle name="Note 19 2 11 3 2" xfId="16439" xr:uid="{00000000-0005-0000-0000-0000BA3B0000}"/>
    <cellStyle name="Note 19 2 11 4" xfId="8154" xr:uid="{00000000-0005-0000-0000-0000BB3B0000}"/>
    <cellStyle name="Note 19 2 11 4 2" xfId="18388" xr:uid="{00000000-0005-0000-0000-0000BC3B0000}"/>
    <cellStyle name="Note 19 2 11 5" xfId="4644" xr:uid="{00000000-0005-0000-0000-0000BD3B0000}"/>
    <cellStyle name="Note 19 2 11 5 2" xfId="14986" xr:uid="{00000000-0005-0000-0000-0000BE3B0000}"/>
    <cellStyle name="Note 19 2 11 6" xfId="11883" xr:uid="{00000000-0005-0000-0000-0000BF3B0000}"/>
    <cellStyle name="Note 19 2 11 6 2" xfId="22078" xr:uid="{00000000-0005-0000-0000-0000C03B0000}"/>
    <cellStyle name="Note 19 2 11 7" xfId="13195" xr:uid="{00000000-0005-0000-0000-0000C13B0000}"/>
    <cellStyle name="Note 19 2 12" xfId="2728" xr:uid="{00000000-0005-0000-0000-0000C23B0000}"/>
    <cellStyle name="Note 19 2 12 2" xfId="6311" xr:uid="{00000000-0005-0000-0000-0000C33B0000}"/>
    <cellStyle name="Note 19 2 12 2 2" xfId="16643" xr:uid="{00000000-0005-0000-0000-0000C43B0000}"/>
    <cellStyle name="Note 19 2 12 3" xfId="8323" xr:uid="{00000000-0005-0000-0000-0000C53B0000}"/>
    <cellStyle name="Note 19 2 12 3 2" xfId="18554" xr:uid="{00000000-0005-0000-0000-0000C63B0000}"/>
    <cellStyle name="Note 19 2 12 4" xfId="9660" xr:uid="{00000000-0005-0000-0000-0000C73B0000}"/>
    <cellStyle name="Note 19 2 12 4 2" xfId="19867" xr:uid="{00000000-0005-0000-0000-0000C83B0000}"/>
    <cellStyle name="Note 19 2 12 5" xfId="13336" xr:uid="{00000000-0005-0000-0000-0000C93B0000}"/>
    <cellStyle name="Note 19 2 13" xfId="4822" xr:uid="{00000000-0005-0000-0000-0000CA3B0000}"/>
    <cellStyle name="Note 19 2 13 2" xfId="15158" xr:uid="{00000000-0005-0000-0000-0000CB3B0000}"/>
    <cellStyle name="Note 19 2 14" xfId="776" xr:uid="{00000000-0005-0000-0000-0000CC3B0000}"/>
    <cellStyle name="Note 19 2 14 2" xfId="12139" xr:uid="{00000000-0005-0000-0000-0000CD3B0000}"/>
    <cellStyle name="Note 19 2 15" xfId="7645" xr:uid="{00000000-0005-0000-0000-0000CE3B0000}"/>
    <cellStyle name="Note 19 2 2" xfId="1764" xr:uid="{00000000-0005-0000-0000-0000CF3B0000}"/>
    <cellStyle name="Note 19 2 2 2" xfId="3241" xr:uid="{00000000-0005-0000-0000-0000D03B0000}"/>
    <cellStyle name="Note 19 2 2 2 2" xfId="6814" xr:uid="{00000000-0005-0000-0000-0000D13B0000}"/>
    <cellStyle name="Note 19 2 2 2 2 2" xfId="17144" xr:uid="{00000000-0005-0000-0000-0000D23B0000}"/>
    <cellStyle name="Note 19 2 2 2 3" xfId="8790" xr:uid="{00000000-0005-0000-0000-0000D33B0000}"/>
    <cellStyle name="Note 19 2 2 2 3 2" xfId="19006" xr:uid="{00000000-0005-0000-0000-0000D43B0000}"/>
    <cellStyle name="Note 19 2 2 2 4" xfId="10091" xr:uid="{00000000-0005-0000-0000-0000D53B0000}"/>
    <cellStyle name="Note 19 2 2 2 4 2" xfId="20297" xr:uid="{00000000-0005-0000-0000-0000D63B0000}"/>
    <cellStyle name="Note 19 2 2 2 5" xfId="13714" xr:uid="{00000000-0005-0000-0000-0000D73B0000}"/>
    <cellStyle name="Note 19 2 2 3" xfId="5356" xr:uid="{00000000-0005-0000-0000-0000D83B0000}"/>
    <cellStyle name="Note 19 2 2 3 2" xfId="15689" xr:uid="{00000000-0005-0000-0000-0000D93B0000}"/>
    <cellStyle name="Note 19 2 2 4" xfId="4226" xr:uid="{00000000-0005-0000-0000-0000DA3B0000}"/>
    <cellStyle name="Note 19 2 2 4 2" xfId="14588" xr:uid="{00000000-0005-0000-0000-0000DB3B0000}"/>
    <cellStyle name="Note 19 2 2 5" xfId="11168" xr:uid="{00000000-0005-0000-0000-0000DC3B0000}"/>
    <cellStyle name="Note 19 2 2 5 2" xfId="21371" xr:uid="{00000000-0005-0000-0000-0000DD3B0000}"/>
    <cellStyle name="Note 19 2 2 6" xfId="12543" xr:uid="{00000000-0005-0000-0000-0000DE3B0000}"/>
    <cellStyle name="Note 19 2 3" xfId="1930" xr:uid="{00000000-0005-0000-0000-0000DF3B0000}"/>
    <cellStyle name="Note 19 2 3 2" xfId="3394" xr:uid="{00000000-0005-0000-0000-0000E03B0000}"/>
    <cellStyle name="Note 19 2 3 2 2" xfId="6964" xr:uid="{00000000-0005-0000-0000-0000E13B0000}"/>
    <cellStyle name="Note 19 2 3 2 2 2" xfId="17293" xr:uid="{00000000-0005-0000-0000-0000E23B0000}"/>
    <cellStyle name="Note 19 2 3 2 3" xfId="8930" xr:uid="{00000000-0005-0000-0000-0000E33B0000}"/>
    <cellStyle name="Note 19 2 3 2 3 2" xfId="19139" xr:uid="{00000000-0005-0000-0000-0000E43B0000}"/>
    <cellStyle name="Note 19 2 3 2 4" xfId="10221" xr:uid="{00000000-0005-0000-0000-0000E53B0000}"/>
    <cellStyle name="Note 19 2 3 2 4 2" xfId="20427" xr:uid="{00000000-0005-0000-0000-0000E63B0000}"/>
    <cellStyle name="Note 19 2 3 2 5" xfId="13820" xr:uid="{00000000-0005-0000-0000-0000E73B0000}"/>
    <cellStyle name="Note 19 2 3 3" xfId="5518" xr:uid="{00000000-0005-0000-0000-0000E83B0000}"/>
    <cellStyle name="Note 19 2 3 3 2" xfId="15850" xr:uid="{00000000-0005-0000-0000-0000E93B0000}"/>
    <cellStyle name="Note 19 2 3 4" xfId="4093" xr:uid="{00000000-0005-0000-0000-0000EA3B0000}"/>
    <cellStyle name="Note 19 2 3 4 2" xfId="14467" xr:uid="{00000000-0005-0000-0000-0000EB3B0000}"/>
    <cellStyle name="Note 19 2 3 5" xfId="11299" xr:uid="{00000000-0005-0000-0000-0000EC3B0000}"/>
    <cellStyle name="Note 19 2 3 5 2" xfId="21501" xr:uid="{00000000-0005-0000-0000-0000ED3B0000}"/>
    <cellStyle name="Note 19 2 3 6" xfId="12649" xr:uid="{00000000-0005-0000-0000-0000EE3B0000}"/>
    <cellStyle name="Note 19 2 4" xfId="2000" xr:uid="{00000000-0005-0000-0000-0000EF3B0000}"/>
    <cellStyle name="Note 19 2 4 2" xfId="3463" xr:uid="{00000000-0005-0000-0000-0000F03B0000}"/>
    <cellStyle name="Note 19 2 4 2 2" xfId="7033" xr:uid="{00000000-0005-0000-0000-0000F13B0000}"/>
    <cellStyle name="Note 19 2 4 2 2 2" xfId="17362" xr:uid="{00000000-0005-0000-0000-0000F23B0000}"/>
    <cellStyle name="Note 19 2 4 2 3" xfId="8999" xr:uid="{00000000-0005-0000-0000-0000F33B0000}"/>
    <cellStyle name="Note 19 2 4 2 3 2" xfId="19208" xr:uid="{00000000-0005-0000-0000-0000F43B0000}"/>
    <cellStyle name="Note 19 2 4 2 4" xfId="10290" xr:uid="{00000000-0005-0000-0000-0000F53B0000}"/>
    <cellStyle name="Note 19 2 4 2 4 2" xfId="20496" xr:uid="{00000000-0005-0000-0000-0000F63B0000}"/>
    <cellStyle name="Note 19 2 4 2 5" xfId="13888" xr:uid="{00000000-0005-0000-0000-0000F73B0000}"/>
    <cellStyle name="Note 19 2 4 3" xfId="5588" xr:uid="{00000000-0005-0000-0000-0000F83B0000}"/>
    <cellStyle name="Note 19 2 4 3 2" xfId="15920" xr:uid="{00000000-0005-0000-0000-0000F93B0000}"/>
    <cellStyle name="Note 19 2 4 4" xfId="7664" xr:uid="{00000000-0005-0000-0000-0000FA3B0000}"/>
    <cellStyle name="Note 19 2 4 4 2" xfId="17985" xr:uid="{00000000-0005-0000-0000-0000FB3B0000}"/>
    <cellStyle name="Note 19 2 4 5" xfId="11368" xr:uid="{00000000-0005-0000-0000-0000FC3B0000}"/>
    <cellStyle name="Note 19 2 4 5 2" xfId="21570" xr:uid="{00000000-0005-0000-0000-0000FD3B0000}"/>
    <cellStyle name="Note 19 2 4 6" xfId="12717" xr:uid="{00000000-0005-0000-0000-0000FE3B0000}"/>
    <cellStyle name="Note 19 2 5" xfId="2068" xr:uid="{00000000-0005-0000-0000-0000FF3B0000}"/>
    <cellStyle name="Note 19 2 5 2" xfId="3528" xr:uid="{00000000-0005-0000-0000-0000003C0000}"/>
    <cellStyle name="Note 19 2 5 2 2" xfId="7098" xr:uid="{00000000-0005-0000-0000-0000013C0000}"/>
    <cellStyle name="Note 19 2 5 2 2 2" xfId="17427" xr:uid="{00000000-0005-0000-0000-0000023C0000}"/>
    <cellStyle name="Note 19 2 5 2 3" xfId="9064" xr:uid="{00000000-0005-0000-0000-0000033C0000}"/>
    <cellStyle name="Note 19 2 5 2 3 2" xfId="19273" xr:uid="{00000000-0005-0000-0000-0000043C0000}"/>
    <cellStyle name="Note 19 2 5 2 4" xfId="10355" xr:uid="{00000000-0005-0000-0000-0000053C0000}"/>
    <cellStyle name="Note 19 2 5 2 4 2" xfId="20561" xr:uid="{00000000-0005-0000-0000-0000063C0000}"/>
    <cellStyle name="Note 19 2 5 2 5" xfId="13952" xr:uid="{00000000-0005-0000-0000-0000073C0000}"/>
    <cellStyle name="Note 19 2 5 3" xfId="5656" xr:uid="{00000000-0005-0000-0000-0000083C0000}"/>
    <cellStyle name="Note 19 2 5 3 2" xfId="15988" xr:uid="{00000000-0005-0000-0000-0000093C0000}"/>
    <cellStyle name="Note 19 2 5 4" xfId="7880" xr:uid="{00000000-0005-0000-0000-00000A3C0000}"/>
    <cellStyle name="Note 19 2 5 4 2" xfId="18171" xr:uid="{00000000-0005-0000-0000-00000B3C0000}"/>
    <cellStyle name="Note 19 2 5 5" xfId="11435" xr:uid="{00000000-0005-0000-0000-00000C3C0000}"/>
    <cellStyle name="Note 19 2 5 5 2" xfId="21635" xr:uid="{00000000-0005-0000-0000-00000D3C0000}"/>
    <cellStyle name="Note 19 2 5 6" xfId="12781" xr:uid="{00000000-0005-0000-0000-00000E3C0000}"/>
    <cellStyle name="Note 19 2 6" xfId="2136" xr:uid="{00000000-0005-0000-0000-00000F3C0000}"/>
    <cellStyle name="Note 19 2 6 2" xfId="3595" xr:uid="{00000000-0005-0000-0000-0000103C0000}"/>
    <cellStyle name="Note 19 2 6 2 2" xfId="7165" xr:uid="{00000000-0005-0000-0000-0000113C0000}"/>
    <cellStyle name="Note 19 2 6 2 2 2" xfId="17494" xr:uid="{00000000-0005-0000-0000-0000123C0000}"/>
    <cellStyle name="Note 19 2 6 2 3" xfId="9130" xr:uid="{00000000-0005-0000-0000-0000133C0000}"/>
    <cellStyle name="Note 19 2 6 2 3 2" xfId="19339" xr:uid="{00000000-0005-0000-0000-0000143C0000}"/>
    <cellStyle name="Note 19 2 6 2 4" xfId="10422" xr:uid="{00000000-0005-0000-0000-0000153C0000}"/>
    <cellStyle name="Note 19 2 6 2 4 2" xfId="20628" xr:uid="{00000000-0005-0000-0000-0000163C0000}"/>
    <cellStyle name="Note 19 2 6 2 5" xfId="14018" xr:uid="{00000000-0005-0000-0000-0000173C0000}"/>
    <cellStyle name="Note 19 2 6 3" xfId="5724" xr:uid="{00000000-0005-0000-0000-0000183C0000}"/>
    <cellStyle name="Note 19 2 6 3 2" xfId="16056" xr:uid="{00000000-0005-0000-0000-0000193C0000}"/>
    <cellStyle name="Note 19 2 6 4" xfId="4020" xr:uid="{00000000-0005-0000-0000-00001A3C0000}"/>
    <cellStyle name="Note 19 2 6 4 2" xfId="14398" xr:uid="{00000000-0005-0000-0000-00001B3C0000}"/>
    <cellStyle name="Note 19 2 6 5" xfId="11502" xr:uid="{00000000-0005-0000-0000-00001C3C0000}"/>
    <cellStyle name="Note 19 2 6 5 2" xfId="21702" xr:uid="{00000000-0005-0000-0000-00001D3C0000}"/>
    <cellStyle name="Note 19 2 6 6" xfId="12847" xr:uid="{00000000-0005-0000-0000-00001E3C0000}"/>
    <cellStyle name="Note 19 2 7" xfId="2208" xr:uid="{00000000-0005-0000-0000-00001F3C0000}"/>
    <cellStyle name="Note 19 2 7 2" xfId="3667" xr:uid="{00000000-0005-0000-0000-0000203C0000}"/>
    <cellStyle name="Note 19 2 7 2 2" xfId="7237" xr:uid="{00000000-0005-0000-0000-0000213C0000}"/>
    <cellStyle name="Note 19 2 7 2 2 2" xfId="17566" xr:uid="{00000000-0005-0000-0000-0000223C0000}"/>
    <cellStyle name="Note 19 2 7 2 3" xfId="9202" xr:uid="{00000000-0005-0000-0000-0000233C0000}"/>
    <cellStyle name="Note 19 2 7 2 3 2" xfId="19411" xr:uid="{00000000-0005-0000-0000-0000243C0000}"/>
    <cellStyle name="Note 19 2 7 2 4" xfId="10494" xr:uid="{00000000-0005-0000-0000-0000253C0000}"/>
    <cellStyle name="Note 19 2 7 2 4 2" xfId="20700" xr:uid="{00000000-0005-0000-0000-0000263C0000}"/>
    <cellStyle name="Note 19 2 7 2 5" xfId="14090" xr:uid="{00000000-0005-0000-0000-0000273C0000}"/>
    <cellStyle name="Note 19 2 7 3" xfId="5796" xr:uid="{00000000-0005-0000-0000-0000283C0000}"/>
    <cellStyle name="Note 19 2 7 3 2" xfId="16128" xr:uid="{00000000-0005-0000-0000-0000293C0000}"/>
    <cellStyle name="Note 19 2 7 4" xfId="5467" xr:uid="{00000000-0005-0000-0000-00002A3C0000}"/>
    <cellStyle name="Note 19 2 7 4 2" xfId="15799" xr:uid="{00000000-0005-0000-0000-00002B3C0000}"/>
    <cellStyle name="Note 19 2 7 5" xfId="11574" xr:uid="{00000000-0005-0000-0000-00002C3C0000}"/>
    <cellStyle name="Note 19 2 7 5 2" xfId="21774" xr:uid="{00000000-0005-0000-0000-00002D3C0000}"/>
    <cellStyle name="Note 19 2 7 6" xfId="12919" xr:uid="{00000000-0005-0000-0000-00002E3C0000}"/>
    <cellStyle name="Note 19 2 8" xfId="2305" xr:uid="{00000000-0005-0000-0000-00002F3C0000}"/>
    <cellStyle name="Note 19 2 8 2" xfId="3762" xr:uid="{00000000-0005-0000-0000-0000303C0000}"/>
    <cellStyle name="Note 19 2 8 2 2" xfId="7332" xr:uid="{00000000-0005-0000-0000-0000313C0000}"/>
    <cellStyle name="Note 19 2 8 2 2 2" xfId="17661" xr:uid="{00000000-0005-0000-0000-0000323C0000}"/>
    <cellStyle name="Note 19 2 8 2 3" xfId="9295" xr:uid="{00000000-0005-0000-0000-0000333C0000}"/>
    <cellStyle name="Note 19 2 8 2 3 2" xfId="19503" xr:uid="{00000000-0005-0000-0000-0000343C0000}"/>
    <cellStyle name="Note 19 2 8 2 4" xfId="10589" xr:uid="{00000000-0005-0000-0000-0000353C0000}"/>
    <cellStyle name="Note 19 2 8 2 4 2" xfId="20795" xr:uid="{00000000-0005-0000-0000-0000363C0000}"/>
    <cellStyle name="Note 19 2 8 2 5" xfId="14175" xr:uid="{00000000-0005-0000-0000-0000373C0000}"/>
    <cellStyle name="Note 19 2 8 3" xfId="5893" xr:uid="{00000000-0005-0000-0000-0000383C0000}"/>
    <cellStyle name="Note 19 2 8 3 2" xfId="16225" xr:uid="{00000000-0005-0000-0000-0000393C0000}"/>
    <cellStyle name="Note 19 2 8 4" xfId="4710" xr:uid="{00000000-0005-0000-0000-00003A3C0000}"/>
    <cellStyle name="Note 19 2 8 4 2" xfId="15048" xr:uid="{00000000-0005-0000-0000-00003B3C0000}"/>
    <cellStyle name="Note 19 2 8 5" xfId="11670" xr:uid="{00000000-0005-0000-0000-00003C3C0000}"/>
    <cellStyle name="Note 19 2 8 5 2" xfId="21867" xr:uid="{00000000-0005-0000-0000-00003D3C0000}"/>
    <cellStyle name="Note 19 2 8 6" xfId="13003" xr:uid="{00000000-0005-0000-0000-00003E3C0000}"/>
    <cellStyle name="Note 19 2 9" xfId="2397" xr:uid="{00000000-0005-0000-0000-00003F3C0000}"/>
    <cellStyle name="Note 19 2 9 2" xfId="3853" xr:uid="{00000000-0005-0000-0000-0000403C0000}"/>
    <cellStyle name="Note 19 2 9 2 2" xfId="7423" xr:uid="{00000000-0005-0000-0000-0000413C0000}"/>
    <cellStyle name="Note 19 2 9 2 2 2" xfId="17752" xr:uid="{00000000-0005-0000-0000-0000423C0000}"/>
    <cellStyle name="Note 19 2 9 2 3" xfId="9385" xr:uid="{00000000-0005-0000-0000-0000433C0000}"/>
    <cellStyle name="Note 19 2 9 2 3 2" xfId="19593" xr:uid="{00000000-0005-0000-0000-0000443C0000}"/>
    <cellStyle name="Note 19 2 9 2 4" xfId="10680" xr:uid="{00000000-0005-0000-0000-0000453C0000}"/>
    <cellStyle name="Note 19 2 9 2 4 2" xfId="20886" xr:uid="{00000000-0005-0000-0000-0000463C0000}"/>
    <cellStyle name="Note 19 2 9 2 5" xfId="14256" xr:uid="{00000000-0005-0000-0000-0000473C0000}"/>
    <cellStyle name="Note 19 2 9 3" xfId="5985" xr:uid="{00000000-0005-0000-0000-0000483C0000}"/>
    <cellStyle name="Note 19 2 9 3 2" xfId="16317" xr:uid="{00000000-0005-0000-0000-0000493C0000}"/>
    <cellStyle name="Note 19 2 9 4" xfId="4860" xr:uid="{00000000-0005-0000-0000-00004A3C0000}"/>
    <cellStyle name="Note 19 2 9 4 2" xfId="15195" xr:uid="{00000000-0005-0000-0000-00004B3C0000}"/>
    <cellStyle name="Note 19 2 9 5" xfId="11761" xr:uid="{00000000-0005-0000-0000-00004C3C0000}"/>
    <cellStyle name="Note 19 2 9 5 2" xfId="21957" xr:uid="{00000000-0005-0000-0000-00004D3C0000}"/>
    <cellStyle name="Note 19 2 9 6" xfId="13084" xr:uid="{00000000-0005-0000-0000-00004E3C0000}"/>
    <cellStyle name="Note 19 3" xfId="1584" xr:uid="{00000000-0005-0000-0000-00004F3C0000}"/>
    <cellStyle name="Note 19 3 2" xfId="3067" xr:uid="{00000000-0005-0000-0000-0000503C0000}"/>
    <cellStyle name="Note 19 3 2 2" xfId="6644" xr:uid="{00000000-0005-0000-0000-0000513C0000}"/>
    <cellStyle name="Note 19 3 2 2 2" xfId="16975" xr:uid="{00000000-0005-0000-0000-0000523C0000}"/>
    <cellStyle name="Note 19 3 2 3" xfId="8632" xr:uid="{00000000-0005-0000-0000-0000533C0000}"/>
    <cellStyle name="Note 19 3 2 3 2" xfId="18854" xr:uid="{00000000-0005-0000-0000-0000543C0000}"/>
    <cellStyle name="Note 19 3 2 4" xfId="9948" xr:uid="{00000000-0005-0000-0000-0000553C0000}"/>
    <cellStyle name="Note 19 3 2 4 2" xfId="20155" xr:uid="{00000000-0005-0000-0000-0000563C0000}"/>
    <cellStyle name="Note 19 3 2 5" xfId="13593" xr:uid="{00000000-0005-0000-0000-0000573C0000}"/>
    <cellStyle name="Note 19 3 3" xfId="5181" xr:uid="{00000000-0005-0000-0000-0000583C0000}"/>
    <cellStyle name="Note 19 3 3 2" xfId="15516" xr:uid="{00000000-0005-0000-0000-0000593C0000}"/>
    <cellStyle name="Note 19 3 4" xfId="7965" xr:uid="{00000000-0005-0000-0000-00005A3C0000}"/>
    <cellStyle name="Note 19 3 4 2" xfId="18239" xr:uid="{00000000-0005-0000-0000-00005B3C0000}"/>
    <cellStyle name="Note 19 3 5" xfId="11030" xr:uid="{00000000-0005-0000-0000-00005C3C0000}"/>
    <cellStyle name="Note 19 3 5 2" xfId="21233" xr:uid="{00000000-0005-0000-0000-00005D3C0000}"/>
    <cellStyle name="Note 19 3 6" xfId="12425" xr:uid="{00000000-0005-0000-0000-00005E3C0000}"/>
    <cellStyle name="Note 19 4" xfId="1509" xr:uid="{00000000-0005-0000-0000-00005F3C0000}"/>
    <cellStyle name="Note 19 4 2" xfId="2993" xr:uid="{00000000-0005-0000-0000-0000603C0000}"/>
    <cellStyle name="Note 19 4 2 2" xfId="6570" xr:uid="{00000000-0005-0000-0000-0000613C0000}"/>
    <cellStyle name="Note 19 4 2 2 2" xfId="16901" xr:uid="{00000000-0005-0000-0000-0000623C0000}"/>
    <cellStyle name="Note 19 4 2 3" xfId="8571" xr:uid="{00000000-0005-0000-0000-0000633C0000}"/>
    <cellStyle name="Note 19 4 2 3 2" xfId="18797" xr:uid="{00000000-0005-0000-0000-0000643C0000}"/>
    <cellStyle name="Note 19 4 2 4" xfId="9894" xr:uid="{00000000-0005-0000-0000-0000653C0000}"/>
    <cellStyle name="Note 19 4 2 4 2" xfId="20101" xr:uid="{00000000-0005-0000-0000-0000663C0000}"/>
    <cellStyle name="Note 19 4 2 5" xfId="13543" xr:uid="{00000000-0005-0000-0000-0000673C0000}"/>
    <cellStyle name="Note 19 4 3" xfId="5106" xr:uid="{00000000-0005-0000-0000-0000683C0000}"/>
    <cellStyle name="Note 19 4 3 2" xfId="15441" xr:uid="{00000000-0005-0000-0000-0000693C0000}"/>
    <cellStyle name="Note 19 4 4" xfId="8008" xr:uid="{00000000-0005-0000-0000-00006A3C0000}"/>
    <cellStyle name="Note 19 4 4 2" xfId="18266" xr:uid="{00000000-0005-0000-0000-00006B3C0000}"/>
    <cellStyle name="Note 19 4 5" xfId="10976" xr:uid="{00000000-0005-0000-0000-00006C3C0000}"/>
    <cellStyle name="Note 19 4 5 2" xfId="21179" xr:uid="{00000000-0005-0000-0000-00006D3C0000}"/>
    <cellStyle name="Note 19 4 6" xfId="12374" xr:uid="{00000000-0005-0000-0000-00006E3C0000}"/>
    <cellStyle name="Note 19 5" xfId="1649" xr:uid="{00000000-0005-0000-0000-00006F3C0000}"/>
    <cellStyle name="Note 19 5 2" xfId="3127" xr:uid="{00000000-0005-0000-0000-0000703C0000}"/>
    <cellStyle name="Note 19 5 2 2" xfId="6703" xr:uid="{00000000-0005-0000-0000-0000713C0000}"/>
    <cellStyle name="Note 19 5 2 2 2" xfId="17034" xr:uid="{00000000-0005-0000-0000-0000723C0000}"/>
    <cellStyle name="Note 19 5 2 3" xfId="8690" xr:uid="{00000000-0005-0000-0000-0000733C0000}"/>
    <cellStyle name="Note 19 5 2 3 2" xfId="18910" xr:uid="{00000000-0005-0000-0000-0000743C0000}"/>
    <cellStyle name="Note 19 5 2 4" xfId="10003" xr:uid="{00000000-0005-0000-0000-0000753C0000}"/>
    <cellStyle name="Note 19 5 2 4 2" xfId="20210" xr:uid="{00000000-0005-0000-0000-0000763C0000}"/>
    <cellStyle name="Note 19 5 2 5" xfId="13637" xr:uid="{00000000-0005-0000-0000-0000773C0000}"/>
    <cellStyle name="Note 19 5 3" xfId="5243" xr:uid="{00000000-0005-0000-0000-0000783C0000}"/>
    <cellStyle name="Note 19 5 3 2" xfId="15578" xr:uid="{00000000-0005-0000-0000-0000793C0000}"/>
    <cellStyle name="Note 19 5 4" xfId="7675" xr:uid="{00000000-0005-0000-0000-00007A3C0000}"/>
    <cellStyle name="Note 19 5 4 2" xfId="17995" xr:uid="{00000000-0005-0000-0000-00007B3C0000}"/>
    <cellStyle name="Note 19 5 5" xfId="11081" xr:uid="{00000000-0005-0000-0000-00007C3C0000}"/>
    <cellStyle name="Note 19 5 5 2" xfId="21284" xr:uid="{00000000-0005-0000-0000-00007D3C0000}"/>
    <cellStyle name="Note 19 5 6" xfId="12466" xr:uid="{00000000-0005-0000-0000-00007E3C0000}"/>
    <cellStyle name="Note 19 6" xfId="2609" xr:uid="{00000000-0005-0000-0000-00007F3C0000}"/>
    <cellStyle name="Note 19 6 2" xfId="6197" xr:uid="{00000000-0005-0000-0000-0000803C0000}"/>
    <cellStyle name="Note 19 6 2 2" xfId="16529" xr:uid="{00000000-0005-0000-0000-0000813C0000}"/>
    <cellStyle name="Note 19 6 3" xfId="8221" xr:uid="{00000000-0005-0000-0000-0000823C0000}"/>
    <cellStyle name="Note 19 6 3 2" xfId="18454" xr:uid="{00000000-0005-0000-0000-0000833C0000}"/>
    <cellStyle name="Note 19 6 4" xfId="9571" xr:uid="{00000000-0005-0000-0000-0000843C0000}"/>
    <cellStyle name="Note 19 6 4 2" xfId="19778" xr:uid="{00000000-0005-0000-0000-0000853C0000}"/>
    <cellStyle name="Note 19 6 5" xfId="13257" xr:uid="{00000000-0005-0000-0000-0000863C0000}"/>
    <cellStyle name="Note 19 7" xfId="4595" xr:uid="{00000000-0005-0000-0000-0000873C0000}"/>
    <cellStyle name="Note 19 7 2" xfId="14937" xr:uid="{00000000-0005-0000-0000-0000883C0000}"/>
    <cellStyle name="Note 19 8" xfId="4278" xr:uid="{00000000-0005-0000-0000-0000893C0000}"/>
    <cellStyle name="Note 19 8 2" xfId="14636" xr:uid="{00000000-0005-0000-0000-00008A3C0000}"/>
    <cellStyle name="Note 19 9" xfId="7706" xr:uid="{00000000-0005-0000-0000-00008B3C0000}"/>
    <cellStyle name="Note 2" xfId="136" xr:uid="{00000000-0005-0000-0000-00008C3C0000}"/>
    <cellStyle name="Note 2 10" xfId="4661" xr:uid="{00000000-0005-0000-0000-00008D3C0000}"/>
    <cellStyle name="Note 2 10 2" xfId="15003" xr:uid="{00000000-0005-0000-0000-00008E3C0000}"/>
    <cellStyle name="Note 2 11" xfId="718" xr:uid="{00000000-0005-0000-0000-00008F3C0000}"/>
    <cellStyle name="Note 2 12" xfId="12107" xr:uid="{00000000-0005-0000-0000-0000903C0000}"/>
    <cellStyle name="Note 2 2" xfId="1125" xr:uid="{00000000-0005-0000-0000-0000913C0000}"/>
    <cellStyle name="Note 2 2 10" xfId="2237" xr:uid="{00000000-0005-0000-0000-0000923C0000}"/>
    <cellStyle name="Note 2 2 10 2" xfId="3694" xr:uid="{00000000-0005-0000-0000-0000933C0000}"/>
    <cellStyle name="Note 2 2 10 2 2" xfId="7264" xr:uid="{00000000-0005-0000-0000-0000943C0000}"/>
    <cellStyle name="Note 2 2 10 2 2 2" xfId="17593" xr:uid="{00000000-0005-0000-0000-0000953C0000}"/>
    <cellStyle name="Note 2 2 10 2 3" xfId="9229" xr:uid="{00000000-0005-0000-0000-0000963C0000}"/>
    <cellStyle name="Note 2 2 10 2 3 2" xfId="19438" xr:uid="{00000000-0005-0000-0000-0000973C0000}"/>
    <cellStyle name="Note 2 2 10 2 4" xfId="10521" xr:uid="{00000000-0005-0000-0000-0000983C0000}"/>
    <cellStyle name="Note 2 2 10 2 4 2" xfId="20727" xr:uid="{00000000-0005-0000-0000-0000993C0000}"/>
    <cellStyle name="Note 2 2 10 2 5" xfId="14117" xr:uid="{00000000-0005-0000-0000-00009A3C0000}"/>
    <cellStyle name="Note 2 2 10 3" xfId="5825" xr:uid="{00000000-0005-0000-0000-00009B3C0000}"/>
    <cellStyle name="Note 2 2 10 3 2" xfId="16157" xr:uid="{00000000-0005-0000-0000-00009C3C0000}"/>
    <cellStyle name="Note 2 2 10 4" xfId="8010" xr:uid="{00000000-0005-0000-0000-00009D3C0000}"/>
    <cellStyle name="Note 2 2 10 4 2" xfId="18268" xr:uid="{00000000-0005-0000-0000-00009E3C0000}"/>
    <cellStyle name="Note 2 2 10 5" xfId="4531" xr:uid="{00000000-0005-0000-0000-00009F3C0000}"/>
    <cellStyle name="Note 2 2 10 5 2" xfId="14873" xr:uid="{00000000-0005-0000-0000-0000A03C0000}"/>
    <cellStyle name="Note 2 2 10 6" xfId="11603" xr:uid="{00000000-0005-0000-0000-0000A13C0000}"/>
    <cellStyle name="Note 2 2 10 6 2" xfId="21800" xr:uid="{00000000-0005-0000-0000-0000A23C0000}"/>
    <cellStyle name="Note 2 2 10 7" xfId="12945" xr:uid="{00000000-0005-0000-0000-0000A33C0000}"/>
    <cellStyle name="Note 2 2 11" xfId="1382" xr:uid="{00000000-0005-0000-0000-0000A43C0000}"/>
    <cellStyle name="Note 2 2 11 2" xfId="2878" xr:uid="{00000000-0005-0000-0000-0000A53C0000}"/>
    <cellStyle name="Note 2 2 11 2 2" xfId="6457" xr:uid="{00000000-0005-0000-0000-0000A63C0000}"/>
    <cellStyle name="Note 2 2 11 2 2 2" xfId="16788" xr:uid="{00000000-0005-0000-0000-0000A73C0000}"/>
    <cellStyle name="Note 2 2 11 2 3" xfId="8458" xr:uid="{00000000-0005-0000-0000-0000A83C0000}"/>
    <cellStyle name="Note 2 2 11 2 3 2" xfId="18686" xr:uid="{00000000-0005-0000-0000-0000A93C0000}"/>
    <cellStyle name="Note 2 2 11 2 4" xfId="9783" xr:uid="{00000000-0005-0000-0000-0000AA3C0000}"/>
    <cellStyle name="Note 2 2 11 2 4 2" xfId="19990" xr:uid="{00000000-0005-0000-0000-0000AB3C0000}"/>
    <cellStyle name="Note 2 2 11 2 5" xfId="13452" xr:uid="{00000000-0005-0000-0000-0000AC3C0000}"/>
    <cellStyle name="Note 2 2 11 3" xfId="4980" xr:uid="{00000000-0005-0000-0000-0000AD3C0000}"/>
    <cellStyle name="Note 2 2 11 3 2" xfId="15315" xr:uid="{00000000-0005-0000-0000-0000AE3C0000}"/>
    <cellStyle name="Note 2 2 11 4" xfId="7588" xr:uid="{00000000-0005-0000-0000-0000AF3C0000}"/>
    <cellStyle name="Note 2 2 11 4 2" xfId="17917" xr:uid="{00000000-0005-0000-0000-0000B03C0000}"/>
    <cellStyle name="Note 2 2 11 5" xfId="4326" xr:uid="{00000000-0005-0000-0000-0000B13C0000}"/>
    <cellStyle name="Note 2 2 11 5 2" xfId="14671" xr:uid="{00000000-0005-0000-0000-0000B23C0000}"/>
    <cellStyle name="Note 2 2 11 6" xfId="10865" xr:uid="{00000000-0005-0000-0000-0000B33C0000}"/>
    <cellStyle name="Note 2 2 11 6 2" xfId="21069" xr:uid="{00000000-0005-0000-0000-0000B43C0000}"/>
    <cellStyle name="Note 2 2 11 7" xfId="12283" xr:uid="{00000000-0005-0000-0000-0000B53C0000}"/>
    <cellStyle name="Note 2 2 12" xfId="2656" xr:uid="{00000000-0005-0000-0000-0000B63C0000}"/>
    <cellStyle name="Note 2 2 12 2" xfId="6241" xr:uid="{00000000-0005-0000-0000-0000B73C0000}"/>
    <cellStyle name="Note 2 2 12 2 2" xfId="16573" xr:uid="{00000000-0005-0000-0000-0000B83C0000}"/>
    <cellStyle name="Note 2 2 12 3" xfId="8257" xr:uid="{00000000-0005-0000-0000-0000B93C0000}"/>
    <cellStyle name="Note 2 2 12 3 2" xfId="18489" xr:uid="{00000000-0005-0000-0000-0000BA3C0000}"/>
    <cellStyle name="Note 2 2 12 4" xfId="9598" xr:uid="{00000000-0005-0000-0000-0000BB3C0000}"/>
    <cellStyle name="Note 2 2 12 4 2" xfId="19805" xr:uid="{00000000-0005-0000-0000-0000BC3C0000}"/>
    <cellStyle name="Note 2 2 12 5" xfId="13284" xr:uid="{00000000-0005-0000-0000-0000BD3C0000}"/>
    <cellStyle name="Note 2 2 13" xfId="4726" xr:uid="{00000000-0005-0000-0000-0000BE3C0000}"/>
    <cellStyle name="Note 2 2 13 2" xfId="15064" xr:uid="{00000000-0005-0000-0000-0000BF3C0000}"/>
    <cellStyle name="Note 2 2 14" xfId="4219" xr:uid="{00000000-0005-0000-0000-0000C03C0000}"/>
    <cellStyle name="Note 2 2 14 2" xfId="14581" xr:uid="{00000000-0005-0000-0000-0000C13C0000}"/>
    <cellStyle name="Note 2 2 15" xfId="8119" xr:uid="{00000000-0005-0000-0000-0000C23C0000}"/>
    <cellStyle name="Note 2 2 2" xfId="1680" xr:uid="{00000000-0005-0000-0000-0000C33C0000}"/>
    <cellStyle name="Note 2 2 2 2" xfId="3158" xr:uid="{00000000-0005-0000-0000-0000C43C0000}"/>
    <cellStyle name="Note 2 2 2 2 2" xfId="6732" xr:uid="{00000000-0005-0000-0000-0000C53C0000}"/>
    <cellStyle name="Note 2 2 2 2 2 2" xfId="17062" xr:uid="{00000000-0005-0000-0000-0000C63C0000}"/>
    <cellStyle name="Note 2 2 2 2 3" xfId="8713" xr:uid="{00000000-0005-0000-0000-0000C73C0000}"/>
    <cellStyle name="Note 2 2 2 2 3 2" xfId="18930" xr:uid="{00000000-0005-0000-0000-0000C83C0000}"/>
    <cellStyle name="Note 2 2 2 2 4" xfId="10018" xr:uid="{00000000-0005-0000-0000-0000C93C0000}"/>
    <cellStyle name="Note 2 2 2 2 4 2" xfId="20224" xr:uid="{00000000-0005-0000-0000-0000CA3C0000}"/>
    <cellStyle name="Note 2 2 2 2 5" xfId="13651" xr:uid="{00000000-0005-0000-0000-0000CB3C0000}"/>
    <cellStyle name="Note 2 2 2 3" xfId="5272" xr:uid="{00000000-0005-0000-0000-0000CC3C0000}"/>
    <cellStyle name="Note 2 2 2 3 2" xfId="15606" xr:uid="{00000000-0005-0000-0000-0000CD3C0000}"/>
    <cellStyle name="Note 2 2 2 4" xfId="4367" xr:uid="{00000000-0005-0000-0000-0000CE3C0000}"/>
    <cellStyle name="Note 2 2 2 4 2" xfId="14710" xr:uid="{00000000-0005-0000-0000-0000CF3C0000}"/>
    <cellStyle name="Note 2 2 2 5" xfId="11095" xr:uid="{00000000-0005-0000-0000-0000D03C0000}"/>
    <cellStyle name="Note 2 2 2 5 2" xfId="21298" xr:uid="{00000000-0005-0000-0000-0000D13C0000}"/>
    <cellStyle name="Note 2 2 2 6" xfId="12480" xr:uid="{00000000-0005-0000-0000-0000D23C0000}"/>
    <cellStyle name="Note 2 2 3" xfId="1850" xr:uid="{00000000-0005-0000-0000-0000D33C0000}"/>
    <cellStyle name="Note 2 2 3 2" xfId="3322" xr:uid="{00000000-0005-0000-0000-0000D43C0000}"/>
    <cellStyle name="Note 2 2 3 2 2" xfId="6892" xr:uid="{00000000-0005-0000-0000-0000D53C0000}"/>
    <cellStyle name="Note 2 2 3 2 2 2" xfId="17221" xr:uid="{00000000-0005-0000-0000-0000D63C0000}"/>
    <cellStyle name="Note 2 2 3 2 3" xfId="8860" xr:uid="{00000000-0005-0000-0000-0000D73C0000}"/>
    <cellStyle name="Note 2 2 3 2 3 2" xfId="19071" xr:uid="{00000000-0005-0000-0000-0000D83C0000}"/>
    <cellStyle name="Note 2 2 3 2 4" xfId="10151" xr:uid="{00000000-0005-0000-0000-0000D93C0000}"/>
    <cellStyle name="Note 2 2 3 2 4 2" xfId="20357" xr:uid="{00000000-0005-0000-0000-0000DA3C0000}"/>
    <cellStyle name="Note 2 2 3 2 5" xfId="13762" xr:uid="{00000000-0005-0000-0000-0000DB3C0000}"/>
    <cellStyle name="Note 2 2 3 3" xfId="5439" xr:uid="{00000000-0005-0000-0000-0000DC3C0000}"/>
    <cellStyle name="Note 2 2 3 3 2" xfId="15771" xr:uid="{00000000-0005-0000-0000-0000DD3C0000}"/>
    <cellStyle name="Note 2 2 3 4" xfId="8354" xr:uid="{00000000-0005-0000-0000-0000DE3C0000}"/>
    <cellStyle name="Note 2 2 3 4 2" xfId="18583" xr:uid="{00000000-0005-0000-0000-0000DF3C0000}"/>
    <cellStyle name="Note 2 2 3 5" xfId="11229" xr:uid="{00000000-0005-0000-0000-0000E03C0000}"/>
    <cellStyle name="Note 2 2 3 5 2" xfId="21431" xr:uid="{00000000-0005-0000-0000-0000E13C0000}"/>
    <cellStyle name="Note 2 2 3 6" xfId="12591" xr:uid="{00000000-0005-0000-0000-0000E23C0000}"/>
    <cellStyle name="Note 2 2 4" xfId="1749" xr:uid="{00000000-0005-0000-0000-0000E33C0000}"/>
    <cellStyle name="Note 2 2 4 2" xfId="3226" xr:uid="{00000000-0005-0000-0000-0000E43C0000}"/>
    <cellStyle name="Note 2 2 4 2 2" xfId="6799" xr:uid="{00000000-0005-0000-0000-0000E53C0000}"/>
    <cellStyle name="Note 2 2 4 2 2 2" xfId="17129" xr:uid="{00000000-0005-0000-0000-0000E63C0000}"/>
    <cellStyle name="Note 2 2 4 2 3" xfId="8777" xr:uid="{00000000-0005-0000-0000-0000E73C0000}"/>
    <cellStyle name="Note 2 2 4 2 3 2" xfId="18994" xr:uid="{00000000-0005-0000-0000-0000E83C0000}"/>
    <cellStyle name="Note 2 2 4 2 4" xfId="10079" xr:uid="{00000000-0005-0000-0000-0000E93C0000}"/>
    <cellStyle name="Note 2 2 4 2 4 2" xfId="20285" xr:uid="{00000000-0005-0000-0000-0000EA3C0000}"/>
    <cellStyle name="Note 2 2 4 2 5" xfId="13702" xr:uid="{00000000-0005-0000-0000-0000EB3C0000}"/>
    <cellStyle name="Note 2 2 4 3" xfId="5341" xr:uid="{00000000-0005-0000-0000-0000EC3C0000}"/>
    <cellStyle name="Note 2 2 4 3 2" xfId="15674" xr:uid="{00000000-0005-0000-0000-0000ED3C0000}"/>
    <cellStyle name="Note 2 2 4 4" xfId="5261" xr:uid="{00000000-0005-0000-0000-0000EE3C0000}"/>
    <cellStyle name="Note 2 2 4 4 2" xfId="15595" xr:uid="{00000000-0005-0000-0000-0000EF3C0000}"/>
    <cellStyle name="Note 2 2 4 5" xfId="11156" xr:uid="{00000000-0005-0000-0000-0000F03C0000}"/>
    <cellStyle name="Note 2 2 4 5 2" xfId="21359" xr:uid="{00000000-0005-0000-0000-0000F13C0000}"/>
    <cellStyle name="Note 2 2 4 6" xfId="12531" xr:uid="{00000000-0005-0000-0000-0000F23C0000}"/>
    <cellStyle name="Note 2 2 5" xfId="1273" xr:uid="{00000000-0005-0000-0000-0000F33C0000}"/>
    <cellStyle name="Note 2 2 5 2" xfId="2774" xr:uid="{00000000-0005-0000-0000-0000F43C0000}"/>
    <cellStyle name="Note 2 2 5 2 2" xfId="6353" xr:uid="{00000000-0005-0000-0000-0000F53C0000}"/>
    <cellStyle name="Note 2 2 5 2 2 2" xfId="16684" xr:uid="{00000000-0005-0000-0000-0000F63C0000}"/>
    <cellStyle name="Note 2 2 5 2 3" xfId="8361" xr:uid="{00000000-0005-0000-0000-0000F73C0000}"/>
    <cellStyle name="Note 2 2 5 2 3 2" xfId="18590" xr:uid="{00000000-0005-0000-0000-0000F83C0000}"/>
    <cellStyle name="Note 2 2 5 2 4" xfId="9686" xr:uid="{00000000-0005-0000-0000-0000F93C0000}"/>
    <cellStyle name="Note 2 2 5 2 4 2" xfId="19893" xr:uid="{00000000-0005-0000-0000-0000FA3C0000}"/>
    <cellStyle name="Note 2 2 5 2 5" xfId="13362" xr:uid="{00000000-0005-0000-0000-0000FB3C0000}"/>
    <cellStyle name="Note 2 2 5 3" xfId="4871" xr:uid="{00000000-0005-0000-0000-0000FC3C0000}"/>
    <cellStyle name="Note 2 2 5 3 2" xfId="15206" xr:uid="{00000000-0005-0000-0000-0000FD3C0000}"/>
    <cellStyle name="Note 2 2 5 4" xfId="8046" xr:uid="{00000000-0005-0000-0000-0000FE3C0000}"/>
    <cellStyle name="Note 2 2 5 4 2" xfId="18301" xr:uid="{00000000-0005-0000-0000-0000FF3C0000}"/>
    <cellStyle name="Note 2 2 5 5" xfId="7839" xr:uid="{00000000-0005-0000-0000-0000003D0000}"/>
    <cellStyle name="Note 2 2 5 5 2" xfId="18134" xr:uid="{00000000-0005-0000-0000-0000013D0000}"/>
    <cellStyle name="Note 2 2 5 6" xfId="12194" xr:uid="{00000000-0005-0000-0000-0000023D0000}"/>
    <cellStyle name="Note 2 2 6" xfId="1473" xr:uid="{00000000-0005-0000-0000-0000033D0000}"/>
    <cellStyle name="Note 2 2 6 2" xfId="2958" xr:uid="{00000000-0005-0000-0000-0000043D0000}"/>
    <cellStyle name="Note 2 2 6 2 2" xfId="6535" xr:uid="{00000000-0005-0000-0000-0000053D0000}"/>
    <cellStyle name="Note 2 2 6 2 2 2" xfId="16866" xr:uid="{00000000-0005-0000-0000-0000063D0000}"/>
    <cellStyle name="Note 2 2 6 2 3" xfId="8536" xr:uid="{00000000-0005-0000-0000-0000073D0000}"/>
    <cellStyle name="Note 2 2 6 2 3 2" xfId="18762" xr:uid="{00000000-0005-0000-0000-0000083D0000}"/>
    <cellStyle name="Note 2 2 6 2 4" xfId="9859" xr:uid="{00000000-0005-0000-0000-0000093D0000}"/>
    <cellStyle name="Note 2 2 6 2 4 2" xfId="20066" xr:uid="{00000000-0005-0000-0000-00000A3D0000}"/>
    <cellStyle name="Note 2 2 6 2 5" xfId="13513" xr:uid="{00000000-0005-0000-0000-00000B3D0000}"/>
    <cellStyle name="Note 2 2 6 3" xfId="5070" xr:uid="{00000000-0005-0000-0000-00000C3D0000}"/>
    <cellStyle name="Note 2 2 6 3 2" xfId="15405" xr:uid="{00000000-0005-0000-0000-00000D3D0000}"/>
    <cellStyle name="Note 2 2 6 4" xfId="8561" xr:uid="{00000000-0005-0000-0000-00000E3D0000}"/>
    <cellStyle name="Note 2 2 6 4 2" xfId="18787" xr:uid="{00000000-0005-0000-0000-00000F3D0000}"/>
    <cellStyle name="Note 2 2 6 5" xfId="10940" xr:uid="{00000000-0005-0000-0000-0000103D0000}"/>
    <cellStyle name="Note 2 2 6 5 2" xfId="21144" xr:uid="{00000000-0005-0000-0000-0000113D0000}"/>
    <cellStyle name="Note 2 2 6 6" xfId="12344" xr:uid="{00000000-0005-0000-0000-0000123D0000}"/>
    <cellStyle name="Note 2 2 7" xfId="1341" xr:uid="{00000000-0005-0000-0000-0000133D0000}"/>
    <cellStyle name="Note 2 2 7 2" xfId="2839" xr:uid="{00000000-0005-0000-0000-0000143D0000}"/>
    <cellStyle name="Note 2 2 7 2 2" xfId="6418" xr:uid="{00000000-0005-0000-0000-0000153D0000}"/>
    <cellStyle name="Note 2 2 7 2 2 2" xfId="16749" xr:uid="{00000000-0005-0000-0000-0000163D0000}"/>
    <cellStyle name="Note 2 2 7 2 3" xfId="8419" xr:uid="{00000000-0005-0000-0000-0000173D0000}"/>
    <cellStyle name="Note 2 2 7 2 3 2" xfId="18647" xr:uid="{00000000-0005-0000-0000-0000183D0000}"/>
    <cellStyle name="Note 2 2 7 2 4" xfId="9744" xr:uid="{00000000-0005-0000-0000-0000193D0000}"/>
    <cellStyle name="Note 2 2 7 2 4 2" xfId="19951" xr:uid="{00000000-0005-0000-0000-00001A3D0000}"/>
    <cellStyle name="Note 2 2 7 2 5" xfId="13413" xr:uid="{00000000-0005-0000-0000-00001B3D0000}"/>
    <cellStyle name="Note 2 2 7 3" xfId="4939" xr:uid="{00000000-0005-0000-0000-00001C3D0000}"/>
    <cellStyle name="Note 2 2 7 3 2" xfId="15274" xr:uid="{00000000-0005-0000-0000-00001D3D0000}"/>
    <cellStyle name="Note 2 2 7 4" xfId="7954" xr:uid="{00000000-0005-0000-0000-00001E3D0000}"/>
    <cellStyle name="Note 2 2 7 4 2" xfId="18231" xr:uid="{00000000-0005-0000-0000-00001F3D0000}"/>
    <cellStyle name="Note 2 2 7 5" xfId="4239" xr:uid="{00000000-0005-0000-0000-0000203D0000}"/>
    <cellStyle name="Note 2 2 7 5 2" xfId="14597" xr:uid="{00000000-0005-0000-0000-0000213D0000}"/>
    <cellStyle name="Note 2 2 7 6" xfId="12245" xr:uid="{00000000-0005-0000-0000-0000223D0000}"/>
    <cellStyle name="Note 2 2 8" xfId="2243" xr:uid="{00000000-0005-0000-0000-0000233D0000}"/>
    <cellStyle name="Note 2 2 8 2" xfId="3700" xr:uid="{00000000-0005-0000-0000-0000243D0000}"/>
    <cellStyle name="Note 2 2 8 2 2" xfId="7270" xr:uid="{00000000-0005-0000-0000-0000253D0000}"/>
    <cellStyle name="Note 2 2 8 2 2 2" xfId="17599" xr:uid="{00000000-0005-0000-0000-0000263D0000}"/>
    <cellStyle name="Note 2 2 8 2 3" xfId="9235" xr:uid="{00000000-0005-0000-0000-0000273D0000}"/>
    <cellStyle name="Note 2 2 8 2 3 2" xfId="19444" xr:uid="{00000000-0005-0000-0000-0000283D0000}"/>
    <cellStyle name="Note 2 2 8 2 4" xfId="10527" xr:uid="{00000000-0005-0000-0000-0000293D0000}"/>
    <cellStyle name="Note 2 2 8 2 4 2" xfId="20733" xr:uid="{00000000-0005-0000-0000-00002A3D0000}"/>
    <cellStyle name="Note 2 2 8 2 5" xfId="14123" xr:uid="{00000000-0005-0000-0000-00002B3D0000}"/>
    <cellStyle name="Note 2 2 8 3" xfId="5831" xr:uid="{00000000-0005-0000-0000-00002C3D0000}"/>
    <cellStyle name="Note 2 2 8 3 2" xfId="16163" xr:uid="{00000000-0005-0000-0000-00002D3D0000}"/>
    <cellStyle name="Note 2 2 8 4" xfId="4537" xr:uid="{00000000-0005-0000-0000-00002E3D0000}"/>
    <cellStyle name="Note 2 2 8 4 2" xfId="14879" xr:uid="{00000000-0005-0000-0000-00002F3D0000}"/>
    <cellStyle name="Note 2 2 8 5" xfId="11609" xr:uid="{00000000-0005-0000-0000-0000303D0000}"/>
    <cellStyle name="Note 2 2 8 5 2" xfId="21806" xr:uid="{00000000-0005-0000-0000-0000313D0000}"/>
    <cellStyle name="Note 2 2 8 6" xfId="12951" xr:uid="{00000000-0005-0000-0000-0000323D0000}"/>
    <cellStyle name="Note 2 2 9" xfId="2335" xr:uid="{00000000-0005-0000-0000-0000333D0000}"/>
    <cellStyle name="Note 2 2 9 2" xfId="3791" xr:uid="{00000000-0005-0000-0000-0000343D0000}"/>
    <cellStyle name="Note 2 2 9 2 2" xfId="7361" xr:uid="{00000000-0005-0000-0000-0000353D0000}"/>
    <cellStyle name="Note 2 2 9 2 2 2" xfId="17690" xr:uid="{00000000-0005-0000-0000-0000363D0000}"/>
    <cellStyle name="Note 2 2 9 2 3" xfId="9324" xr:uid="{00000000-0005-0000-0000-0000373D0000}"/>
    <cellStyle name="Note 2 2 9 2 3 2" xfId="19532" xr:uid="{00000000-0005-0000-0000-0000383D0000}"/>
    <cellStyle name="Note 2 2 9 2 4" xfId="10618" xr:uid="{00000000-0005-0000-0000-0000393D0000}"/>
    <cellStyle name="Note 2 2 9 2 4 2" xfId="20824" xr:uid="{00000000-0005-0000-0000-00003A3D0000}"/>
    <cellStyle name="Note 2 2 9 2 5" xfId="14204" xr:uid="{00000000-0005-0000-0000-00003B3D0000}"/>
    <cellStyle name="Note 2 2 9 3" xfId="5923" xr:uid="{00000000-0005-0000-0000-00003C3D0000}"/>
    <cellStyle name="Note 2 2 9 3 2" xfId="16255" xr:uid="{00000000-0005-0000-0000-00003D3D0000}"/>
    <cellStyle name="Note 2 2 9 4" xfId="4685" xr:uid="{00000000-0005-0000-0000-00003E3D0000}"/>
    <cellStyle name="Note 2 2 9 4 2" xfId="15027" xr:uid="{00000000-0005-0000-0000-00003F3D0000}"/>
    <cellStyle name="Note 2 2 9 5" xfId="11700" xr:uid="{00000000-0005-0000-0000-0000403D0000}"/>
    <cellStyle name="Note 2 2 9 5 2" xfId="21896" xr:uid="{00000000-0005-0000-0000-0000413D0000}"/>
    <cellStyle name="Note 2 2 9 6" xfId="13032" xr:uid="{00000000-0005-0000-0000-0000423D0000}"/>
    <cellStyle name="Note 2 3" xfId="1287" xr:uid="{00000000-0005-0000-0000-0000433D0000}"/>
    <cellStyle name="Note 2 3 2" xfId="2787" xr:uid="{00000000-0005-0000-0000-0000443D0000}"/>
    <cellStyle name="Note 2 3 2 2" xfId="6366" xr:uid="{00000000-0005-0000-0000-0000453D0000}"/>
    <cellStyle name="Note 2 3 2 2 2" xfId="16697" xr:uid="{00000000-0005-0000-0000-0000463D0000}"/>
    <cellStyle name="Note 2 3 2 3" xfId="8373" xr:uid="{00000000-0005-0000-0000-0000473D0000}"/>
    <cellStyle name="Note 2 3 2 3 2" xfId="18602" xr:uid="{00000000-0005-0000-0000-0000483D0000}"/>
    <cellStyle name="Note 2 3 2 4" xfId="9698" xr:uid="{00000000-0005-0000-0000-0000493D0000}"/>
    <cellStyle name="Note 2 3 2 4 2" xfId="19905" xr:uid="{00000000-0005-0000-0000-00004A3D0000}"/>
    <cellStyle name="Note 2 3 2 5" xfId="13373" xr:uid="{00000000-0005-0000-0000-00004B3D0000}"/>
    <cellStyle name="Note 2 3 3" xfId="4885" xr:uid="{00000000-0005-0000-0000-00004C3D0000}"/>
    <cellStyle name="Note 2 3 3 2" xfId="15220" xr:uid="{00000000-0005-0000-0000-00004D3D0000}"/>
    <cellStyle name="Note 2 3 4" xfId="7991" xr:uid="{00000000-0005-0000-0000-00004E3D0000}"/>
    <cellStyle name="Note 2 3 4 2" xfId="18254" xr:uid="{00000000-0005-0000-0000-00004F3D0000}"/>
    <cellStyle name="Note 2 3 5" xfId="4248" xr:uid="{00000000-0005-0000-0000-0000503D0000}"/>
    <cellStyle name="Note 2 3 5 2" xfId="14606" xr:uid="{00000000-0005-0000-0000-0000513D0000}"/>
    <cellStyle name="Note 2 3 6" xfId="12205" xr:uid="{00000000-0005-0000-0000-0000523D0000}"/>
    <cellStyle name="Note 2 4" xfId="1634" xr:uid="{00000000-0005-0000-0000-0000533D0000}"/>
    <cellStyle name="Note 2 4 2" xfId="3115" xr:uid="{00000000-0005-0000-0000-0000543D0000}"/>
    <cellStyle name="Note 2 4 2 2" xfId="6691" xr:uid="{00000000-0005-0000-0000-0000553D0000}"/>
    <cellStyle name="Note 2 4 2 2 2" xfId="17022" xr:uid="{00000000-0005-0000-0000-0000563D0000}"/>
    <cellStyle name="Note 2 4 2 3" xfId="8678" xr:uid="{00000000-0005-0000-0000-0000573D0000}"/>
    <cellStyle name="Note 2 4 2 3 2" xfId="18898" xr:uid="{00000000-0005-0000-0000-0000583D0000}"/>
    <cellStyle name="Note 2 4 2 4" xfId="9991" xr:uid="{00000000-0005-0000-0000-0000593D0000}"/>
    <cellStyle name="Note 2 4 2 4 2" xfId="20198" xr:uid="{00000000-0005-0000-0000-00005A3D0000}"/>
    <cellStyle name="Note 2 4 2 5" xfId="13626" xr:uid="{00000000-0005-0000-0000-00005B3D0000}"/>
    <cellStyle name="Note 2 4 3" xfId="5228" xr:uid="{00000000-0005-0000-0000-00005C3D0000}"/>
    <cellStyle name="Note 2 4 3 2" xfId="15563" xr:uid="{00000000-0005-0000-0000-00005D3D0000}"/>
    <cellStyle name="Note 2 4 4" xfId="7745" xr:uid="{00000000-0005-0000-0000-00005E3D0000}"/>
    <cellStyle name="Note 2 4 4 2" xfId="18054" xr:uid="{00000000-0005-0000-0000-00005F3D0000}"/>
    <cellStyle name="Note 2 4 5" xfId="8097" xr:uid="{00000000-0005-0000-0000-0000603D0000}"/>
    <cellStyle name="Note 2 5" xfId="1667" xr:uid="{00000000-0005-0000-0000-0000613D0000}"/>
    <cellStyle name="Note 2 5 2" xfId="3145" xr:uid="{00000000-0005-0000-0000-0000623D0000}"/>
    <cellStyle name="Note 2 5 2 2" xfId="6721" xr:uid="{00000000-0005-0000-0000-0000633D0000}"/>
    <cellStyle name="Note 2 5 2 2 2" xfId="17051" xr:uid="{00000000-0005-0000-0000-0000643D0000}"/>
    <cellStyle name="Note 2 5 2 3" xfId="8704" xr:uid="{00000000-0005-0000-0000-0000653D0000}"/>
    <cellStyle name="Note 2 5 2 3 2" xfId="18922" xr:uid="{00000000-0005-0000-0000-0000663D0000}"/>
    <cellStyle name="Note 2 5 2 4" xfId="10012" xr:uid="{00000000-0005-0000-0000-0000673D0000}"/>
    <cellStyle name="Note 2 5 2 4 2" xfId="20218" xr:uid="{00000000-0005-0000-0000-0000683D0000}"/>
    <cellStyle name="Note 2 5 2 5" xfId="13645" xr:uid="{00000000-0005-0000-0000-0000693D0000}"/>
    <cellStyle name="Note 2 5 3" xfId="5260" xr:uid="{00000000-0005-0000-0000-00006A3D0000}"/>
    <cellStyle name="Note 2 5 3 2" xfId="15594" xr:uid="{00000000-0005-0000-0000-00006B3D0000}"/>
    <cellStyle name="Note 2 5 4" xfId="4039" xr:uid="{00000000-0005-0000-0000-00006C3D0000}"/>
    <cellStyle name="Note 2 5 4 2" xfId="14417" xr:uid="{00000000-0005-0000-0000-00006D3D0000}"/>
    <cellStyle name="Note 2 5 5" xfId="11089" xr:uid="{00000000-0005-0000-0000-00006E3D0000}"/>
    <cellStyle name="Note 2 5 5 2" xfId="21292" xr:uid="{00000000-0005-0000-0000-00006F3D0000}"/>
    <cellStyle name="Note 2 5 6" xfId="12474" xr:uid="{00000000-0005-0000-0000-0000703D0000}"/>
    <cellStyle name="Note 2 6" xfId="1346" xr:uid="{00000000-0005-0000-0000-0000713D0000}"/>
    <cellStyle name="Note 2 6 2" xfId="2843" xr:uid="{00000000-0005-0000-0000-0000723D0000}"/>
    <cellStyle name="Note 2 6 2 2" xfId="6422" xr:uid="{00000000-0005-0000-0000-0000733D0000}"/>
    <cellStyle name="Note 2 6 2 2 2" xfId="16753" xr:uid="{00000000-0005-0000-0000-0000743D0000}"/>
    <cellStyle name="Note 2 6 2 3" xfId="8423" xr:uid="{00000000-0005-0000-0000-0000753D0000}"/>
    <cellStyle name="Note 2 6 2 3 2" xfId="18651" xr:uid="{00000000-0005-0000-0000-0000763D0000}"/>
    <cellStyle name="Note 2 6 2 4" xfId="9748" xr:uid="{00000000-0005-0000-0000-0000773D0000}"/>
    <cellStyle name="Note 2 6 2 4 2" xfId="19955" xr:uid="{00000000-0005-0000-0000-0000783D0000}"/>
    <cellStyle name="Note 2 6 2 5" xfId="13417" xr:uid="{00000000-0005-0000-0000-0000793D0000}"/>
    <cellStyle name="Note 2 6 3" xfId="4944" xr:uid="{00000000-0005-0000-0000-00007A3D0000}"/>
    <cellStyle name="Note 2 6 3 2" xfId="15279" xr:uid="{00000000-0005-0000-0000-00007B3D0000}"/>
    <cellStyle name="Note 2 6 4" xfId="8107" xr:uid="{00000000-0005-0000-0000-00007C3D0000}"/>
    <cellStyle name="Note 2 6 4 2" xfId="18349" xr:uid="{00000000-0005-0000-0000-00007D3D0000}"/>
    <cellStyle name="Note 2 6 5" xfId="10830" xr:uid="{00000000-0005-0000-0000-00007E3D0000}"/>
    <cellStyle name="Note 2 6 5 2" xfId="21034" xr:uid="{00000000-0005-0000-0000-00007F3D0000}"/>
    <cellStyle name="Note 2 6 6" xfId="12248" xr:uid="{00000000-0005-0000-0000-0000803D0000}"/>
    <cellStyle name="Note 2 7" xfId="2547" xr:uid="{00000000-0005-0000-0000-0000813D0000}"/>
    <cellStyle name="Note 2 7 2" xfId="6135" xr:uid="{00000000-0005-0000-0000-0000823D0000}"/>
    <cellStyle name="Note 2 7 2 2" xfId="16467" xr:uid="{00000000-0005-0000-0000-0000833D0000}"/>
    <cellStyle name="Note 2 7 3" xfId="8164" xr:uid="{00000000-0005-0000-0000-0000843D0000}"/>
    <cellStyle name="Note 2 7 3 2" xfId="18398" xr:uid="{00000000-0005-0000-0000-0000853D0000}"/>
    <cellStyle name="Note 2 7 4" xfId="6223" xr:uid="{00000000-0005-0000-0000-0000863D0000}"/>
    <cellStyle name="Note 2 7 4 2" xfId="16555" xr:uid="{00000000-0005-0000-0000-0000873D0000}"/>
    <cellStyle name="Note 2 7 5" xfId="13205" xr:uid="{00000000-0005-0000-0000-0000883D0000}"/>
    <cellStyle name="Note 2 8" xfId="187" xr:uid="{00000000-0005-0000-0000-0000893D0000}"/>
    <cellStyle name="Note 2 8 2" xfId="12115" xr:uid="{00000000-0005-0000-0000-00008A3D0000}"/>
    <cellStyle name="Note 2 9" xfId="4028" xr:uid="{00000000-0005-0000-0000-00008B3D0000}"/>
    <cellStyle name="Note 2 9 2" xfId="14406" xr:uid="{00000000-0005-0000-0000-00008C3D0000}"/>
    <cellStyle name="Note 3" xfId="980" xr:uid="{00000000-0005-0000-0000-00008D3D0000}"/>
    <cellStyle name="Note 3 2" xfId="1224" xr:uid="{00000000-0005-0000-0000-00008E3D0000}"/>
    <cellStyle name="Note 3 2 10" xfId="2467" xr:uid="{00000000-0005-0000-0000-00008F3D0000}"/>
    <cellStyle name="Note 3 2 10 2" xfId="3922" xr:uid="{00000000-0005-0000-0000-0000903D0000}"/>
    <cellStyle name="Note 3 2 10 2 2" xfId="7492" xr:uid="{00000000-0005-0000-0000-0000913D0000}"/>
    <cellStyle name="Note 3 2 10 2 2 2" xfId="17821" xr:uid="{00000000-0005-0000-0000-0000923D0000}"/>
    <cellStyle name="Note 3 2 10 2 3" xfId="9452" xr:uid="{00000000-0005-0000-0000-0000933D0000}"/>
    <cellStyle name="Note 3 2 10 2 3 2" xfId="19659" xr:uid="{00000000-0005-0000-0000-0000943D0000}"/>
    <cellStyle name="Note 3 2 10 2 4" xfId="10749" xr:uid="{00000000-0005-0000-0000-0000953D0000}"/>
    <cellStyle name="Note 3 2 10 2 4 2" xfId="20955" xr:uid="{00000000-0005-0000-0000-0000963D0000}"/>
    <cellStyle name="Note 3 2 10 2 5" xfId="14315" xr:uid="{00000000-0005-0000-0000-0000973D0000}"/>
    <cellStyle name="Note 3 2 10 3" xfId="6055" xr:uid="{00000000-0005-0000-0000-0000983D0000}"/>
    <cellStyle name="Note 3 2 10 3 2" xfId="16387" xr:uid="{00000000-0005-0000-0000-0000993D0000}"/>
    <cellStyle name="Note 3 2 10 4" xfId="8130" xr:uid="{00000000-0005-0000-0000-00009A3D0000}"/>
    <cellStyle name="Note 3 2 10 4 2" xfId="18367" xr:uid="{00000000-0005-0000-0000-00009B3D0000}"/>
    <cellStyle name="Note 3 2 10 5" xfId="6853" xr:uid="{00000000-0005-0000-0000-00009C3D0000}"/>
    <cellStyle name="Note 3 2 10 5 2" xfId="17182" xr:uid="{00000000-0005-0000-0000-00009D3D0000}"/>
    <cellStyle name="Note 3 2 10 6" xfId="11831" xr:uid="{00000000-0005-0000-0000-00009E3D0000}"/>
    <cellStyle name="Note 3 2 10 6 2" xfId="22026" xr:uid="{00000000-0005-0000-0000-00009F3D0000}"/>
    <cellStyle name="Note 3 2 10 7" xfId="13143" xr:uid="{00000000-0005-0000-0000-0000A03D0000}"/>
    <cellStyle name="Note 3 2 11" xfId="2520" xr:uid="{00000000-0005-0000-0000-0000A13D0000}"/>
    <cellStyle name="Note 3 2 11 2" xfId="3975" xr:uid="{00000000-0005-0000-0000-0000A23D0000}"/>
    <cellStyle name="Note 3 2 11 2 2" xfId="7545" xr:uid="{00000000-0005-0000-0000-0000A33D0000}"/>
    <cellStyle name="Note 3 2 11 2 2 2" xfId="17874" xr:uid="{00000000-0005-0000-0000-0000A43D0000}"/>
    <cellStyle name="Note 3 2 11 2 3" xfId="9505" xr:uid="{00000000-0005-0000-0000-0000A53D0000}"/>
    <cellStyle name="Note 3 2 11 2 3 2" xfId="19712" xr:uid="{00000000-0005-0000-0000-0000A63D0000}"/>
    <cellStyle name="Note 3 2 11 2 4" xfId="10802" xr:uid="{00000000-0005-0000-0000-0000A73D0000}"/>
    <cellStyle name="Note 3 2 11 2 4 2" xfId="21008" xr:uid="{00000000-0005-0000-0000-0000A83D0000}"/>
    <cellStyle name="Note 3 2 11 2 5" xfId="14368" xr:uid="{00000000-0005-0000-0000-0000A93D0000}"/>
    <cellStyle name="Note 3 2 11 3" xfId="6108" xr:uid="{00000000-0005-0000-0000-0000AA3D0000}"/>
    <cellStyle name="Note 3 2 11 3 2" xfId="16440" xr:uid="{00000000-0005-0000-0000-0000AB3D0000}"/>
    <cellStyle name="Note 3 2 11 4" xfId="8155" xr:uid="{00000000-0005-0000-0000-0000AC3D0000}"/>
    <cellStyle name="Note 3 2 11 4 2" xfId="18389" xr:uid="{00000000-0005-0000-0000-0000AD3D0000}"/>
    <cellStyle name="Note 3 2 11 5" xfId="4645" xr:uid="{00000000-0005-0000-0000-0000AE3D0000}"/>
    <cellStyle name="Note 3 2 11 5 2" xfId="14987" xr:uid="{00000000-0005-0000-0000-0000AF3D0000}"/>
    <cellStyle name="Note 3 2 11 6" xfId="11884" xr:uid="{00000000-0005-0000-0000-0000B03D0000}"/>
    <cellStyle name="Note 3 2 11 6 2" xfId="22079" xr:uid="{00000000-0005-0000-0000-0000B13D0000}"/>
    <cellStyle name="Note 3 2 11 7" xfId="13196" xr:uid="{00000000-0005-0000-0000-0000B23D0000}"/>
    <cellStyle name="Note 3 2 12" xfId="2729" xr:uid="{00000000-0005-0000-0000-0000B33D0000}"/>
    <cellStyle name="Note 3 2 12 2" xfId="6312" xr:uid="{00000000-0005-0000-0000-0000B43D0000}"/>
    <cellStyle name="Note 3 2 12 2 2" xfId="16644" xr:uid="{00000000-0005-0000-0000-0000B53D0000}"/>
    <cellStyle name="Note 3 2 12 3" xfId="8324" xr:uid="{00000000-0005-0000-0000-0000B63D0000}"/>
    <cellStyle name="Note 3 2 12 3 2" xfId="18555" xr:uid="{00000000-0005-0000-0000-0000B73D0000}"/>
    <cellStyle name="Note 3 2 12 4" xfId="9661" xr:uid="{00000000-0005-0000-0000-0000B83D0000}"/>
    <cellStyle name="Note 3 2 12 4 2" xfId="19868" xr:uid="{00000000-0005-0000-0000-0000B93D0000}"/>
    <cellStyle name="Note 3 2 12 5" xfId="13337" xr:uid="{00000000-0005-0000-0000-0000BA3D0000}"/>
    <cellStyle name="Note 3 2 13" xfId="4823" xr:uid="{00000000-0005-0000-0000-0000BB3D0000}"/>
    <cellStyle name="Note 3 2 13 2" xfId="15159" xr:uid="{00000000-0005-0000-0000-0000BC3D0000}"/>
    <cellStyle name="Note 3 2 14" xfId="4139" xr:uid="{00000000-0005-0000-0000-0000BD3D0000}"/>
    <cellStyle name="Note 3 2 14 2" xfId="14508" xr:uid="{00000000-0005-0000-0000-0000BE3D0000}"/>
    <cellStyle name="Note 3 2 15" xfId="4074" xr:uid="{00000000-0005-0000-0000-0000BF3D0000}"/>
    <cellStyle name="Note 3 2 2" xfId="1765" xr:uid="{00000000-0005-0000-0000-0000C03D0000}"/>
    <cellStyle name="Note 3 2 2 2" xfId="3242" xr:uid="{00000000-0005-0000-0000-0000C13D0000}"/>
    <cellStyle name="Note 3 2 2 2 2" xfId="6815" xr:uid="{00000000-0005-0000-0000-0000C23D0000}"/>
    <cellStyle name="Note 3 2 2 2 2 2" xfId="17145" xr:uid="{00000000-0005-0000-0000-0000C33D0000}"/>
    <cellStyle name="Note 3 2 2 2 3" xfId="8791" xr:uid="{00000000-0005-0000-0000-0000C43D0000}"/>
    <cellStyle name="Note 3 2 2 2 3 2" xfId="19007" xr:uid="{00000000-0005-0000-0000-0000C53D0000}"/>
    <cellStyle name="Note 3 2 2 2 4" xfId="10092" xr:uid="{00000000-0005-0000-0000-0000C63D0000}"/>
    <cellStyle name="Note 3 2 2 2 4 2" xfId="20298" xr:uid="{00000000-0005-0000-0000-0000C73D0000}"/>
    <cellStyle name="Note 3 2 2 2 5" xfId="13715" xr:uid="{00000000-0005-0000-0000-0000C83D0000}"/>
    <cellStyle name="Note 3 2 2 3" xfId="5357" xr:uid="{00000000-0005-0000-0000-0000C93D0000}"/>
    <cellStyle name="Note 3 2 2 3 2" xfId="15690" xr:uid="{00000000-0005-0000-0000-0000CA3D0000}"/>
    <cellStyle name="Note 3 2 2 4" xfId="8187" xr:uid="{00000000-0005-0000-0000-0000CB3D0000}"/>
    <cellStyle name="Note 3 2 2 4 2" xfId="18420" xr:uid="{00000000-0005-0000-0000-0000CC3D0000}"/>
    <cellStyle name="Note 3 2 2 5" xfId="11169" xr:uid="{00000000-0005-0000-0000-0000CD3D0000}"/>
    <cellStyle name="Note 3 2 2 5 2" xfId="21372" xr:uid="{00000000-0005-0000-0000-0000CE3D0000}"/>
    <cellStyle name="Note 3 2 2 6" xfId="12544" xr:uid="{00000000-0005-0000-0000-0000CF3D0000}"/>
    <cellStyle name="Note 3 2 3" xfId="1931" xr:uid="{00000000-0005-0000-0000-0000D03D0000}"/>
    <cellStyle name="Note 3 2 3 2" xfId="3395" xr:uid="{00000000-0005-0000-0000-0000D13D0000}"/>
    <cellStyle name="Note 3 2 3 2 2" xfId="6965" xr:uid="{00000000-0005-0000-0000-0000D23D0000}"/>
    <cellStyle name="Note 3 2 3 2 2 2" xfId="17294" xr:uid="{00000000-0005-0000-0000-0000D33D0000}"/>
    <cellStyle name="Note 3 2 3 2 3" xfId="8931" xr:uid="{00000000-0005-0000-0000-0000D43D0000}"/>
    <cellStyle name="Note 3 2 3 2 3 2" xfId="19140" xr:uid="{00000000-0005-0000-0000-0000D53D0000}"/>
    <cellStyle name="Note 3 2 3 2 4" xfId="10222" xr:uid="{00000000-0005-0000-0000-0000D63D0000}"/>
    <cellStyle name="Note 3 2 3 2 4 2" xfId="20428" xr:uid="{00000000-0005-0000-0000-0000D73D0000}"/>
    <cellStyle name="Note 3 2 3 2 5" xfId="13821" xr:uid="{00000000-0005-0000-0000-0000D83D0000}"/>
    <cellStyle name="Note 3 2 3 3" xfId="5519" xr:uid="{00000000-0005-0000-0000-0000D93D0000}"/>
    <cellStyle name="Note 3 2 3 3 2" xfId="15851" xr:uid="{00000000-0005-0000-0000-0000DA3D0000}"/>
    <cellStyle name="Note 3 2 3 4" xfId="7625" xr:uid="{00000000-0005-0000-0000-0000DB3D0000}"/>
    <cellStyle name="Note 3 2 3 4 2" xfId="17951" xr:uid="{00000000-0005-0000-0000-0000DC3D0000}"/>
    <cellStyle name="Note 3 2 3 5" xfId="11300" xr:uid="{00000000-0005-0000-0000-0000DD3D0000}"/>
    <cellStyle name="Note 3 2 3 5 2" xfId="21502" xr:uid="{00000000-0005-0000-0000-0000DE3D0000}"/>
    <cellStyle name="Note 3 2 3 6" xfId="12650" xr:uid="{00000000-0005-0000-0000-0000DF3D0000}"/>
    <cellStyle name="Note 3 2 4" xfId="2001" xr:uid="{00000000-0005-0000-0000-0000E03D0000}"/>
    <cellStyle name="Note 3 2 4 2" xfId="3464" xr:uid="{00000000-0005-0000-0000-0000E13D0000}"/>
    <cellStyle name="Note 3 2 4 2 2" xfId="7034" xr:uid="{00000000-0005-0000-0000-0000E23D0000}"/>
    <cellStyle name="Note 3 2 4 2 2 2" xfId="17363" xr:uid="{00000000-0005-0000-0000-0000E33D0000}"/>
    <cellStyle name="Note 3 2 4 2 3" xfId="9000" xr:uid="{00000000-0005-0000-0000-0000E43D0000}"/>
    <cellStyle name="Note 3 2 4 2 3 2" xfId="19209" xr:uid="{00000000-0005-0000-0000-0000E53D0000}"/>
    <cellStyle name="Note 3 2 4 2 4" xfId="10291" xr:uid="{00000000-0005-0000-0000-0000E63D0000}"/>
    <cellStyle name="Note 3 2 4 2 4 2" xfId="20497" xr:uid="{00000000-0005-0000-0000-0000E73D0000}"/>
    <cellStyle name="Note 3 2 4 2 5" xfId="13889" xr:uid="{00000000-0005-0000-0000-0000E83D0000}"/>
    <cellStyle name="Note 3 2 4 3" xfId="5589" xr:uid="{00000000-0005-0000-0000-0000E93D0000}"/>
    <cellStyle name="Note 3 2 4 3 2" xfId="15921" xr:uid="{00000000-0005-0000-0000-0000EA3D0000}"/>
    <cellStyle name="Note 3 2 4 4" xfId="4083" xr:uid="{00000000-0005-0000-0000-0000EB3D0000}"/>
    <cellStyle name="Note 3 2 4 4 2" xfId="14457" xr:uid="{00000000-0005-0000-0000-0000EC3D0000}"/>
    <cellStyle name="Note 3 2 4 5" xfId="11369" xr:uid="{00000000-0005-0000-0000-0000ED3D0000}"/>
    <cellStyle name="Note 3 2 4 5 2" xfId="21571" xr:uid="{00000000-0005-0000-0000-0000EE3D0000}"/>
    <cellStyle name="Note 3 2 4 6" xfId="12718" xr:uid="{00000000-0005-0000-0000-0000EF3D0000}"/>
    <cellStyle name="Note 3 2 5" xfId="2069" xr:uid="{00000000-0005-0000-0000-0000F03D0000}"/>
    <cellStyle name="Note 3 2 5 2" xfId="3529" xr:uid="{00000000-0005-0000-0000-0000F13D0000}"/>
    <cellStyle name="Note 3 2 5 2 2" xfId="7099" xr:uid="{00000000-0005-0000-0000-0000F23D0000}"/>
    <cellStyle name="Note 3 2 5 2 2 2" xfId="17428" xr:uid="{00000000-0005-0000-0000-0000F33D0000}"/>
    <cellStyle name="Note 3 2 5 2 3" xfId="9065" xr:uid="{00000000-0005-0000-0000-0000F43D0000}"/>
    <cellStyle name="Note 3 2 5 2 3 2" xfId="19274" xr:uid="{00000000-0005-0000-0000-0000F53D0000}"/>
    <cellStyle name="Note 3 2 5 2 4" xfId="10356" xr:uid="{00000000-0005-0000-0000-0000F63D0000}"/>
    <cellStyle name="Note 3 2 5 2 4 2" xfId="20562" xr:uid="{00000000-0005-0000-0000-0000F73D0000}"/>
    <cellStyle name="Note 3 2 5 2 5" xfId="13953" xr:uid="{00000000-0005-0000-0000-0000F83D0000}"/>
    <cellStyle name="Note 3 2 5 3" xfId="5657" xr:uid="{00000000-0005-0000-0000-0000F93D0000}"/>
    <cellStyle name="Note 3 2 5 3 2" xfId="15989" xr:uid="{00000000-0005-0000-0000-0000FA3D0000}"/>
    <cellStyle name="Note 3 2 5 4" xfId="7783" xr:uid="{00000000-0005-0000-0000-0000FB3D0000}"/>
    <cellStyle name="Note 3 2 5 4 2" xfId="18087" xr:uid="{00000000-0005-0000-0000-0000FC3D0000}"/>
    <cellStyle name="Note 3 2 5 5" xfId="11436" xr:uid="{00000000-0005-0000-0000-0000FD3D0000}"/>
    <cellStyle name="Note 3 2 5 5 2" xfId="21636" xr:uid="{00000000-0005-0000-0000-0000FE3D0000}"/>
    <cellStyle name="Note 3 2 5 6" xfId="12782" xr:uid="{00000000-0005-0000-0000-0000FF3D0000}"/>
    <cellStyle name="Note 3 2 6" xfId="2137" xr:uid="{00000000-0005-0000-0000-0000003E0000}"/>
    <cellStyle name="Note 3 2 6 2" xfId="3596" xr:uid="{00000000-0005-0000-0000-0000013E0000}"/>
    <cellStyle name="Note 3 2 6 2 2" xfId="7166" xr:uid="{00000000-0005-0000-0000-0000023E0000}"/>
    <cellStyle name="Note 3 2 6 2 2 2" xfId="17495" xr:uid="{00000000-0005-0000-0000-0000033E0000}"/>
    <cellStyle name="Note 3 2 6 2 3" xfId="9131" xr:uid="{00000000-0005-0000-0000-0000043E0000}"/>
    <cellStyle name="Note 3 2 6 2 3 2" xfId="19340" xr:uid="{00000000-0005-0000-0000-0000053E0000}"/>
    <cellStyle name="Note 3 2 6 2 4" xfId="10423" xr:uid="{00000000-0005-0000-0000-0000063E0000}"/>
    <cellStyle name="Note 3 2 6 2 4 2" xfId="20629" xr:uid="{00000000-0005-0000-0000-0000073E0000}"/>
    <cellStyle name="Note 3 2 6 2 5" xfId="14019" xr:uid="{00000000-0005-0000-0000-0000083E0000}"/>
    <cellStyle name="Note 3 2 6 3" xfId="5725" xr:uid="{00000000-0005-0000-0000-0000093E0000}"/>
    <cellStyle name="Note 3 2 6 3 2" xfId="16057" xr:uid="{00000000-0005-0000-0000-00000A3E0000}"/>
    <cellStyle name="Note 3 2 6 4" xfId="4674" xr:uid="{00000000-0005-0000-0000-00000B3E0000}"/>
    <cellStyle name="Note 3 2 6 4 2" xfId="15016" xr:uid="{00000000-0005-0000-0000-00000C3E0000}"/>
    <cellStyle name="Note 3 2 6 5" xfId="11503" xr:uid="{00000000-0005-0000-0000-00000D3E0000}"/>
    <cellStyle name="Note 3 2 6 5 2" xfId="21703" xr:uid="{00000000-0005-0000-0000-00000E3E0000}"/>
    <cellStyle name="Note 3 2 6 6" xfId="12848" xr:uid="{00000000-0005-0000-0000-00000F3E0000}"/>
    <cellStyle name="Note 3 2 7" xfId="2209" xr:uid="{00000000-0005-0000-0000-0000103E0000}"/>
    <cellStyle name="Note 3 2 7 2" xfId="3668" xr:uid="{00000000-0005-0000-0000-0000113E0000}"/>
    <cellStyle name="Note 3 2 7 2 2" xfId="7238" xr:uid="{00000000-0005-0000-0000-0000123E0000}"/>
    <cellStyle name="Note 3 2 7 2 2 2" xfId="17567" xr:uid="{00000000-0005-0000-0000-0000133E0000}"/>
    <cellStyle name="Note 3 2 7 2 3" xfId="9203" xr:uid="{00000000-0005-0000-0000-0000143E0000}"/>
    <cellStyle name="Note 3 2 7 2 3 2" xfId="19412" xr:uid="{00000000-0005-0000-0000-0000153E0000}"/>
    <cellStyle name="Note 3 2 7 2 4" xfId="10495" xr:uid="{00000000-0005-0000-0000-0000163E0000}"/>
    <cellStyle name="Note 3 2 7 2 4 2" xfId="20701" xr:uid="{00000000-0005-0000-0000-0000173E0000}"/>
    <cellStyle name="Note 3 2 7 2 5" xfId="14091" xr:uid="{00000000-0005-0000-0000-0000183E0000}"/>
    <cellStyle name="Note 3 2 7 3" xfId="5797" xr:uid="{00000000-0005-0000-0000-0000193E0000}"/>
    <cellStyle name="Note 3 2 7 3 2" xfId="16129" xr:uid="{00000000-0005-0000-0000-00001A3E0000}"/>
    <cellStyle name="Note 3 2 7 4" xfId="4678" xr:uid="{00000000-0005-0000-0000-00001B3E0000}"/>
    <cellStyle name="Note 3 2 7 4 2" xfId="15020" xr:uid="{00000000-0005-0000-0000-00001C3E0000}"/>
    <cellStyle name="Note 3 2 7 5" xfId="11575" xr:uid="{00000000-0005-0000-0000-00001D3E0000}"/>
    <cellStyle name="Note 3 2 7 5 2" xfId="21775" xr:uid="{00000000-0005-0000-0000-00001E3E0000}"/>
    <cellStyle name="Note 3 2 7 6" xfId="12920" xr:uid="{00000000-0005-0000-0000-00001F3E0000}"/>
    <cellStyle name="Note 3 2 8" xfId="2306" xr:uid="{00000000-0005-0000-0000-0000203E0000}"/>
    <cellStyle name="Note 3 2 8 2" xfId="3763" xr:uid="{00000000-0005-0000-0000-0000213E0000}"/>
    <cellStyle name="Note 3 2 8 2 2" xfId="7333" xr:uid="{00000000-0005-0000-0000-0000223E0000}"/>
    <cellStyle name="Note 3 2 8 2 2 2" xfId="17662" xr:uid="{00000000-0005-0000-0000-0000233E0000}"/>
    <cellStyle name="Note 3 2 8 2 3" xfId="9296" xr:uid="{00000000-0005-0000-0000-0000243E0000}"/>
    <cellStyle name="Note 3 2 8 2 3 2" xfId="19504" xr:uid="{00000000-0005-0000-0000-0000253E0000}"/>
    <cellStyle name="Note 3 2 8 2 4" xfId="10590" xr:uid="{00000000-0005-0000-0000-0000263E0000}"/>
    <cellStyle name="Note 3 2 8 2 4 2" xfId="20796" xr:uid="{00000000-0005-0000-0000-0000273E0000}"/>
    <cellStyle name="Note 3 2 8 2 5" xfId="14176" xr:uid="{00000000-0005-0000-0000-0000283E0000}"/>
    <cellStyle name="Note 3 2 8 3" xfId="5894" xr:uid="{00000000-0005-0000-0000-0000293E0000}"/>
    <cellStyle name="Note 3 2 8 3 2" xfId="16226" xr:uid="{00000000-0005-0000-0000-00002A3E0000}"/>
    <cellStyle name="Note 3 2 8 4" xfId="4861" xr:uid="{00000000-0005-0000-0000-00002B3E0000}"/>
    <cellStyle name="Note 3 2 8 4 2" xfId="15196" xr:uid="{00000000-0005-0000-0000-00002C3E0000}"/>
    <cellStyle name="Note 3 2 8 5" xfId="11671" xr:uid="{00000000-0005-0000-0000-00002D3E0000}"/>
    <cellStyle name="Note 3 2 8 5 2" xfId="21868" xr:uid="{00000000-0005-0000-0000-00002E3E0000}"/>
    <cellStyle name="Note 3 2 8 6" xfId="13004" xr:uid="{00000000-0005-0000-0000-00002F3E0000}"/>
    <cellStyle name="Note 3 2 9" xfId="2398" xr:uid="{00000000-0005-0000-0000-0000303E0000}"/>
    <cellStyle name="Note 3 2 9 2" xfId="3854" xr:uid="{00000000-0005-0000-0000-0000313E0000}"/>
    <cellStyle name="Note 3 2 9 2 2" xfId="7424" xr:uid="{00000000-0005-0000-0000-0000323E0000}"/>
    <cellStyle name="Note 3 2 9 2 2 2" xfId="17753" xr:uid="{00000000-0005-0000-0000-0000333E0000}"/>
    <cellStyle name="Note 3 2 9 2 3" xfId="9386" xr:uid="{00000000-0005-0000-0000-0000343E0000}"/>
    <cellStyle name="Note 3 2 9 2 3 2" xfId="19594" xr:uid="{00000000-0005-0000-0000-0000353E0000}"/>
    <cellStyle name="Note 3 2 9 2 4" xfId="10681" xr:uid="{00000000-0005-0000-0000-0000363E0000}"/>
    <cellStyle name="Note 3 2 9 2 4 2" xfId="20887" xr:uid="{00000000-0005-0000-0000-0000373E0000}"/>
    <cellStyle name="Note 3 2 9 2 5" xfId="14257" xr:uid="{00000000-0005-0000-0000-0000383E0000}"/>
    <cellStyle name="Note 3 2 9 3" xfId="5986" xr:uid="{00000000-0005-0000-0000-0000393E0000}"/>
    <cellStyle name="Note 3 2 9 3 2" xfId="16318" xr:uid="{00000000-0005-0000-0000-00003A3E0000}"/>
    <cellStyle name="Note 3 2 9 4" xfId="5390" xr:uid="{00000000-0005-0000-0000-00003B3E0000}"/>
    <cellStyle name="Note 3 2 9 4 2" xfId="15722" xr:uid="{00000000-0005-0000-0000-00003C3E0000}"/>
    <cellStyle name="Note 3 2 9 5" xfId="11762" xr:uid="{00000000-0005-0000-0000-00003D3E0000}"/>
    <cellStyle name="Note 3 2 9 5 2" xfId="21958" xr:uid="{00000000-0005-0000-0000-00003E3E0000}"/>
    <cellStyle name="Note 3 2 9 6" xfId="13085" xr:uid="{00000000-0005-0000-0000-00003F3E0000}"/>
    <cellStyle name="Note 3 3" xfId="1585" xr:uid="{00000000-0005-0000-0000-0000403E0000}"/>
    <cellStyle name="Note 3 3 2" xfId="3068" xr:uid="{00000000-0005-0000-0000-0000413E0000}"/>
    <cellStyle name="Note 3 3 2 2" xfId="6645" xr:uid="{00000000-0005-0000-0000-0000423E0000}"/>
    <cellStyle name="Note 3 3 2 2 2" xfId="16976" xr:uid="{00000000-0005-0000-0000-0000433E0000}"/>
    <cellStyle name="Note 3 3 2 3" xfId="8633" xr:uid="{00000000-0005-0000-0000-0000443E0000}"/>
    <cellStyle name="Note 3 3 2 3 2" xfId="18855" xr:uid="{00000000-0005-0000-0000-0000453E0000}"/>
    <cellStyle name="Note 3 3 2 4" xfId="9949" xr:uid="{00000000-0005-0000-0000-0000463E0000}"/>
    <cellStyle name="Note 3 3 2 4 2" xfId="20156" xr:uid="{00000000-0005-0000-0000-0000473E0000}"/>
    <cellStyle name="Note 3 3 2 5" xfId="13594" xr:uid="{00000000-0005-0000-0000-0000483E0000}"/>
    <cellStyle name="Note 3 3 3" xfId="5182" xr:uid="{00000000-0005-0000-0000-0000493E0000}"/>
    <cellStyle name="Note 3 3 3 2" xfId="15517" xr:uid="{00000000-0005-0000-0000-00004A3E0000}"/>
    <cellStyle name="Note 3 3 4" xfId="9413" xr:uid="{00000000-0005-0000-0000-00004B3E0000}"/>
    <cellStyle name="Note 3 3 4 2" xfId="19620" xr:uid="{00000000-0005-0000-0000-00004C3E0000}"/>
    <cellStyle name="Note 3 3 5" xfId="11031" xr:uid="{00000000-0005-0000-0000-00004D3E0000}"/>
    <cellStyle name="Note 3 3 5 2" xfId="21234" xr:uid="{00000000-0005-0000-0000-00004E3E0000}"/>
    <cellStyle name="Note 3 3 6" xfId="12426" xr:uid="{00000000-0005-0000-0000-00004F3E0000}"/>
    <cellStyle name="Note 3 4" xfId="1368" xr:uid="{00000000-0005-0000-0000-0000503E0000}"/>
    <cellStyle name="Note 3 4 2" xfId="2864" xr:uid="{00000000-0005-0000-0000-0000513E0000}"/>
    <cellStyle name="Note 3 4 2 2" xfId="6443" xr:uid="{00000000-0005-0000-0000-0000523E0000}"/>
    <cellStyle name="Note 3 4 2 2 2" xfId="16774" xr:uid="{00000000-0005-0000-0000-0000533E0000}"/>
    <cellStyle name="Note 3 4 2 3" xfId="8444" xr:uid="{00000000-0005-0000-0000-0000543E0000}"/>
    <cellStyle name="Note 3 4 2 3 2" xfId="18672" xr:uid="{00000000-0005-0000-0000-0000553E0000}"/>
    <cellStyle name="Note 3 4 2 4" xfId="9769" xr:uid="{00000000-0005-0000-0000-0000563E0000}"/>
    <cellStyle name="Note 3 4 2 4 2" xfId="19976" xr:uid="{00000000-0005-0000-0000-0000573E0000}"/>
    <cellStyle name="Note 3 4 2 5" xfId="13438" xr:uid="{00000000-0005-0000-0000-0000583E0000}"/>
    <cellStyle name="Note 3 4 3" xfId="4966" xr:uid="{00000000-0005-0000-0000-0000593E0000}"/>
    <cellStyle name="Note 3 4 3 2" xfId="15301" xr:uid="{00000000-0005-0000-0000-00005A3E0000}"/>
    <cellStyle name="Note 3 4 4" xfId="8563" xr:uid="{00000000-0005-0000-0000-00005B3E0000}"/>
    <cellStyle name="Note 3 4 4 2" xfId="18789" xr:uid="{00000000-0005-0000-0000-00005C3E0000}"/>
    <cellStyle name="Note 3 4 5" xfId="10851" xr:uid="{00000000-0005-0000-0000-00005D3E0000}"/>
    <cellStyle name="Note 3 4 5 2" xfId="21055" xr:uid="{00000000-0005-0000-0000-00005E3E0000}"/>
    <cellStyle name="Note 3 4 6" xfId="12269" xr:uid="{00000000-0005-0000-0000-00005F3E0000}"/>
    <cellStyle name="Note 3 5" xfId="2123" xr:uid="{00000000-0005-0000-0000-0000603E0000}"/>
    <cellStyle name="Note 3 5 2" xfId="3582" xr:uid="{00000000-0005-0000-0000-0000613E0000}"/>
    <cellStyle name="Note 3 5 2 2" xfId="7152" xr:uid="{00000000-0005-0000-0000-0000623E0000}"/>
    <cellStyle name="Note 3 5 2 2 2" xfId="17481" xr:uid="{00000000-0005-0000-0000-0000633E0000}"/>
    <cellStyle name="Note 3 5 2 3" xfId="9117" xr:uid="{00000000-0005-0000-0000-0000643E0000}"/>
    <cellStyle name="Note 3 5 2 3 2" xfId="19326" xr:uid="{00000000-0005-0000-0000-0000653E0000}"/>
    <cellStyle name="Note 3 5 2 4" xfId="10409" xr:uid="{00000000-0005-0000-0000-0000663E0000}"/>
    <cellStyle name="Note 3 5 2 4 2" xfId="20615" xr:uid="{00000000-0005-0000-0000-0000673E0000}"/>
    <cellStyle name="Note 3 5 2 5" xfId="14005" xr:uid="{00000000-0005-0000-0000-0000683E0000}"/>
    <cellStyle name="Note 3 5 3" xfId="5711" xr:uid="{00000000-0005-0000-0000-0000693E0000}"/>
    <cellStyle name="Note 3 5 3 2" xfId="16043" xr:uid="{00000000-0005-0000-0000-00006A3E0000}"/>
    <cellStyle name="Note 3 5 4" xfId="4458" xr:uid="{00000000-0005-0000-0000-00006B3E0000}"/>
    <cellStyle name="Note 3 5 4 2" xfId="14800" xr:uid="{00000000-0005-0000-0000-00006C3E0000}"/>
    <cellStyle name="Note 3 5 5" xfId="11489" xr:uid="{00000000-0005-0000-0000-00006D3E0000}"/>
    <cellStyle name="Note 3 5 5 2" xfId="21689" xr:uid="{00000000-0005-0000-0000-00006E3E0000}"/>
    <cellStyle name="Note 3 5 6" xfId="12834" xr:uid="{00000000-0005-0000-0000-00006F3E0000}"/>
    <cellStyle name="Note 3 6" xfId="2610" xr:uid="{00000000-0005-0000-0000-0000703E0000}"/>
    <cellStyle name="Note 3 6 2" xfId="6198" xr:uid="{00000000-0005-0000-0000-0000713E0000}"/>
    <cellStyle name="Note 3 6 2 2" xfId="16530" xr:uid="{00000000-0005-0000-0000-0000723E0000}"/>
    <cellStyle name="Note 3 6 3" xfId="8222" xr:uid="{00000000-0005-0000-0000-0000733E0000}"/>
    <cellStyle name="Note 3 6 3 2" xfId="18455" xr:uid="{00000000-0005-0000-0000-0000743E0000}"/>
    <cellStyle name="Note 3 6 4" xfId="9572" xr:uid="{00000000-0005-0000-0000-0000753E0000}"/>
    <cellStyle name="Note 3 6 4 2" xfId="19779" xr:uid="{00000000-0005-0000-0000-0000763E0000}"/>
    <cellStyle name="Note 3 6 5" xfId="13258" xr:uid="{00000000-0005-0000-0000-0000773E0000}"/>
    <cellStyle name="Note 3 7" xfId="4596" xr:uid="{00000000-0005-0000-0000-0000783E0000}"/>
    <cellStyle name="Note 3 7 2" xfId="14938" xr:uid="{00000000-0005-0000-0000-0000793E0000}"/>
    <cellStyle name="Note 3 8" xfId="4277" xr:uid="{00000000-0005-0000-0000-00007A3E0000}"/>
    <cellStyle name="Note 3 8 2" xfId="14635" xr:uid="{00000000-0005-0000-0000-00007B3E0000}"/>
    <cellStyle name="Note 3 9" xfId="6341" xr:uid="{00000000-0005-0000-0000-00007C3E0000}"/>
    <cellStyle name="Note 4" xfId="981" xr:uid="{00000000-0005-0000-0000-00007D3E0000}"/>
    <cellStyle name="Note 4 2" xfId="1225" xr:uid="{00000000-0005-0000-0000-00007E3E0000}"/>
    <cellStyle name="Note 4 2 10" xfId="2468" xr:uid="{00000000-0005-0000-0000-00007F3E0000}"/>
    <cellStyle name="Note 4 2 10 2" xfId="3923" xr:uid="{00000000-0005-0000-0000-0000803E0000}"/>
    <cellStyle name="Note 4 2 10 2 2" xfId="7493" xr:uid="{00000000-0005-0000-0000-0000813E0000}"/>
    <cellStyle name="Note 4 2 10 2 2 2" xfId="17822" xr:uid="{00000000-0005-0000-0000-0000823E0000}"/>
    <cellStyle name="Note 4 2 10 2 3" xfId="9453" xr:uid="{00000000-0005-0000-0000-0000833E0000}"/>
    <cellStyle name="Note 4 2 10 2 3 2" xfId="19660" xr:uid="{00000000-0005-0000-0000-0000843E0000}"/>
    <cellStyle name="Note 4 2 10 2 4" xfId="10750" xr:uid="{00000000-0005-0000-0000-0000853E0000}"/>
    <cellStyle name="Note 4 2 10 2 4 2" xfId="20956" xr:uid="{00000000-0005-0000-0000-0000863E0000}"/>
    <cellStyle name="Note 4 2 10 2 5" xfId="14316" xr:uid="{00000000-0005-0000-0000-0000873E0000}"/>
    <cellStyle name="Note 4 2 10 3" xfId="6056" xr:uid="{00000000-0005-0000-0000-0000883E0000}"/>
    <cellStyle name="Note 4 2 10 3 2" xfId="16388" xr:uid="{00000000-0005-0000-0000-0000893E0000}"/>
    <cellStyle name="Note 4 2 10 4" xfId="8131" xr:uid="{00000000-0005-0000-0000-00008A3E0000}"/>
    <cellStyle name="Note 4 2 10 4 2" xfId="18368" xr:uid="{00000000-0005-0000-0000-00008B3E0000}"/>
    <cellStyle name="Note 4 2 10 5" xfId="6348" xr:uid="{00000000-0005-0000-0000-00008C3E0000}"/>
    <cellStyle name="Note 4 2 10 5 2" xfId="16679" xr:uid="{00000000-0005-0000-0000-00008D3E0000}"/>
    <cellStyle name="Note 4 2 10 6" xfId="11832" xr:uid="{00000000-0005-0000-0000-00008E3E0000}"/>
    <cellStyle name="Note 4 2 10 6 2" xfId="22027" xr:uid="{00000000-0005-0000-0000-00008F3E0000}"/>
    <cellStyle name="Note 4 2 10 7" xfId="13144" xr:uid="{00000000-0005-0000-0000-0000903E0000}"/>
    <cellStyle name="Note 4 2 11" xfId="2521" xr:uid="{00000000-0005-0000-0000-0000913E0000}"/>
    <cellStyle name="Note 4 2 11 2" xfId="3976" xr:uid="{00000000-0005-0000-0000-0000923E0000}"/>
    <cellStyle name="Note 4 2 11 2 2" xfId="7546" xr:uid="{00000000-0005-0000-0000-0000933E0000}"/>
    <cellStyle name="Note 4 2 11 2 2 2" xfId="17875" xr:uid="{00000000-0005-0000-0000-0000943E0000}"/>
    <cellStyle name="Note 4 2 11 2 3" xfId="9506" xr:uid="{00000000-0005-0000-0000-0000953E0000}"/>
    <cellStyle name="Note 4 2 11 2 3 2" xfId="19713" xr:uid="{00000000-0005-0000-0000-0000963E0000}"/>
    <cellStyle name="Note 4 2 11 2 4" xfId="10803" xr:uid="{00000000-0005-0000-0000-0000973E0000}"/>
    <cellStyle name="Note 4 2 11 2 4 2" xfId="21009" xr:uid="{00000000-0005-0000-0000-0000983E0000}"/>
    <cellStyle name="Note 4 2 11 2 5" xfId="14369" xr:uid="{00000000-0005-0000-0000-0000993E0000}"/>
    <cellStyle name="Note 4 2 11 3" xfId="6109" xr:uid="{00000000-0005-0000-0000-00009A3E0000}"/>
    <cellStyle name="Note 4 2 11 3 2" xfId="16441" xr:uid="{00000000-0005-0000-0000-00009B3E0000}"/>
    <cellStyle name="Note 4 2 11 4" xfId="8156" xr:uid="{00000000-0005-0000-0000-00009C3E0000}"/>
    <cellStyle name="Note 4 2 11 4 2" xfId="18390" xr:uid="{00000000-0005-0000-0000-00009D3E0000}"/>
    <cellStyle name="Note 4 2 11 5" xfId="4646" xr:uid="{00000000-0005-0000-0000-00009E3E0000}"/>
    <cellStyle name="Note 4 2 11 5 2" xfId="14988" xr:uid="{00000000-0005-0000-0000-00009F3E0000}"/>
    <cellStyle name="Note 4 2 11 6" xfId="11885" xr:uid="{00000000-0005-0000-0000-0000A03E0000}"/>
    <cellStyle name="Note 4 2 11 6 2" xfId="22080" xr:uid="{00000000-0005-0000-0000-0000A13E0000}"/>
    <cellStyle name="Note 4 2 11 7" xfId="13197" xr:uid="{00000000-0005-0000-0000-0000A23E0000}"/>
    <cellStyle name="Note 4 2 12" xfId="2730" xr:uid="{00000000-0005-0000-0000-0000A33E0000}"/>
    <cellStyle name="Note 4 2 12 2" xfId="6313" xr:uid="{00000000-0005-0000-0000-0000A43E0000}"/>
    <cellStyle name="Note 4 2 12 2 2" xfId="16645" xr:uid="{00000000-0005-0000-0000-0000A53E0000}"/>
    <cellStyle name="Note 4 2 12 3" xfId="8325" xr:uid="{00000000-0005-0000-0000-0000A63E0000}"/>
    <cellStyle name="Note 4 2 12 3 2" xfId="18556" xr:uid="{00000000-0005-0000-0000-0000A73E0000}"/>
    <cellStyle name="Note 4 2 12 4" xfId="9662" xr:uid="{00000000-0005-0000-0000-0000A83E0000}"/>
    <cellStyle name="Note 4 2 12 4 2" xfId="19869" xr:uid="{00000000-0005-0000-0000-0000A93E0000}"/>
    <cellStyle name="Note 4 2 12 5" xfId="13338" xr:uid="{00000000-0005-0000-0000-0000AA3E0000}"/>
    <cellStyle name="Note 4 2 13" xfId="4824" xr:uid="{00000000-0005-0000-0000-0000AB3E0000}"/>
    <cellStyle name="Note 4 2 13 2" xfId="15160" xr:uid="{00000000-0005-0000-0000-0000AC3E0000}"/>
    <cellStyle name="Note 4 2 14" xfId="4138" xr:uid="{00000000-0005-0000-0000-0000AD3E0000}"/>
    <cellStyle name="Note 4 2 14 2" xfId="14507" xr:uid="{00000000-0005-0000-0000-0000AE3E0000}"/>
    <cellStyle name="Note 4 2 15" xfId="7715" xr:uid="{00000000-0005-0000-0000-0000AF3E0000}"/>
    <cellStyle name="Note 4 2 2" xfId="1766" xr:uid="{00000000-0005-0000-0000-0000B03E0000}"/>
    <cellStyle name="Note 4 2 2 2" xfId="3243" xr:uid="{00000000-0005-0000-0000-0000B13E0000}"/>
    <cellStyle name="Note 4 2 2 2 2" xfId="6816" xr:uid="{00000000-0005-0000-0000-0000B23E0000}"/>
    <cellStyle name="Note 4 2 2 2 2 2" xfId="17146" xr:uid="{00000000-0005-0000-0000-0000B33E0000}"/>
    <cellStyle name="Note 4 2 2 2 3" xfId="8792" xr:uid="{00000000-0005-0000-0000-0000B43E0000}"/>
    <cellStyle name="Note 4 2 2 2 3 2" xfId="19008" xr:uid="{00000000-0005-0000-0000-0000B53E0000}"/>
    <cellStyle name="Note 4 2 2 2 4" xfId="10093" xr:uid="{00000000-0005-0000-0000-0000B63E0000}"/>
    <cellStyle name="Note 4 2 2 2 4 2" xfId="20299" xr:uid="{00000000-0005-0000-0000-0000B73E0000}"/>
    <cellStyle name="Note 4 2 2 2 5" xfId="13716" xr:uid="{00000000-0005-0000-0000-0000B83E0000}"/>
    <cellStyle name="Note 4 2 2 3" xfId="5358" xr:uid="{00000000-0005-0000-0000-0000B93E0000}"/>
    <cellStyle name="Note 4 2 2 3 2" xfId="15691" xr:uid="{00000000-0005-0000-0000-0000BA3E0000}"/>
    <cellStyle name="Note 4 2 2 4" xfId="8514" xr:uid="{00000000-0005-0000-0000-0000BB3E0000}"/>
    <cellStyle name="Note 4 2 2 4 2" xfId="18740" xr:uid="{00000000-0005-0000-0000-0000BC3E0000}"/>
    <cellStyle name="Note 4 2 2 5" xfId="11170" xr:uid="{00000000-0005-0000-0000-0000BD3E0000}"/>
    <cellStyle name="Note 4 2 2 5 2" xfId="21373" xr:uid="{00000000-0005-0000-0000-0000BE3E0000}"/>
    <cellStyle name="Note 4 2 2 6" xfId="12545" xr:uid="{00000000-0005-0000-0000-0000BF3E0000}"/>
    <cellStyle name="Note 4 2 3" xfId="1932" xr:uid="{00000000-0005-0000-0000-0000C03E0000}"/>
    <cellStyle name="Note 4 2 3 2" xfId="3396" xr:uid="{00000000-0005-0000-0000-0000C13E0000}"/>
    <cellStyle name="Note 4 2 3 2 2" xfId="6966" xr:uid="{00000000-0005-0000-0000-0000C23E0000}"/>
    <cellStyle name="Note 4 2 3 2 2 2" xfId="17295" xr:uid="{00000000-0005-0000-0000-0000C33E0000}"/>
    <cellStyle name="Note 4 2 3 2 3" xfId="8932" xr:uid="{00000000-0005-0000-0000-0000C43E0000}"/>
    <cellStyle name="Note 4 2 3 2 3 2" xfId="19141" xr:uid="{00000000-0005-0000-0000-0000C53E0000}"/>
    <cellStyle name="Note 4 2 3 2 4" xfId="10223" xr:uid="{00000000-0005-0000-0000-0000C63E0000}"/>
    <cellStyle name="Note 4 2 3 2 4 2" xfId="20429" xr:uid="{00000000-0005-0000-0000-0000C73E0000}"/>
    <cellStyle name="Note 4 2 3 2 5" xfId="13822" xr:uid="{00000000-0005-0000-0000-0000C83E0000}"/>
    <cellStyle name="Note 4 2 3 3" xfId="5520" xr:uid="{00000000-0005-0000-0000-0000C93E0000}"/>
    <cellStyle name="Note 4 2 3 3 2" xfId="15852" xr:uid="{00000000-0005-0000-0000-0000CA3E0000}"/>
    <cellStyle name="Note 4 2 3 4" xfId="8071" xr:uid="{00000000-0005-0000-0000-0000CB3E0000}"/>
    <cellStyle name="Note 4 2 3 4 2" xfId="18319" xr:uid="{00000000-0005-0000-0000-0000CC3E0000}"/>
    <cellStyle name="Note 4 2 3 5" xfId="11301" xr:uid="{00000000-0005-0000-0000-0000CD3E0000}"/>
    <cellStyle name="Note 4 2 3 5 2" xfId="21503" xr:uid="{00000000-0005-0000-0000-0000CE3E0000}"/>
    <cellStyle name="Note 4 2 3 6" xfId="12651" xr:uid="{00000000-0005-0000-0000-0000CF3E0000}"/>
    <cellStyle name="Note 4 2 4" xfId="2002" xr:uid="{00000000-0005-0000-0000-0000D03E0000}"/>
    <cellStyle name="Note 4 2 4 2" xfId="3465" xr:uid="{00000000-0005-0000-0000-0000D13E0000}"/>
    <cellStyle name="Note 4 2 4 2 2" xfId="7035" xr:uid="{00000000-0005-0000-0000-0000D23E0000}"/>
    <cellStyle name="Note 4 2 4 2 2 2" xfId="17364" xr:uid="{00000000-0005-0000-0000-0000D33E0000}"/>
    <cellStyle name="Note 4 2 4 2 3" xfId="9001" xr:uid="{00000000-0005-0000-0000-0000D43E0000}"/>
    <cellStyle name="Note 4 2 4 2 3 2" xfId="19210" xr:uid="{00000000-0005-0000-0000-0000D53E0000}"/>
    <cellStyle name="Note 4 2 4 2 4" xfId="10292" xr:uid="{00000000-0005-0000-0000-0000D63E0000}"/>
    <cellStyle name="Note 4 2 4 2 4 2" xfId="20498" xr:uid="{00000000-0005-0000-0000-0000D73E0000}"/>
    <cellStyle name="Note 4 2 4 2 5" xfId="13890" xr:uid="{00000000-0005-0000-0000-0000D83E0000}"/>
    <cellStyle name="Note 4 2 4 3" xfId="5590" xr:uid="{00000000-0005-0000-0000-0000D93E0000}"/>
    <cellStyle name="Note 4 2 4 3 2" xfId="15922" xr:uid="{00000000-0005-0000-0000-0000DA3E0000}"/>
    <cellStyle name="Note 4 2 4 4" xfId="4098" xr:uid="{00000000-0005-0000-0000-0000DB3E0000}"/>
    <cellStyle name="Note 4 2 4 4 2" xfId="14471" xr:uid="{00000000-0005-0000-0000-0000DC3E0000}"/>
    <cellStyle name="Note 4 2 4 5" xfId="11370" xr:uid="{00000000-0005-0000-0000-0000DD3E0000}"/>
    <cellStyle name="Note 4 2 4 5 2" xfId="21572" xr:uid="{00000000-0005-0000-0000-0000DE3E0000}"/>
    <cellStyle name="Note 4 2 4 6" xfId="12719" xr:uid="{00000000-0005-0000-0000-0000DF3E0000}"/>
    <cellStyle name="Note 4 2 5" xfId="2070" xr:uid="{00000000-0005-0000-0000-0000E03E0000}"/>
    <cellStyle name="Note 4 2 5 2" xfId="3530" xr:uid="{00000000-0005-0000-0000-0000E13E0000}"/>
    <cellStyle name="Note 4 2 5 2 2" xfId="7100" xr:uid="{00000000-0005-0000-0000-0000E23E0000}"/>
    <cellStyle name="Note 4 2 5 2 2 2" xfId="17429" xr:uid="{00000000-0005-0000-0000-0000E33E0000}"/>
    <cellStyle name="Note 4 2 5 2 3" xfId="9066" xr:uid="{00000000-0005-0000-0000-0000E43E0000}"/>
    <cellStyle name="Note 4 2 5 2 3 2" xfId="19275" xr:uid="{00000000-0005-0000-0000-0000E53E0000}"/>
    <cellStyle name="Note 4 2 5 2 4" xfId="10357" xr:uid="{00000000-0005-0000-0000-0000E63E0000}"/>
    <cellStyle name="Note 4 2 5 2 4 2" xfId="20563" xr:uid="{00000000-0005-0000-0000-0000E73E0000}"/>
    <cellStyle name="Note 4 2 5 2 5" xfId="13954" xr:uid="{00000000-0005-0000-0000-0000E83E0000}"/>
    <cellStyle name="Note 4 2 5 3" xfId="5658" xr:uid="{00000000-0005-0000-0000-0000E93E0000}"/>
    <cellStyle name="Note 4 2 5 3 2" xfId="15990" xr:uid="{00000000-0005-0000-0000-0000EA3E0000}"/>
    <cellStyle name="Note 4 2 5 4" xfId="7999" xr:uid="{00000000-0005-0000-0000-0000EB3E0000}"/>
    <cellStyle name="Note 4 2 5 4 2" xfId="18259" xr:uid="{00000000-0005-0000-0000-0000EC3E0000}"/>
    <cellStyle name="Note 4 2 5 5" xfId="11437" xr:uid="{00000000-0005-0000-0000-0000ED3E0000}"/>
    <cellStyle name="Note 4 2 5 5 2" xfId="21637" xr:uid="{00000000-0005-0000-0000-0000EE3E0000}"/>
    <cellStyle name="Note 4 2 5 6" xfId="12783" xr:uid="{00000000-0005-0000-0000-0000EF3E0000}"/>
    <cellStyle name="Note 4 2 6" xfId="2138" xr:uid="{00000000-0005-0000-0000-0000F03E0000}"/>
    <cellStyle name="Note 4 2 6 2" xfId="3597" xr:uid="{00000000-0005-0000-0000-0000F13E0000}"/>
    <cellStyle name="Note 4 2 6 2 2" xfId="7167" xr:uid="{00000000-0005-0000-0000-0000F23E0000}"/>
    <cellStyle name="Note 4 2 6 2 2 2" xfId="17496" xr:uid="{00000000-0005-0000-0000-0000F33E0000}"/>
    <cellStyle name="Note 4 2 6 2 3" xfId="9132" xr:uid="{00000000-0005-0000-0000-0000F43E0000}"/>
    <cellStyle name="Note 4 2 6 2 3 2" xfId="19341" xr:uid="{00000000-0005-0000-0000-0000F53E0000}"/>
    <cellStyle name="Note 4 2 6 2 4" xfId="10424" xr:uid="{00000000-0005-0000-0000-0000F63E0000}"/>
    <cellStyle name="Note 4 2 6 2 4 2" xfId="20630" xr:uid="{00000000-0005-0000-0000-0000F73E0000}"/>
    <cellStyle name="Note 4 2 6 2 5" xfId="14020" xr:uid="{00000000-0005-0000-0000-0000F83E0000}"/>
    <cellStyle name="Note 4 2 6 3" xfId="5726" xr:uid="{00000000-0005-0000-0000-0000F93E0000}"/>
    <cellStyle name="Note 4 2 6 3 2" xfId="16058" xr:uid="{00000000-0005-0000-0000-0000FA3E0000}"/>
    <cellStyle name="Note 4 2 6 4" xfId="4469" xr:uid="{00000000-0005-0000-0000-0000FB3E0000}"/>
    <cellStyle name="Note 4 2 6 4 2" xfId="14811" xr:uid="{00000000-0005-0000-0000-0000FC3E0000}"/>
    <cellStyle name="Note 4 2 6 5" xfId="11504" xr:uid="{00000000-0005-0000-0000-0000FD3E0000}"/>
    <cellStyle name="Note 4 2 6 5 2" xfId="21704" xr:uid="{00000000-0005-0000-0000-0000FE3E0000}"/>
    <cellStyle name="Note 4 2 6 6" xfId="12849" xr:uid="{00000000-0005-0000-0000-0000FF3E0000}"/>
    <cellStyle name="Note 4 2 7" xfId="2210" xr:uid="{00000000-0005-0000-0000-0000003F0000}"/>
    <cellStyle name="Note 4 2 7 2" xfId="3669" xr:uid="{00000000-0005-0000-0000-0000013F0000}"/>
    <cellStyle name="Note 4 2 7 2 2" xfId="7239" xr:uid="{00000000-0005-0000-0000-0000023F0000}"/>
    <cellStyle name="Note 4 2 7 2 2 2" xfId="17568" xr:uid="{00000000-0005-0000-0000-0000033F0000}"/>
    <cellStyle name="Note 4 2 7 2 3" xfId="9204" xr:uid="{00000000-0005-0000-0000-0000043F0000}"/>
    <cellStyle name="Note 4 2 7 2 3 2" xfId="19413" xr:uid="{00000000-0005-0000-0000-0000053F0000}"/>
    <cellStyle name="Note 4 2 7 2 4" xfId="10496" xr:uid="{00000000-0005-0000-0000-0000063F0000}"/>
    <cellStyle name="Note 4 2 7 2 4 2" xfId="20702" xr:uid="{00000000-0005-0000-0000-0000073F0000}"/>
    <cellStyle name="Note 4 2 7 2 5" xfId="14092" xr:uid="{00000000-0005-0000-0000-0000083F0000}"/>
    <cellStyle name="Note 4 2 7 3" xfId="5798" xr:uid="{00000000-0005-0000-0000-0000093F0000}"/>
    <cellStyle name="Note 4 2 7 3 2" xfId="16130" xr:uid="{00000000-0005-0000-0000-00000A3F0000}"/>
    <cellStyle name="Note 4 2 7 4" xfId="4515" xr:uid="{00000000-0005-0000-0000-00000B3F0000}"/>
    <cellStyle name="Note 4 2 7 4 2" xfId="14857" xr:uid="{00000000-0005-0000-0000-00000C3F0000}"/>
    <cellStyle name="Note 4 2 7 5" xfId="11576" xr:uid="{00000000-0005-0000-0000-00000D3F0000}"/>
    <cellStyle name="Note 4 2 7 5 2" xfId="21776" xr:uid="{00000000-0005-0000-0000-00000E3F0000}"/>
    <cellStyle name="Note 4 2 7 6" xfId="12921" xr:uid="{00000000-0005-0000-0000-00000F3F0000}"/>
    <cellStyle name="Note 4 2 8" xfId="2307" xr:uid="{00000000-0005-0000-0000-0000103F0000}"/>
    <cellStyle name="Note 4 2 8 2" xfId="3764" xr:uid="{00000000-0005-0000-0000-0000113F0000}"/>
    <cellStyle name="Note 4 2 8 2 2" xfId="7334" xr:uid="{00000000-0005-0000-0000-0000123F0000}"/>
    <cellStyle name="Note 4 2 8 2 2 2" xfId="17663" xr:uid="{00000000-0005-0000-0000-0000133F0000}"/>
    <cellStyle name="Note 4 2 8 2 3" xfId="9297" xr:uid="{00000000-0005-0000-0000-0000143F0000}"/>
    <cellStyle name="Note 4 2 8 2 3 2" xfId="19505" xr:uid="{00000000-0005-0000-0000-0000153F0000}"/>
    <cellStyle name="Note 4 2 8 2 4" xfId="10591" xr:uid="{00000000-0005-0000-0000-0000163F0000}"/>
    <cellStyle name="Note 4 2 8 2 4 2" xfId="20797" xr:uid="{00000000-0005-0000-0000-0000173F0000}"/>
    <cellStyle name="Note 4 2 8 2 5" xfId="14177" xr:uid="{00000000-0005-0000-0000-0000183F0000}"/>
    <cellStyle name="Note 4 2 8 3" xfId="5895" xr:uid="{00000000-0005-0000-0000-0000193F0000}"/>
    <cellStyle name="Note 4 2 8 3 2" xfId="16227" xr:uid="{00000000-0005-0000-0000-00001A3F0000}"/>
    <cellStyle name="Note 4 2 8 4" xfId="5391" xr:uid="{00000000-0005-0000-0000-00001B3F0000}"/>
    <cellStyle name="Note 4 2 8 4 2" xfId="15723" xr:uid="{00000000-0005-0000-0000-00001C3F0000}"/>
    <cellStyle name="Note 4 2 8 5" xfId="11672" xr:uid="{00000000-0005-0000-0000-00001D3F0000}"/>
    <cellStyle name="Note 4 2 8 5 2" xfId="21869" xr:uid="{00000000-0005-0000-0000-00001E3F0000}"/>
    <cellStyle name="Note 4 2 8 6" xfId="13005" xr:uid="{00000000-0005-0000-0000-00001F3F0000}"/>
    <cellStyle name="Note 4 2 9" xfId="2399" xr:uid="{00000000-0005-0000-0000-0000203F0000}"/>
    <cellStyle name="Note 4 2 9 2" xfId="3855" xr:uid="{00000000-0005-0000-0000-0000213F0000}"/>
    <cellStyle name="Note 4 2 9 2 2" xfId="7425" xr:uid="{00000000-0005-0000-0000-0000223F0000}"/>
    <cellStyle name="Note 4 2 9 2 2 2" xfId="17754" xr:uid="{00000000-0005-0000-0000-0000233F0000}"/>
    <cellStyle name="Note 4 2 9 2 3" xfId="9387" xr:uid="{00000000-0005-0000-0000-0000243F0000}"/>
    <cellStyle name="Note 4 2 9 2 3 2" xfId="19595" xr:uid="{00000000-0005-0000-0000-0000253F0000}"/>
    <cellStyle name="Note 4 2 9 2 4" xfId="10682" xr:uid="{00000000-0005-0000-0000-0000263F0000}"/>
    <cellStyle name="Note 4 2 9 2 4 2" xfId="20888" xr:uid="{00000000-0005-0000-0000-0000273F0000}"/>
    <cellStyle name="Note 4 2 9 2 5" xfId="14258" xr:uid="{00000000-0005-0000-0000-0000283F0000}"/>
    <cellStyle name="Note 4 2 9 3" xfId="5987" xr:uid="{00000000-0005-0000-0000-0000293F0000}"/>
    <cellStyle name="Note 4 2 9 3 2" xfId="16319" xr:uid="{00000000-0005-0000-0000-00002A3F0000}"/>
    <cellStyle name="Note 4 2 9 4" xfId="6848" xr:uid="{00000000-0005-0000-0000-00002B3F0000}"/>
    <cellStyle name="Note 4 2 9 4 2" xfId="17177" xr:uid="{00000000-0005-0000-0000-00002C3F0000}"/>
    <cellStyle name="Note 4 2 9 5" xfId="11763" xr:uid="{00000000-0005-0000-0000-00002D3F0000}"/>
    <cellStyle name="Note 4 2 9 5 2" xfId="21959" xr:uid="{00000000-0005-0000-0000-00002E3F0000}"/>
    <cellStyle name="Note 4 2 9 6" xfId="13086" xr:uid="{00000000-0005-0000-0000-00002F3F0000}"/>
    <cellStyle name="Note 4 3" xfId="1586" xr:uid="{00000000-0005-0000-0000-0000303F0000}"/>
    <cellStyle name="Note 4 3 2" xfId="3069" xr:uid="{00000000-0005-0000-0000-0000313F0000}"/>
    <cellStyle name="Note 4 3 2 2" xfId="6646" xr:uid="{00000000-0005-0000-0000-0000323F0000}"/>
    <cellStyle name="Note 4 3 2 2 2" xfId="16977" xr:uid="{00000000-0005-0000-0000-0000333F0000}"/>
    <cellStyle name="Note 4 3 2 3" xfId="8634" xr:uid="{00000000-0005-0000-0000-0000343F0000}"/>
    <cellStyle name="Note 4 3 2 3 2" xfId="18856" xr:uid="{00000000-0005-0000-0000-0000353F0000}"/>
    <cellStyle name="Note 4 3 2 4" xfId="9950" xr:uid="{00000000-0005-0000-0000-0000363F0000}"/>
    <cellStyle name="Note 4 3 2 4 2" xfId="20157" xr:uid="{00000000-0005-0000-0000-0000373F0000}"/>
    <cellStyle name="Note 4 3 2 5" xfId="13595" xr:uid="{00000000-0005-0000-0000-0000383F0000}"/>
    <cellStyle name="Note 4 3 3" xfId="5183" xr:uid="{00000000-0005-0000-0000-0000393F0000}"/>
    <cellStyle name="Note 4 3 3 2" xfId="15518" xr:uid="{00000000-0005-0000-0000-00003A3F0000}"/>
    <cellStyle name="Note 4 3 4" xfId="8100" xr:uid="{00000000-0005-0000-0000-00003B3F0000}"/>
    <cellStyle name="Note 4 3 4 2" xfId="18343" xr:uid="{00000000-0005-0000-0000-00003C3F0000}"/>
    <cellStyle name="Note 4 3 5" xfId="11032" xr:uid="{00000000-0005-0000-0000-00003D3F0000}"/>
    <cellStyle name="Note 4 3 5 2" xfId="21235" xr:uid="{00000000-0005-0000-0000-00003E3F0000}"/>
    <cellStyle name="Note 4 3 6" xfId="12427" xr:uid="{00000000-0005-0000-0000-00003F3F0000}"/>
    <cellStyle name="Note 4 4" xfId="1367" xr:uid="{00000000-0005-0000-0000-0000403F0000}"/>
    <cellStyle name="Note 4 4 2" xfId="2863" xr:uid="{00000000-0005-0000-0000-0000413F0000}"/>
    <cellStyle name="Note 4 4 2 2" xfId="6442" xr:uid="{00000000-0005-0000-0000-0000423F0000}"/>
    <cellStyle name="Note 4 4 2 2 2" xfId="16773" xr:uid="{00000000-0005-0000-0000-0000433F0000}"/>
    <cellStyle name="Note 4 4 2 3" xfId="8443" xr:uid="{00000000-0005-0000-0000-0000443F0000}"/>
    <cellStyle name="Note 4 4 2 3 2" xfId="18671" xr:uid="{00000000-0005-0000-0000-0000453F0000}"/>
    <cellStyle name="Note 4 4 2 4" xfId="9768" xr:uid="{00000000-0005-0000-0000-0000463F0000}"/>
    <cellStyle name="Note 4 4 2 4 2" xfId="19975" xr:uid="{00000000-0005-0000-0000-0000473F0000}"/>
    <cellStyle name="Note 4 4 2 5" xfId="13437" xr:uid="{00000000-0005-0000-0000-0000483F0000}"/>
    <cellStyle name="Note 4 4 3" xfId="4965" xr:uid="{00000000-0005-0000-0000-0000493F0000}"/>
    <cellStyle name="Note 4 4 3 2" xfId="15300" xr:uid="{00000000-0005-0000-0000-00004A3F0000}"/>
    <cellStyle name="Note 4 4 4" xfId="4096" xr:uid="{00000000-0005-0000-0000-00004B3F0000}"/>
    <cellStyle name="Note 4 4 4 2" xfId="14469" xr:uid="{00000000-0005-0000-0000-00004C3F0000}"/>
    <cellStyle name="Note 4 4 5" xfId="10850" xr:uid="{00000000-0005-0000-0000-00004D3F0000}"/>
    <cellStyle name="Note 4 4 5 2" xfId="21054" xr:uid="{00000000-0005-0000-0000-00004E3F0000}"/>
    <cellStyle name="Note 4 4 6" xfId="12268" xr:uid="{00000000-0005-0000-0000-00004F3F0000}"/>
    <cellStyle name="Note 4 5" xfId="1508" xr:uid="{00000000-0005-0000-0000-0000503F0000}"/>
    <cellStyle name="Note 4 5 2" xfId="2992" xr:uid="{00000000-0005-0000-0000-0000513F0000}"/>
    <cellStyle name="Note 4 5 2 2" xfId="6569" xr:uid="{00000000-0005-0000-0000-0000523F0000}"/>
    <cellStyle name="Note 4 5 2 2 2" xfId="16900" xr:uid="{00000000-0005-0000-0000-0000533F0000}"/>
    <cellStyle name="Note 4 5 2 3" xfId="8570" xr:uid="{00000000-0005-0000-0000-0000543F0000}"/>
    <cellStyle name="Note 4 5 2 3 2" xfId="18796" xr:uid="{00000000-0005-0000-0000-0000553F0000}"/>
    <cellStyle name="Note 4 5 2 4" xfId="9893" xr:uid="{00000000-0005-0000-0000-0000563F0000}"/>
    <cellStyle name="Note 4 5 2 4 2" xfId="20100" xr:uid="{00000000-0005-0000-0000-0000573F0000}"/>
    <cellStyle name="Note 4 5 2 5" xfId="13542" xr:uid="{00000000-0005-0000-0000-0000583F0000}"/>
    <cellStyle name="Note 4 5 3" xfId="5105" xr:uid="{00000000-0005-0000-0000-0000593F0000}"/>
    <cellStyle name="Note 4 5 3 2" xfId="15440" xr:uid="{00000000-0005-0000-0000-00005A3F0000}"/>
    <cellStyle name="Note 4 5 4" xfId="8286" xr:uid="{00000000-0005-0000-0000-00005B3F0000}"/>
    <cellStyle name="Note 4 5 4 2" xfId="18518" xr:uid="{00000000-0005-0000-0000-00005C3F0000}"/>
    <cellStyle name="Note 4 5 5" xfId="10975" xr:uid="{00000000-0005-0000-0000-00005D3F0000}"/>
    <cellStyle name="Note 4 5 5 2" xfId="21178" xr:uid="{00000000-0005-0000-0000-00005E3F0000}"/>
    <cellStyle name="Note 4 5 6" xfId="12373" xr:uid="{00000000-0005-0000-0000-00005F3F0000}"/>
    <cellStyle name="Note 4 6" xfId="2611" xr:uid="{00000000-0005-0000-0000-0000603F0000}"/>
    <cellStyle name="Note 4 6 2" xfId="6199" xr:uid="{00000000-0005-0000-0000-0000613F0000}"/>
    <cellStyle name="Note 4 6 2 2" xfId="16531" xr:uid="{00000000-0005-0000-0000-0000623F0000}"/>
    <cellStyle name="Note 4 6 3" xfId="8223" xr:uid="{00000000-0005-0000-0000-0000633F0000}"/>
    <cellStyle name="Note 4 6 3 2" xfId="18456" xr:uid="{00000000-0005-0000-0000-0000643F0000}"/>
    <cellStyle name="Note 4 6 4" xfId="9573" xr:uid="{00000000-0005-0000-0000-0000653F0000}"/>
    <cellStyle name="Note 4 6 4 2" xfId="19780" xr:uid="{00000000-0005-0000-0000-0000663F0000}"/>
    <cellStyle name="Note 4 6 5" xfId="13259" xr:uid="{00000000-0005-0000-0000-0000673F0000}"/>
    <cellStyle name="Note 4 7" xfId="4597" xr:uid="{00000000-0005-0000-0000-0000683F0000}"/>
    <cellStyle name="Note 4 7 2" xfId="14939" xr:uid="{00000000-0005-0000-0000-0000693F0000}"/>
    <cellStyle name="Note 4 8" xfId="4276" xr:uid="{00000000-0005-0000-0000-00006A3F0000}"/>
    <cellStyle name="Note 4 8 2" xfId="14634" xr:uid="{00000000-0005-0000-0000-00006B3F0000}"/>
    <cellStyle name="Note 4 9" xfId="7928" xr:uid="{00000000-0005-0000-0000-00006C3F0000}"/>
    <cellStyle name="Note 5" xfId="982" xr:uid="{00000000-0005-0000-0000-00006D3F0000}"/>
    <cellStyle name="Note 5 2" xfId="1226" xr:uid="{00000000-0005-0000-0000-00006E3F0000}"/>
    <cellStyle name="Note 5 2 10" xfId="2469" xr:uid="{00000000-0005-0000-0000-00006F3F0000}"/>
    <cellStyle name="Note 5 2 10 2" xfId="3924" xr:uid="{00000000-0005-0000-0000-0000703F0000}"/>
    <cellStyle name="Note 5 2 10 2 2" xfId="7494" xr:uid="{00000000-0005-0000-0000-0000713F0000}"/>
    <cellStyle name="Note 5 2 10 2 2 2" xfId="17823" xr:uid="{00000000-0005-0000-0000-0000723F0000}"/>
    <cellStyle name="Note 5 2 10 2 3" xfId="9454" xr:uid="{00000000-0005-0000-0000-0000733F0000}"/>
    <cellStyle name="Note 5 2 10 2 3 2" xfId="19661" xr:uid="{00000000-0005-0000-0000-0000743F0000}"/>
    <cellStyle name="Note 5 2 10 2 4" xfId="10751" xr:uid="{00000000-0005-0000-0000-0000753F0000}"/>
    <cellStyle name="Note 5 2 10 2 4 2" xfId="20957" xr:uid="{00000000-0005-0000-0000-0000763F0000}"/>
    <cellStyle name="Note 5 2 10 2 5" xfId="14317" xr:uid="{00000000-0005-0000-0000-0000773F0000}"/>
    <cellStyle name="Note 5 2 10 3" xfId="6057" xr:uid="{00000000-0005-0000-0000-0000783F0000}"/>
    <cellStyle name="Note 5 2 10 3 2" xfId="16389" xr:uid="{00000000-0005-0000-0000-0000793F0000}"/>
    <cellStyle name="Note 5 2 10 4" xfId="8132" xr:uid="{00000000-0005-0000-0000-00007A3F0000}"/>
    <cellStyle name="Note 5 2 10 4 2" xfId="18369" xr:uid="{00000000-0005-0000-0000-00007B3F0000}"/>
    <cellStyle name="Note 5 2 10 5" xfId="5263" xr:uid="{00000000-0005-0000-0000-00007C3F0000}"/>
    <cellStyle name="Note 5 2 10 5 2" xfId="15597" xr:uid="{00000000-0005-0000-0000-00007D3F0000}"/>
    <cellStyle name="Note 5 2 10 6" xfId="11833" xr:uid="{00000000-0005-0000-0000-00007E3F0000}"/>
    <cellStyle name="Note 5 2 10 6 2" xfId="22028" xr:uid="{00000000-0005-0000-0000-00007F3F0000}"/>
    <cellStyle name="Note 5 2 10 7" xfId="13145" xr:uid="{00000000-0005-0000-0000-0000803F0000}"/>
    <cellStyle name="Note 5 2 11" xfId="2522" xr:uid="{00000000-0005-0000-0000-0000813F0000}"/>
    <cellStyle name="Note 5 2 11 2" xfId="3977" xr:uid="{00000000-0005-0000-0000-0000823F0000}"/>
    <cellStyle name="Note 5 2 11 2 2" xfId="7547" xr:uid="{00000000-0005-0000-0000-0000833F0000}"/>
    <cellStyle name="Note 5 2 11 2 2 2" xfId="17876" xr:uid="{00000000-0005-0000-0000-0000843F0000}"/>
    <cellStyle name="Note 5 2 11 2 3" xfId="9507" xr:uid="{00000000-0005-0000-0000-0000853F0000}"/>
    <cellStyle name="Note 5 2 11 2 3 2" xfId="19714" xr:uid="{00000000-0005-0000-0000-0000863F0000}"/>
    <cellStyle name="Note 5 2 11 2 4" xfId="10804" xr:uid="{00000000-0005-0000-0000-0000873F0000}"/>
    <cellStyle name="Note 5 2 11 2 4 2" xfId="21010" xr:uid="{00000000-0005-0000-0000-0000883F0000}"/>
    <cellStyle name="Note 5 2 11 2 5" xfId="14370" xr:uid="{00000000-0005-0000-0000-0000893F0000}"/>
    <cellStyle name="Note 5 2 11 3" xfId="6110" xr:uid="{00000000-0005-0000-0000-00008A3F0000}"/>
    <cellStyle name="Note 5 2 11 3 2" xfId="16442" xr:uid="{00000000-0005-0000-0000-00008B3F0000}"/>
    <cellStyle name="Note 5 2 11 4" xfId="8157" xr:uid="{00000000-0005-0000-0000-00008C3F0000}"/>
    <cellStyle name="Note 5 2 11 4 2" xfId="18391" xr:uid="{00000000-0005-0000-0000-00008D3F0000}"/>
    <cellStyle name="Note 5 2 11 5" xfId="4647" xr:uid="{00000000-0005-0000-0000-00008E3F0000}"/>
    <cellStyle name="Note 5 2 11 5 2" xfId="14989" xr:uid="{00000000-0005-0000-0000-00008F3F0000}"/>
    <cellStyle name="Note 5 2 11 6" xfId="11886" xr:uid="{00000000-0005-0000-0000-0000903F0000}"/>
    <cellStyle name="Note 5 2 11 6 2" xfId="22081" xr:uid="{00000000-0005-0000-0000-0000913F0000}"/>
    <cellStyle name="Note 5 2 11 7" xfId="13198" xr:uid="{00000000-0005-0000-0000-0000923F0000}"/>
    <cellStyle name="Note 5 2 12" xfId="2731" xr:uid="{00000000-0005-0000-0000-0000933F0000}"/>
    <cellStyle name="Note 5 2 12 2" xfId="6314" xr:uid="{00000000-0005-0000-0000-0000943F0000}"/>
    <cellStyle name="Note 5 2 12 2 2" xfId="16646" xr:uid="{00000000-0005-0000-0000-0000953F0000}"/>
    <cellStyle name="Note 5 2 12 3" xfId="8326" xr:uid="{00000000-0005-0000-0000-0000963F0000}"/>
    <cellStyle name="Note 5 2 12 3 2" xfId="18557" xr:uid="{00000000-0005-0000-0000-0000973F0000}"/>
    <cellStyle name="Note 5 2 12 4" xfId="9663" xr:uid="{00000000-0005-0000-0000-0000983F0000}"/>
    <cellStyle name="Note 5 2 12 4 2" xfId="19870" xr:uid="{00000000-0005-0000-0000-0000993F0000}"/>
    <cellStyle name="Note 5 2 12 5" xfId="13339" xr:uid="{00000000-0005-0000-0000-00009A3F0000}"/>
    <cellStyle name="Note 5 2 13" xfId="4825" xr:uid="{00000000-0005-0000-0000-00009B3F0000}"/>
    <cellStyle name="Note 5 2 13 2" xfId="15161" xr:uid="{00000000-0005-0000-0000-00009C3F0000}"/>
    <cellStyle name="Note 5 2 14" xfId="4137" xr:uid="{00000000-0005-0000-0000-00009D3F0000}"/>
    <cellStyle name="Note 5 2 14 2" xfId="14506" xr:uid="{00000000-0005-0000-0000-00009E3F0000}"/>
    <cellStyle name="Note 5 2 15" xfId="7872" xr:uid="{00000000-0005-0000-0000-00009F3F0000}"/>
    <cellStyle name="Note 5 2 2" xfId="1767" xr:uid="{00000000-0005-0000-0000-0000A03F0000}"/>
    <cellStyle name="Note 5 2 2 2" xfId="3244" xr:uid="{00000000-0005-0000-0000-0000A13F0000}"/>
    <cellStyle name="Note 5 2 2 2 2" xfId="6817" xr:uid="{00000000-0005-0000-0000-0000A23F0000}"/>
    <cellStyle name="Note 5 2 2 2 2 2" xfId="17147" xr:uid="{00000000-0005-0000-0000-0000A33F0000}"/>
    <cellStyle name="Note 5 2 2 2 3" xfId="8793" xr:uid="{00000000-0005-0000-0000-0000A43F0000}"/>
    <cellStyle name="Note 5 2 2 2 3 2" xfId="19009" xr:uid="{00000000-0005-0000-0000-0000A53F0000}"/>
    <cellStyle name="Note 5 2 2 2 4" xfId="10094" xr:uid="{00000000-0005-0000-0000-0000A63F0000}"/>
    <cellStyle name="Note 5 2 2 2 4 2" xfId="20300" xr:uid="{00000000-0005-0000-0000-0000A73F0000}"/>
    <cellStyle name="Note 5 2 2 2 5" xfId="13717" xr:uid="{00000000-0005-0000-0000-0000A83F0000}"/>
    <cellStyle name="Note 5 2 2 3" xfId="5359" xr:uid="{00000000-0005-0000-0000-0000A93F0000}"/>
    <cellStyle name="Note 5 2 2 3 2" xfId="15692" xr:uid="{00000000-0005-0000-0000-0000AA3F0000}"/>
    <cellStyle name="Note 5 2 2 4" xfId="7636" xr:uid="{00000000-0005-0000-0000-0000AB3F0000}"/>
    <cellStyle name="Note 5 2 2 4 2" xfId="17960" xr:uid="{00000000-0005-0000-0000-0000AC3F0000}"/>
    <cellStyle name="Note 5 2 2 5" xfId="11171" xr:uid="{00000000-0005-0000-0000-0000AD3F0000}"/>
    <cellStyle name="Note 5 2 2 5 2" xfId="21374" xr:uid="{00000000-0005-0000-0000-0000AE3F0000}"/>
    <cellStyle name="Note 5 2 2 6" xfId="12546" xr:uid="{00000000-0005-0000-0000-0000AF3F0000}"/>
    <cellStyle name="Note 5 2 3" xfId="1933" xr:uid="{00000000-0005-0000-0000-0000B03F0000}"/>
    <cellStyle name="Note 5 2 3 2" xfId="3397" xr:uid="{00000000-0005-0000-0000-0000B13F0000}"/>
    <cellStyle name="Note 5 2 3 2 2" xfId="6967" xr:uid="{00000000-0005-0000-0000-0000B23F0000}"/>
    <cellStyle name="Note 5 2 3 2 2 2" xfId="17296" xr:uid="{00000000-0005-0000-0000-0000B33F0000}"/>
    <cellStyle name="Note 5 2 3 2 3" xfId="8933" xr:uid="{00000000-0005-0000-0000-0000B43F0000}"/>
    <cellStyle name="Note 5 2 3 2 3 2" xfId="19142" xr:uid="{00000000-0005-0000-0000-0000B53F0000}"/>
    <cellStyle name="Note 5 2 3 2 4" xfId="10224" xr:uid="{00000000-0005-0000-0000-0000B63F0000}"/>
    <cellStyle name="Note 5 2 3 2 4 2" xfId="20430" xr:uid="{00000000-0005-0000-0000-0000B73F0000}"/>
    <cellStyle name="Note 5 2 3 2 5" xfId="13823" xr:uid="{00000000-0005-0000-0000-0000B83F0000}"/>
    <cellStyle name="Note 5 2 3 3" xfId="5521" xr:uid="{00000000-0005-0000-0000-0000B93F0000}"/>
    <cellStyle name="Note 5 2 3 3 2" xfId="15853" xr:uid="{00000000-0005-0000-0000-0000BA3F0000}"/>
    <cellStyle name="Note 5 2 3 4" xfId="8027" xr:uid="{00000000-0005-0000-0000-0000BB3F0000}"/>
    <cellStyle name="Note 5 2 3 4 2" xfId="18283" xr:uid="{00000000-0005-0000-0000-0000BC3F0000}"/>
    <cellStyle name="Note 5 2 3 5" xfId="11302" xr:uid="{00000000-0005-0000-0000-0000BD3F0000}"/>
    <cellStyle name="Note 5 2 3 5 2" xfId="21504" xr:uid="{00000000-0005-0000-0000-0000BE3F0000}"/>
    <cellStyle name="Note 5 2 3 6" xfId="12652" xr:uid="{00000000-0005-0000-0000-0000BF3F0000}"/>
    <cellStyle name="Note 5 2 4" xfId="2003" xr:uid="{00000000-0005-0000-0000-0000C03F0000}"/>
    <cellStyle name="Note 5 2 4 2" xfId="3466" xr:uid="{00000000-0005-0000-0000-0000C13F0000}"/>
    <cellStyle name="Note 5 2 4 2 2" xfId="7036" xr:uid="{00000000-0005-0000-0000-0000C23F0000}"/>
    <cellStyle name="Note 5 2 4 2 2 2" xfId="17365" xr:uid="{00000000-0005-0000-0000-0000C33F0000}"/>
    <cellStyle name="Note 5 2 4 2 3" xfId="9002" xr:uid="{00000000-0005-0000-0000-0000C43F0000}"/>
    <cellStyle name="Note 5 2 4 2 3 2" xfId="19211" xr:uid="{00000000-0005-0000-0000-0000C53F0000}"/>
    <cellStyle name="Note 5 2 4 2 4" xfId="10293" xr:uid="{00000000-0005-0000-0000-0000C63F0000}"/>
    <cellStyle name="Note 5 2 4 2 4 2" xfId="20499" xr:uid="{00000000-0005-0000-0000-0000C73F0000}"/>
    <cellStyle name="Note 5 2 4 2 5" xfId="13891" xr:uid="{00000000-0005-0000-0000-0000C83F0000}"/>
    <cellStyle name="Note 5 2 4 3" xfId="5591" xr:uid="{00000000-0005-0000-0000-0000C93F0000}"/>
    <cellStyle name="Note 5 2 4 3 2" xfId="15923" xr:uid="{00000000-0005-0000-0000-0000CA3F0000}"/>
    <cellStyle name="Note 5 2 4 4" xfId="7885" xr:uid="{00000000-0005-0000-0000-0000CB3F0000}"/>
    <cellStyle name="Note 5 2 4 4 2" xfId="18176" xr:uid="{00000000-0005-0000-0000-0000CC3F0000}"/>
    <cellStyle name="Note 5 2 4 5" xfId="11371" xr:uid="{00000000-0005-0000-0000-0000CD3F0000}"/>
    <cellStyle name="Note 5 2 4 5 2" xfId="21573" xr:uid="{00000000-0005-0000-0000-0000CE3F0000}"/>
    <cellStyle name="Note 5 2 4 6" xfId="12720" xr:uid="{00000000-0005-0000-0000-0000CF3F0000}"/>
    <cellStyle name="Note 5 2 5" xfId="2071" xr:uid="{00000000-0005-0000-0000-0000D03F0000}"/>
    <cellStyle name="Note 5 2 5 2" xfId="3531" xr:uid="{00000000-0005-0000-0000-0000D13F0000}"/>
    <cellStyle name="Note 5 2 5 2 2" xfId="7101" xr:uid="{00000000-0005-0000-0000-0000D23F0000}"/>
    <cellStyle name="Note 5 2 5 2 2 2" xfId="17430" xr:uid="{00000000-0005-0000-0000-0000D33F0000}"/>
    <cellStyle name="Note 5 2 5 2 3" xfId="9067" xr:uid="{00000000-0005-0000-0000-0000D43F0000}"/>
    <cellStyle name="Note 5 2 5 2 3 2" xfId="19276" xr:uid="{00000000-0005-0000-0000-0000D53F0000}"/>
    <cellStyle name="Note 5 2 5 2 4" xfId="10358" xr:uid="{00000000-0005-0000-0000-0000D63F0000}"/>
    <cellStyle name="Note 5 2 5 2 4 2" xfId="20564" xr:uid="{00000000-0005-0000-0000-0000D73F0000}"/>
    <cellStyle name="Note 5 2 5 2 5" xfId="13955" xr:uid="{00000000-0005-0000-0000-0000D83F0000}"/>
    <cellStyle name="Note 5 2 5 3" xfId="5659" xr:uid="{00000000-0005-0000-0000-0000D93F0000}"/>
    <cellStyle name="Note 5 2 5 3 2" xfId="15991" xr:uid="{00000000-0005-0000-0000-0000DA3F0000}"/>
    <cellStyle name="Note 5 2 5 4" xfId="7709" xr:uid="{00000000-0005-0000-0000-0000DB3F0000}"/>
    <cellStyle name="Note 5 2 5 4 2" xfId="18022" xr:uid="{00000000-0005-0000-0000-0000DC3F0000}"/>
    <cellStyle name="Note 5 2 5 5" xfId="11438" xr:uid="{00000000-0005-0000-0000-0000DD3F0000}"/>
    <cellStyle name="Note 5 2 5 5 2" xfId="21638" xr:uid="{00000000-0005-0000-0000-0000DE3F0000}"/>
    <cellStyle name="Note 5 2 5 6" xfId="12784" xr:uid="{00000000-0005-0000-0000-0000DF3F0000}"/>
    <cellStyle name="Note 5 2 6" xfId="2139" xr:uid="{00000000-0005-0000-0000-0000E03F0000}"/>
    <cellStyle name="Note 5 2 6 2" xfId="3598" xr:uid="{00000000-0005-0000-0000-0000E13F0000}"/>
    <cellStyle name="Note 5 2 6 2 2" xfId="7168" xr:uid="{00000000-0005-0000-0000-0000E23F0000}"/>
    <cellStyle name="Note 5 2 6 2 2 2" xfId="17497" xr:uid="{00000000-0005-0000-0000-0000E33F0000}"/>
    <cellStyle name="Note 5 2 6 2 3" xfId="9133" xr:uid="{00000000-0005-0000-0000-0000E43F0000}"/>
    <cellStyle name="Note 5 2 6 2 3 2" xfId="19342" xr:uid="{00000000-0005-0000-0000-0000E53F0000}"/>
    <cellStyle name="Note 5 2 6 2 4" xfId="10425" xr:uid="{00000000-0005-0000-0000-0000E63F0000}"/>
    <cellStyle name="Note 5 2 6 2 4 2" xfId="20631" xr:uid="{00000000-0005-0000-0000-0000E73F0000}"/>
    <cellStyle name="Note 5 2 6 2 5" xfId="14021" xr:uid="{00000000-0005-0000-0000-0000E83F0000}"/>
    <cellStyle name="Note 5 2 6 3" xfId="5727" xr:uid="{00000000-0005-0000-0000-0000E93F0000}"/>
    <cellStyle name="Note 5 2 6 3 2" xfId="16059" xr:uid="{00000000-0005-0000-0000-0000EA3F0000}"/>
    <cellStyle name="Note 5 2 6 4" xfId="4470" xr:uid="{00000000-0005-0000-0000-0000EB3F0000}"/>
    <cellStyle name="Note 5 2 6 4 2" xfId="14812" xr:uid="{00000000-0005-0000-0000-0000EC3F0000}"/>
    <cellStyle name="Note 5 2 6 5" xfId="11505" xr:uid="{00000000-0005-0000-0000-0000ED3F0000}"/>
    <cellStyle name="Note 5 2 6 5 2" xfId="21705" xr:uid="{00000000-0005-0000-0000-0000EE3F0000}"/>
    <cellStyle name="Note 5 2 6 6" xfId="12850" xr:uid="{00000000-0005-0000-0000-0000EF3F0000}"/>
    <cellStyle name="Note 5 2 7" xfId="2211" xr:uid="{00000000-0005-0000-0000-0000F03F0000}"/>
    <cellStyle name="Note 5 2 7 2" xfId="3670" xr:uid="{00000000-0005-0000-0000-0000F13F0000}"/>
    <cellStyle name="Note 5 2 7 2 2" xfId="7240" xr:uid="{00000000-0005-0000-0000-0000F23F0000}"/>
    <cellStyle name="Note 5 2 7 2 2 2" xfId="17569" xr:uid="{00000000-0005-0000-0000-0000F33F0000}"/>
    <cellStyle name="Note 5 2 7 2 3" xfId="9205" xr:uid="{00000000-0005-0000-0000-0000F43F0000}"/>
    <cellStyle name="Note 5 2 7 2 3 2" xfId="19414" xr:uid="{00000000-0005-0000-0000-0000F53F0000}"/>
    <cellStyle name="Note 5 2 7 2 4" xfId="10497" xr:uid="{00000000-0005-0000-0000-0000F63F0000}"/>
    <cellStyle name="Note 5 2 7 2 4 2" xfId="20703" xr:uid="{00000000-0005-0000-0000-0000F73F0000}"/>
    <cellStyle name="Note 5 2 7 2 5" xfId="14093" xr:uid="{00000000-0005-0000-0000-0000F83F0000}"/>
    <cellStyle name="Note 5 2 7 3" xfId="5799" xr:uid="{00000000-0005-0000-0000-0000F93F0000}"/>
    <cellStyle name="Note 5 2 7 3 2" xfId="16131" xr:uid="{00000000-0005-0000-0000-0000FA3F0000}"/>
    <cellStyle name="Note 5 2 7 4" xfId="5146" xr:uid="{00000000-0005-0000-0000-0000FB3F0000}"/>
    <cellStyle name="Note 5 2 7 4 2" xfId="15481" xr:uid="{00000000-0005-0000-0000-0000FC3F0000}"/>
    <cellStyle name="Note 5 2 7 5" xfId="11577" xr:uid="{00000000-0005-0000-0000-0000FD3F0000}"/>
    <cellStyle name="Note 5 2 7 5 2" xfId="21777" xr:uid="{00000000-0005-0000-0000-0000FE3F0000}"/>
    <cellStyle name="Note 5 2 7 6" xfId="12922" xr:uid="{00000000-0005-0000-0000-0000FF3F0000}"/>
    <cellStyle name="Note 5 2 8" xfId="2308" xr:uid="{00000000-0005-0000-0000-000000400000}"/>
    <cellStyle name="Note 5 2 8 2" xfId="3765" xr:uid="{00000000-0005-0000-0000-000001400000}"/>
    <cellStyle name="Note 5 2 8 2 2" xfId="7335" xr:uid="{00000000-0005-0000-0000-000002400000}"/>
    <cellStyle name="Note 5 2 8 2 2 2" xfId="17664" xr:uid="{00000000-0005-0000-0000-000003400000}"/>
    <cellStyle name="Note 5 2 8 2 3" xfId="9298" xr:uid="{00000000-0005-0000-0000-000004400000}"/>
    <cellStyle name="Note 5 2 8 2 3 2" xfId="19506" xr:uid="{00000000-0005-0000-0000-000005400000}"/>
    <cellStyle name="Note 5 2 8 2 4" xfId="10592" xr:uid="{00000000-0005-0000-0000-000006400000}"/>
    <cellStyle name="Note 5 2 8 2 4 2" xfId="20798" xr:uid="{00000000-0005-0000-0000-000007400000}"/>
    <cellStyle name="Note 5 2 8 2 5" xfId="14178" xr:uid="{00000000-0005-0000-0000-000008400000}"/>
    <cellStyle name="Note 5 2 8 3" xfId="5896" xr:uid="{00000000-0005-0000-0000-000009400000}"/>
    <cellStyle name="Note 5 2 8 3 2" xfId="16228" xr:uid="{00000000-0005-0000-0000-00000A400000}"/>
    <cellStyle name="Note 5 2 8 4" xfId="6849" xr:uid="{00000000-0005-0000-0000-00000B400000}"/>
    <cellStyle name="Note 5 2 8 4 2" xfId="17178" xr:uid="{00000000-0005-0000-0000-00000C400000}"/>
    <cellStyle name="Note 5 2 8 5" xfId="11673" xr:uid="{00000000-0005-0000-0000-00000D400000}"/>
    <cellStyle name="Note 5 2 8 5 2" xfId="21870" xr:uid="{00000000-0005-0000-0000-00000E400000}"/>
    <cellStyle name="Note 5 2 8 6" xfId="13006" xr:uid="{00000000-0005-0000-0000-00000F400000}"/>
    <cellStyle name="Note 5 2 9" xfId="2400" xr:uid="{00000000-0005-0000-0000-000010400000}"/>
    <cellStyle name="Note 5 2 9 2" xfId="3856" xr:uid="{00000000-0005-0000-0000-000011400000}"/>
    <cellStyle name="Note 5 2 9 2 2" xfId="7426" xr:uid="{00000000-0005-0000-0000-000012400000}"/>
    <cellStyle name="Note 5 2 9 2 2 2" xfId="17755" xr:uid="{00000000-0005-0000-0000-000013400000}"/>
    <cellStyle name="Note 5 2 9 2 3" xfId="9388" xr:uid="{00000000-0005-0000-0000-000014400000}"/>
    <cellStyle name="Note 5 2 9 2 3 2" xfId="19596" xr:uid="{00000000-0005-0000-0000-000015400000}"/>
    <cellStyle name="Note 5 2 9 2 4" xfId="10683" xr:uid="{00000000-0005-0000-0000-000016400000}"/>
    <cellStyle name="Note 5 2 9 2 4 2" xfId="20889" xr:uid="{00000000-0005-0000-0000-000017400000}"/>
    <cellStyle name="Note 5 2 9 2 5" xfId="14259" xr:uid="{00000000-0005-0000-0000-000018400000}"/>
    <cellStyle name="Note 5 2 9 3" xfId="5988" xr:uid="{00000000-0005-0000-0000-000019400000}"/>
    <cellStyle name="Note 5 2 9 3 2" xfId="16320" xr:uid="{00000000-0005-0000-0000-00001A400000}"/>
    <cellStyle name="Note 5 2 9 4" xfId="6343" xr:uid="{00000000-0005-0000-0000-00001B400000}"/>
    <cellStyle name="Note 5 2 9 4 2" xfId="16674" xr:uid="{00000000-0005-0000-0000-00001C400000}"/>
    <cellStyle name="Note 5 2 9 5" xfId="11764" xr:uid="{00000000-0005-0000-0000-00001D400000}"/>
    <cellStyle name="Note 5 2 9 5 2" xfId="21960" xr:uid="{00000000-0005-0000-0000-00001E400000}"/>
    <cellStyle name="Note 5 2 9 6" xfId="13087" xr:uid="{00000000-0005-0000-0000-00001F400000}"/>
    <cellStyle name="Note 5 3" xfId="1587" xr:uid="{00000000-0005-0000-0000-000020400000}"/>
    <cellStyle name="Note 5 3 2" xfId="3070" xr:uid="{00000000-0005-0000-0000-000021400000}"/>
    <cellStyle name="Note 5 3 2 2" xfId="6647" xr:uid="{00000000-0005-0000-0000-000022400000}"/>
    <cellStyle name="Note 5 3 2 2 2" xfId="16978" xr:uid="{00000000-0005-0000-0000-000023400000}"/>
    <cellStyle name="Note 5 3 2 3" xfId="8635" xr:uid="{00000000-0005-0000-0000-000024400000}"/>
    <cellStyle name="Note 5 3 2 3 2" xfId="18857" xr:uid="{00000000-0005-0000-0000-000025400000}"/>
    <cellStyle name="Note 5 3 2 4" xfId="9951" xr:uid="{00000000-0005-0000-0000-000026400000}"/>
    <cellStyle name="Note 5 3 2 4 2" xfId="20158" xr:uid="{00000000-0005-0000-0000-000027400000}"/>
    <cellStyle name="Note 5 3 2 5" xfId="13596" xr:uid="{00000000-0005-0000-0000-000028400000}"/>
    <cellStyle name="Note 5 3 3" xfId="5184" xr:uid="{00000000-0005-0000-0000-000029400000}"/>
    <cellStyle name="Note 5 3 3 2" xfId="15519" xr:uid="{00000000-0005-0000-0000-00002A400000}"/>
    <cellStyle name="Note 5 3 4" xfId="8482" xr:uid="{00000000-0005-0000-0000-00002B400000}"/>
    <cellStyle name="Note 5 3 4 2" xfId="18708" xr:uid="{00000000-0005-0000-0000-00002C400000}"/>
    <cellStyle name="Note 5 3 5" xfId="11033" xr:uid="{00000000-0005-0000-0000-00002D400000}"/>
    <cellStyle name="Note 5 3 5 2" xfId="21236" xr:uid="{00000000-0005-0000-0000-00002E400000}"/>
    <cellStyle name="Note 5 3 6" xfId="12428" xr:uid="{00000000-0005-0000-0000-00002F400000}"/>
    <cellStyle name="Note 5 4" xfId="1366" xr:uid="{00000000-0005-0000-0000-000030400000}"/>
    <cellStyle name="Note 5 4 2" xfId="2862" xr:uid="{00000000-0005-0000-0000-000031400000}"/>
    <cellStyle name="Note 5 4 2 2" xfId="6441" xr:uid="{00000000-0005-0000-0000-000032400000}"/>
    <cellStyle name="Note 5 4 2 2 2" xfId="16772" xr:uid="{00000000-0005-0000-0000-000033400000}"/>
    <cellStyle name="Note 5 4 2 3" xfId="8442" xr:uid="{00000000-0005-0000-0000-000034400000}"/>
    <cellStyle name="Note 5 4 2 3 2" xfId="18670" xr:uid="{00000000-0005-0000-0000-000035400000}"/>
    <cellStyle name="Note 5 4 2 4" xfId="9767" xr:uid="{00000000-0005-0000-0000-000036400000}"/>
    <cellStyle name="Note 5 4 2 4 2" xfId="19974" xr:uid="{00000000-0005-0000-0000-000037400000}"/>
    <cellStyle name="Note 5 4 2 5" xfId="13436" xr:uid="{00000000-0005-0000-0000-000038400000}"/>
    <cellStyle name="Note 5 4 3" xfId="4964" xr:uid="{00000000-0005-0000-0000-000039400000}"/>
    <cellStyle name="Note 5 4 3 2" xfId="15299" xr:uid="{00000000-0005-0000-0000-00003A400000}"/>
    <cellStyle name="Note 5 4 4" xfId="8375" xr:uid="{00000000-0005-0000-0000-00003B400000}"/>
    <cellStyle name="Note 5 4 4 2" xfId="18604" xr:uid="{00000000-0005-0000-0000-00003C400000}"/>
    <cellStyle name="Note 5 4 5" xfId="10849" xr:uid="{00000000-0005-0000-0000-00003D400000}"/>
    <cellStyle name="Note 5 4 5 2" xfId="21053" xr:uid="{00000000-0005-0000-0000-00003E400000}"/>
    <cellStyle name="Note 5 4 6" xfId="12267" xr:uid="{00000000-0005-0000-0000-00003F400000}"/>
    <cellStyle name="Note 5 5" xfId="1460" xr:uid="{00000000-0005-0000-0000-000040400000}"/>
    <cellStyle name="Note 5 5 2" xfId="2945" xr:uid="{00000000-0005-0000-0000-000041400000}"/>
    <cellStyle name="Note 5 5 2 2" xfId="6522" xr:uid="{00000000-0005-0000-0000-000042400000}"/>
    <cellStyle name="Note 5 5 2 2 2" xfId="16853" xr:uid="{00000000-0005-0000-0000-000043400000}"/>
    <cellStyle name="Note 5 5 2 3" xfId="8525" xr:uid="{00000000-0005-0000-0000-000044400000}"/>
    <cellStyle name="Note 5 5 2 3 2" xfId="18751" xr:uid="{00000000-0005-0000-0000-000045400000}"/>
    <cellStyle name="Note 5 5 2 4" xfId="9846" xr:uid="{00000000-0005-0000-0000-000046400000}"/>
    <cellStyle name="Note 5 5 2 4 2" xfId="20053" xr:uid="{00000000-0005-0000-0000-000047400000}"/>
    <cellStyle name="Note 5 5 2 5" xfId="13509" xr:uid="{00000000-0005-0000-0000-000048400000}"/>
    <cellStyle name="Note 5 5 3" xfId="5057" xr:uid="{00000000-0005-0000-0000-000049400000}"/>
    <cellStyle name="Note 5 5 3 2" xfId="15392" xr:uid="{00000000-0005-0000-0000-00004A400000}"/>
    <cellStyle name="Note 5 5 4" xfId="9417" xr:uid="{00000000-0005-0000-0000-00004B400000}"/>
    <cellStyle name="Note 5 5 4 2" xfId="19624" xr:uid="{00000000-0005-0000-0000-00004C400000}"/>
    <cellStyle name="Note 5 5 5" xfId="10927" xr:uid="{00000000-0005-0000-0000-00004D400000}"/>
    <cellStyle name="Note 5 5 5 2" xfId="21131" xr:uid="{00000000-0005-0000-0000-00004E400000}"/>
    <cellStyle name="Note 5 5 6" xfId="12340" xr:uid="{00000000-0005-0000-0000-00004F400000}"/>
    <cellStyle name="Note 5 6" xfId="2612" xr:uid="{00000000-0005-0000-0000-000050400000}"/>
    <cellStyle name="Note 5 6 2" xfId="6200" xr:uid="{00000000-0005-0000-0000-000051400000}"/>
    <cellStyle name="Note 5 6 2 2" xfId="16532" xr:uid="{00000000-0005-0000-0000-000052400000}"/>
    <cellStyle name="Note 5 6 3" xfId="8224" xr:uid="{00000000-0005-0000-0000-000053400000}"/>
    <cellStyle name="Note 5 6 3 2" xfId="18457" xr:uid="{00000000-0005-0000-0000-000054400000}"/>
    <cellStyle name="Note 5 6 4" xfId="9574" xr:uid="{00000000-0005-0000-0000-000055400000}"/>
    <cellStyle name="Note 5 6 4 2" xfId="19781" xr:uid="{00000000-0005-0000-0000-000056400000}"/>
    <cellStyle name="Note 5 6 5" xfId="13260" xr:uid="{00000000-0005-0000-0000-000057400000}"/>
    <cellStyle name="Note 5 7" xfId="4598" xr:uid="{00000000-0005-0000-0000-000058400000}"/>
    <cellStyle name="Note 5 7 2" xfId="14940" xr:uid="{00000000-0005-0000-0000-000059400000}"/>
    <cellStyle name="Note 5 8" xfId="4275" xr:uid="{00000000-0005-0000-0000-00005A400000}"/>
    <cellStyle name="Note 5 8 2" xfId="14633" xr:uid="{00000000-0005-0000-0000-00005B400000}"/>
    <cellStyle name="Note 5 9" xfId="8602" xr:uid="{00000000-0005-0000-0000-00005C400000}"/>
    <cellStyle name="Note 6" xfId="983" xr:uid="{00000000-0005-0000-0000-00005D400000}"/>
    <cellStyle name="Note 6 2" xfId="1227" xr:uid="{00000000-0005-0000-0000-00005E400000}"/>
    <cellStyle name="Note 6 2 10" xfId="2470" xr:uid="{00000000-0005-0000-0000-00005F400000}"/>
    <cellStyle name="Note 6 2 10 2" xfId="3925" xr:uid="{00000000-0005-0000-0000-000060400000}"/>
    <cellStyle name="Note 6 2 10 2 2" xfId="7495" xr:uid="{00000000-0005-0000-0000-000061400000}"/>
    <cellStyle name="Note 6 2 10 2 2 2" xfId="17824" xr:uid="{00000000-0005-0000-0000-000062400000}"/>
    <cellStyle name="Note 6 2 10 2 3" xfId="9455" xr:uid="{00000000-0005-0000-0000-000063400000}"/>
    <cellStyle name="Note 6 2 10 2 3 2" xfId="19662" xr:uid="{00000000-0005-0000-0000-000064400000}"/>
    <cellStyle name="Note 6 2 10 2 4" xfId="10752" xr:uid="{00000000-0005-0000-0000-000065400000}"/>
    <cellStyle name="Note 6 2 10 2 4 2" xfId="20958" xr:uid="{00000000-0005-0000-0000-000066400000}"/>
    <cellStyle name="Note 6 2 10 2 5" xfId="14318" xr:uid="{00000000-0005-0000-0000-000067400000}"/>
    <cellStyle name="Note 6 2 10 3" xfId="6058" xr:uid="{00000000-0005-0000-0000-000068400000}"/>
    <cellStyle name="Note 6 2 10 3 2" xfId="16390" xr:uid="{00000000-0005-0000-0000-000069400000}"/>
    <cellStyle name="Note 6 2 10 4" xfId="8133" xr:uid="{00000000-0005-0000-0000-00006A400000}"/>
    <cellStyle name="Note 6 2 10 4 2" xfId="18370" xr:uid="{00000000-0005-0000-0000-00006B400000}"/>
    <cellStyle name="Note 6 2 10 5" xfId="6723" xr:uid="{00000000-0005-0000-0000-00006C400000}"/>
    <cellStyle name="Note 6 2 10 5 2" xfId="17053" xr:uid="{00000000-0005-0000-0000-00006D400000}"/>
    <cellStyle name="Note 6 2 10 6" xfId="11834" xr:uid="{00000000-0005-0000-0000-00006E400000}"/>
    <cellStyle name="Note 6 2 10 6 2" xfId="22029" xr:uid="{00000000-0005-0000-0000-00006F400000}"/>
    <cellStyle name="Note 6 2 10 7" xfId="13146" xr:uid="{00000000-0005-0000-0000-000070400000}"/>
    <cellStyle name="Note 6 2 11" xfId="2523" xr:uid="{00000000-0005-0000-0000-000071400000}"/>
    <cellStyle name="Note 6 2 11 2" xfId="3978" xr:uid="{00000000-0005-0000-0000-000072400000}"/>
    <cellStyle name="Note 6 2 11 2 2" xfId="7548" xr:uid="{00000000-0005-0000-0000-000073400000}"/>
    <cellStyle name="Note 6 2 11 2 2 2" xfId="17877" xr:uid="{00000000-0005-0000-0000-000074400000}"/>
    <cellStyle name="Note 6 2 11 2 3" xfId="9508" xr:uid="{00000000-0005-0000-0000-000075400000}"/>
    <cellStyle name="Note 6 2 11 2 3 2" xfId="19715" xr:uid="{00000000-0005-0000-0000-000076400000}"/>
    <cellStyle name="Note 6 2 11 2 4" xfId="10805" xr:uid="{00000000-0005-0000-0000-000077400000}"/>
    <cellStyle name="Note 6 2 11 2 4 2" xfId="21011" xr:uid="{00000000-0005-0000-0000-000078400000}"/>
    <cellStyle name="Note 6 2 11 2 5" xfId="14371" xr:uid="{00000000-0005-0000-0000-000079400000}"/>
    <cellStyle name="Note 6 2 11 3" xfId="6111" xr:uid="{00000000-0005-0000-0000-00007A400000}"/>
    <cellStyle name="Note 6 2 11 3 2" xfId="16443" xr:uid="{00000000-0005-0000-0000-00007B400000}"/>
    <cellStyle name="Note 6 2 11 4" xfId="8158" xr:uid="{00000000-0005-0000-0000-00007C400000}"/>
    <cellStyle name="Note 6 2 11 4 2" xfId="18392" xr:uid="{00000000-0005-0000-0000-00007D400000}"/>
    <cellStyle name="Note 6 2 11 5" xfId="4847" xr:uid="{00000000-0005-0000-0000-00007E400000}"/>
    <cellStyle name="Note 6 2 11 5 2" xfId="15183" xr:uid="{00000000-0005-0000-0000-00007F400000}"/>
    <cellStyle name="Note 6 2 11 6" xfId="11887" xr:uid="{00000000-0005-0000-0000-000080400000}"/>
    <cellStyle name="Note 6 2 11 6 2" xfId="22082" xr:uid="{00000000-0005-0000-0000-000081400000}"/>
    <cellStyle name="Note 6 2 11 7" xfId="13199" xr:uid="{00000000-0005-0000-0000-000082400000}"/>
    <cellStyle name="Note 6 2 12" xfId="2732" xr:uid="{00000000-0005-0000-0000-000083400000}"/>
    <cellStyle name="Note 6 2 12 2" xfId="6315" xr:uid="{00000000-0005-0000-0000-000084400000}"/>
    <cellStyle name="Note 6 2 12 2 2" xfId="16647" xr:uid="{00000000-0005-0000-0000-000085400000}"/>
    <cellStyle name="Note 6 2 12 3" xfId="8327" xr:uid="{00000000-0005-0000-0000-000086400000}"/>
    <cellStyle name="Note 6 2 12 3 2" xfId="18558" xr:uid="{00000000-0005-0000-0000-000087400000}"/>
    <cellStyle name="Note 6 2 12 4" xfId="9664" xr:uid="{00000000-0005-0000-0000-000088400000}"/>
    <cellStyle name="Note 6 2 12 4 2" xfId="19871" xr:uid="{00000000-0005-0000-0000-000089400000}"/>
    <cellStyle name="Note 6 2 12 5" xfId="13340" xr:uid="{00000000-0005-0000-0000-00008A400000}"/>
    <cellStyle name="Note 6 2 13" xfId="4826" xr:uid="{00000000-0005-0000-0000-00008B400000}"/>
    <cellStyle name="Note 6 2 13 2" xfId="15162" xr:uid="{00000000-0005-0000-0000-00008C400000}"/>
    <cellStyle name="Note 6 2 14" xfId="4136" xr:uid="{00000000-0005-0000-0000-00008D400000}"/>
    <cellStyle name="Note 6 2 14 2" xfId="14505" xr:uid="{00000000-0005-0000-0000-00008E400000}"/>
    <cellStyle name="Note 6 2 15" xfId="7776" xr:uid="{00000000-0005-0000-0000-00008F400000}"/>
    <cellStyle name="Note 6 2 2" xfId="1768" xr:uid="{00000000-0005-0000-0000-000090400000}"/>
    <cellStyle name="Note 6 2 2 2" xfId="3245" xr:uid="{00000000-0005-0000-0000-000091400000}"/>
    <cellStyle name="Note 6 2 2 2 2" xfId="6818" xr:uid="{00000000-0005-0000-0000-000092400000}"/>
    <cellStyle name="Note 6 2 2 2 2 2" xfId="17148" xr:uid="{00000000-0005-0000-0000-000093400000}"/>
    <cellStyle name="Note 6 2 2 2 3" xfId="8794" xr:uid="{00000000-0005-0000-0000-000094400000}"/>
    <cellStyle name="Note 6 2 2 2 3 2" xfId="19010" xr:uid="{00000000-0005-0000-0000-000095400000}"/>
    <cellStyle name="Note 6 2 2 2 4" xfId="10095" xr:uid="{00000000-0005-0000-0000-000096400000}"/>
    <cellStyle name="Note 6 2 2 2 4 2" xfId="20301" xr:uid="{00000000-0005-0000-0000-000097400000}"/>
    <cellStyle name="Note 6 2 2 2 5" xfId="13718" xr:uid="{00000000-0005-0000-0000-000098400000}"/>
    <cellStyle name="Note 6 2 2 3" xfId="5360" xr:uid="{00000000-0005-0000-0000-000099400000}"/>
    <cellStyle name="Note 6 2 2 3 2" xfId="15693" xr:uid="{00000000-0005-0000-0000-00009A400000}"/>
    <cellStyle name="Note 6 2 2 4" xfId="8279" xr:uid="{00000000-0005-0000-0000-00009B400000}"/>
    <cellStyle name="Note 6 2 2 4 2" xfId="18511" xr:uid="{00000000-0005-0000-0000-00009C400000}"/>
    <cellStyle name="Note 6 2 2 5" xfId="11172" xr:uid="{00000000-0005-0000-0000-00009D400000}"/>
    <cellStyle name="Note 6 2 2 5 2" xfId="21375" xr:uid="{00000000-0005-0000-0000-00009E400000}"/>
    <cellStyle name="Note 6 2 2 6" xfId="12547" xr:uid="{00000000-0005-0000-0000-00009F400000}"/>
    <cellStyle name="Note 6 2 3" xfId="1934" xr:uid="{00000000-0005-0000-0000-0000A0400000}"/>
    <cellStyle name="Note 6 2 3 2" xfId="3398" xr:uid="{00000000-0005-0000-0000-0000A1400000}"/>
    <cellStyle name="Note 6 2 3 2 2" xfId="6968" xr:uid="{00000000-0005-0000-0000-0000A2400000}"/>
    <cellStyle name="Note 6 2 3 2 2 2" xfId="17297" xr:uid="{00000000-0005-0000-0000-0000A3400000}"/>
    <cellStyle name="Note 6 2 3 2 3" xfId="8934" xr:uid="{00000000-0005-0000-0000-0000A4400000}"/>
    <cellStyle name="Note 6 2 3 2 3 2" xfId="19143" xr:uid="{00000000-0005-0000-0000-0000A5400000}"/>
    <cellStyle name="Note 6 2 3 2 4" xfId="10225" xr:uid="{00000000-0005-0000-0000-0000A6400000}"/>
    <cellStyle name="Note 6 2 3 2 4 2" xfId="20431" xr:uid="{00000000-0005-0000-0000-0000A7400000}"/>
    <cellStyle name="Note 6 2 3 2 5" xfId="13824" xr:uid="{00000000-0005-0000-0000-0000A8400000}"/>
    <cellStyle name="Note 6 2 3 3" xfId="5522" xr:uid="{00000000-0005-0000-0000-0000A9400000}"/>
    <cellStyle name="Note 6 2 3 3 2" xfId="15854" xr:uid="{00000000-0005-0000-0000-0000AA400000}"/>
    <cellStyle name="Note 6 2 3 4" xfId="7734" xr:uid="{00000000-0005-0000-0000-0000AB400000}"/>
    <cellStyle name="Note 6 2 3 4 2" xfId="18043" xr:uid="{00000000-0005-0000-0000-0000AC400000}"/>
    <cellStyle name="Note 6 2 3 5" xfId="11303" xr:uid="{00000000-0005-0000-0000-0000AD400000}"/>
    <cellStyle name="Note 6 2 3 5 2" xfId="21505" xr:uid="{00000000-0005-0000-0000-0000AE400000}"/>
    <cellStyle name="Note 6 2 3 6" xfId="12653" xr:uid="{00000000-0005-0000-0000-0000AF400000}"/>
    <cellStyle name="Note 6 2 4" xfId="2004" xr:uid="{00000000-0005-0000-0000-0000B0400000}"/>
    <cellStyle name="Note 6 2 4 2" xfId="3467" xr:uid="{00000000-0005-0000-0000-0000B1400000}"/>
    <cellStyle name="Note 6 2 4 2 2" xfId="7037" xr:uid="{00000000-0005-0000-0000-0000B2400000}"/>
    <cellStyle name="Note 6 2 4 2 2 2" xfId="17366" xr:uid="{00000000-0005-0000-0000-0000B3400000}"/>
    <cellStyle name="Note 6 2 4 2 3" xfId="9003" xr:uid="{00000000-0005-0000-0000-0000B4400000}"/>
    <cellStyle name="Note 6 2 4 2 3 2" xfId="19212" xr:uid="{00000000-0005-0000-0000-0000B5400000}"/>
    <cellStyle name="Note 6 2 4 2 4" xfId="10294" xr:uid="{00000000-0005-0000-0000-0000B6400000}"/>
    <cellStyle name="Note 6 2 4 2 4 2" xfId="20500" xr:uid="{00000000-0005-0000-0000-0000B7400000}"/>
    <cellStyle name="Note 6 2 4 2 5" xfId="13892" xr:uid="{00000000-0005-0000-0000-0000B8400000}"/>
    <cellStyle name="Note 6 2 4 3" xfId="5592" xr:uid="{00000000-0005-0000-0000-0000B9400000}"/>
    <cellStyle name="Note 6 2 4 3 2" xfId="15924" xr:uid="{00000000-0005-0000-0000-0000BA400000}"/>
    <cellStyle name="Note 6 2 4 4" xfId="7788" xr:uid="{00000000-0005-0000-0000-0000BB400000}"/>
    <cellStyle name="Note 6 2 4 4 2" xfId="18092" xr:uid="{00000000-0005-0000-0000-0000BC400000}"/>
    <cellStyle name="Note 6 2 4 5" xfId="11372" xr:uid="{00000000-0005-0000-0000-0000BD400000}"/>
    <cellStyle name="Note 6 2 4 5 2" xfId="21574" xr:uid="{00000000-0005-0000-0000-0000BE400000}"/>
    <cellStyle name="Note 6 2 4 6" xfId="12721" xr:uid="{00000000-0005-0000-0000-0000BF400000}"/>
    <cellStyle name="Note 6 2 5" xfId="2072" xr:uid="{00000000-0005-0000-0000-0000C0400000}"/>
    <cellStyle name="Note 6 2 5 2" xfId="3532" xr:uid="{00000000-0005-0000-0000-0000C1400000}"/>
    <cellStyle name="Note 6 2 5 2 2" xfId="7102" xr:uid="{00000000-0005-0000-0000-0000C2400000}"/>
    <cellStyle name="Note 6 2 5 2 2 2" xfId="17431" xr:uid="{00000000-0005-0000-0000-0000C3400000}"/>
    <cellStyle name="Note 6 2 5 2 3" xfId="9068" xr:uid="{00000000-0005-0000-0000-0000C4400000}"/>
    <cellStyle name="Note 6 2 5 2 3 2" xfId="19277" xr:uid="{00000000-0005-0000-0000-0000C5400000}"/>
    <cellStyle name="Note 6 2 5 2 4" xfId="10359" xr:uid="{00000000-0005-0000-0000-0000C6400000}"/>
    <cellStyle name="Note 6 2 5 2 4 2" xfId="20565" xr:uid="{00000000-0005-0000-0000-0000C7400000}"/>
    <cellStyle name="Note 6 2 5 2 5" xfId="13956" xr:uid="{00000000-0005-0000-0000-0000C8400000}"/>
    <cellStyle name="Note 6 2 5 3" xfId="5660" xr:uid="{00000000-0005-0000-0000-0000C9400000}"/>
    <cellStyle name="Note 6 2 5 3 2" xfId="15992" xr:uid="{00000000-0005-0000-0000-0000CA400000}"/>
    <cellStyle name="Note 6 2 5 4" xfId="7927" xr:uid="{00000000-0005-0000-0000-0000CB400000}"/>
    <cellStyle name="Note 6 2 5 4 2" xfId="18211" xr:uid="{00000000-0005-0000-0000-0000CC400000}"/>
    <cellStyle name="Note 6 2 5 5" xfId="11439" xr:uid="{00000000-0005-0000-0000-0000CD400000}"/>
    <cellStyle name="Note 6 2 5 5 2" xfId="21639" xr:uid="{00000000-0005-0000-0000-0000CE400000}"/>
    <cellStyle name="Note 6 2 5 6" xfId="12785" xr:uid="{00000000-0005-0000-0000-0000CF400000}"/>
    <cellStyle name="Note 6 2 6" xfId="2140" xr:uid="{00000000-0005-0000-0000-0000D0400000}"/>
    <cellStyle name="Note 6 2 6 2" xfId="3599" xr:uid="{00000000-0005-0000-0000-0000D1400000}"/>
    <cellStyle name="Note 6 2 6 2 2" xfId="7169" xr:uid="{00000000-0005-0000-0000-0000D2400000}"/>
    <cellStyle name="Note 6 2 6 2 2 2" xfId="17498" xr:uid="{00000000-0005-0000-0000-0000D3400000}"/>
    <cellStyle name="Note 6 2 6 2 3" xfId="9134" xr:uid="{00000000-0005-0000-0000-0000D4400000}"/>
    <cellStyle name="Note 6 2 6 2 3 2" xfId="19343" xr:uid="{00000000-0005-0000-0000-0000D5400000}"/>
    <cellStyle name="Note 6 2 6 2 4" xfId="10426" xr:uid="{00000000-0005-0000-0000-0000D6400000}"/>
    <cellStyle name="Note 6 2 6 2 4 2" xfId="20632" xr:uid="{00000000-0005-0000-0000-0000D7400000}"/>
    <cellStyle name="Note 6 2 6 2 5" xfId="14022" xr:uid="{00000000-0005-0000-0000-0000D8400000}"/>
    <cellStyle name="Note 6 2 6 3" xfId="5728" xr:uid="{00000000-0005-0000-0000-0000D9400000}"/>
    <cellStyle name="Note 6 2 6 3 2" xfId="16060" xr:uid="{00000000-0005-0000-0000-0000DA400000}"/>
    <cellStyle name="Note 6 2 6 4" xfId="4471" xr:uid="{00000000-0005-0000-0000-0000DB400000}"/>
    <cellStyle name="Note 6 2 6 4 2" xfId="14813" xr:uid="{00000000-0005-0000-0000-0000DC400000}"/>
    <cellStyle name="Note 6 2 6 5" xfId="11506" xr:uid="{00000000-0005-0000-0000-0000DD400000}"/>
    <cellStyle name="Note 6 2 6 5 2" xfId="21706" xr:uid="{00000000-0005-0000-0000-0000DE400000}"/>
    <cellStyle name="Note 6 2 6 6" xfId="12851" xr:uid="{00000000-0005-0000-0000-0000DF400000}"/>
    <cellStyle name="Note 6 2 7" xfId="2212" xr:uid="{00000000-0005-0000-0000-0000E0400000}"/>
    <cellStyle name="Note 6 2 7 2" xfId="3671" xr:uid="{00000000-0005-0000-0000-0000E1400000}"/>
    <cellStyle name="Note 6 2 7 2 2" xfId="7241" xr:uid="{00000000-0005-0000-0000-0000E2400000}"/>
    <cellStyle name="Note 6 2 7 2 2 2" xfId="17570" xr:uid="{00000000-0005-0000-0000-0000E3400000}"/>
    <cellStyle name="Note 6 2 7 2 3" xfId="9206" xr:uid="{00000000-0005-0000-0000-0000E4400000}"/>
    <cellStyle name="Note 6 2 7 2 3 2" xfId="19415" xr:uid="{00000000-0005-0000-0000-0000E5400000}"/>
    <cellStyle name="Note 6 2 7 2 4" xfId="10498" xr:uid="{00000000-0005-0000-0000-0000E6400000}"/>
    <cellStyle name="Note 6 2 7 2 4 2" xfId="20704" xr:uid="{00000000-0005-0000-0000-0000E7400000}"/>
    <cellStyle name="Note 6 2 7 2 5" xfId="14094" xr:uid="{00000000-0005-0000-0000-0000E8400000}"/>
    <cellStyle name="Note 6 2 7 3" xfId="5800" xr:uid="{00000000-0005-0000-0000-0000E9400000}"/>
    <cellStyle name="Note 6 2 7 3 2" xfId="16132" xr:uid="{00000000-0005-0000-0000-0000EA400000}"/>
    <cellStyle name="Note 6 2 7 4" xfId="6610" xr:uid="{00000000-0005-0000-0000-0000EB400000}"/>
    <cellStyle name="Note 6 2 7 4 2" xfId="16941" xr:uid="{00000000-0005-0000-0000-0000EC400000}"/>
    <cellStyle name="Note 6 2 7 5" xfId="11578" xr:uid="{00000000-0005-0000-0000-0000ED400000}"/>
    <cellStyle name="Note 6 2 7 5 2" xfId="21778" xr:uid="{00000000-0005-0000-0000-0000EE400000}"/>
    <cellStyle name="Note 6 2 7 6" xfId="12923" xr:uid="{00000000-0005-0000-0000-0000EF400000}"/>
    <cellStyle name="Note 6 2 8" xfId="2309" xr:uid="{00000000-0005-0000-0000-0000F0400000}"/>
    <cellStyle name="Note 6 2 8 2" xfId="3766" xr:uid="{00000000-0005-0000-0000-0000F1400000}"/>
    <cellStyle name="Note 6 2 8 2 2" xfId="7336" xr:uid="{00000000-0005-0000-0000-0000F2400000}"/>
    <cellStyle name="Note 6 2 8 2 2 2" xfId="17665" xr:uid="{00000000-0005-0000-0000-0000F3400000}"/>
    <cellStyle name="Note 6 2 8 2 3" xfId="9299" xr:uid="{00000000-0005-0000-0000-0000F4400000}"/>
    <cellStyle name="Note 6 2 8 2 3 2" xfId="19507" xr:uid="{00000000-0005-0000-0000-0000F5400000}"/>
    <cellStyle name="Note 6 2 8 2 4" xfId="10593" xr:uid="{00000000-0005-0000-0000-0000F6400000}"/>
    <cellStyle name="Note 6 2 8 2 4 2" xfId="20799" xr:uid="{00000000-0005-0000-0000-0000F7400000}"/>
    <cellStyle name="Note 6 2 8 2 5" xfId="14179" xr:uid="{00000000-0005-0000-0000-0000F8400000}"/>
    <cellStyle name="Note 6 2 8 3" xfId="5897" xr:uid="{00000000-0005-0000-0000-0000F9400000}"/>
    <cellStyle name="Note 6 2 8 3 2" xfId="16229" xr:uid="{00000000-0005-0000-0000-0000FA400000}"/>
    <cellStyle name="Note 6 2 8 4" xfId="6344" xr:uid="{00000000-0005-0000-0000-0000FB400000}"/>
    <cellStyle name="Note 6 2 8 4 2" xfId="16675" xr:uid="{00000000-0005-0000-0000-0000FC400000}"/>
    <cellStyle name="Note 6 2 8 5" xfId="11674" xr:uid="{00000000-0005-0000-0000-0000FD400000}"/>
    <cellStyle name="Note 6 2 8 5 2" xfId="21871" xr:uid="{00000000-0005-0000-0000-0000FE400000}"/>
    <cellStyle name="Note 6 2 8 6" xfId="13007" xr:uid="{00000000-0005-0000-0000-0000FF400000}"/>
    <cellStyle name="Note 6 2 9" xfId="2401" xr:uid="{00000000-0005-0000-0000-000000410000}"/>
    <cellStyle name="Note 6 2 9 2" xfId="3857" xr:uid="{00000000-0005-0000-0000-000001410000}"/>
    <cellStyle name="Note 6 2 9 2 2" xfId="7427" xr:uid="{00000000-0005-0000-0000-000002410000}"/>
    <cellStyle name="Note 6 2 9 2 2 2" xfId="17756" xr:uid="{00000000-0005-0000-0000-000003410000}"/>
    <cellStyle name="Note 6 2 9 2 3" xfId="9389" xr:uid="{00000000-0005-0000-0000-000004410000}"/>
    <cellStyle name="Note 6 2 9 2 3 2" xfId="19597" xr:uid="{00000000-0005-0000-0000-000005410000}"/>
    <cellStyle name="Note 6 2 9 2 4" xfId="10684" xr:uid="{00000000-0005-0000-0000-000006410000}"/>
    <cellStyle name="Note 6 2 9 2 4 2" xfId="20890" xr:uid="{00000000-0005-0000-0000-000007410000}"/>
    <cellStyle name="Note 6 2 9 2 5" xfId="14260" xr:uid="{00000000-0005-0000-0000-000008410000}"/>
    <cellStyle name="Note 6 2 9 3" xfId="5989" xr:uid="{00000000-0005-0000-0000-000009410000}"/>
    <cellStyle name="Note 6 2 9 3 2" xfId="16321" xr:uid="{00000000-0005-0000-0000-00000A410000}"/>
    <cellStyle name="Note 6 2 9 4" xfId="5256" xr:uid="{00000000-0005-0000-0000-00000B410000}"/>
    <cellStyle name="Note 6 2 9 4 2" xfId="15590" xr:uid="{00000000-0005-0000-0000-00000C410000}"/>
    <cellStyle name="Note 6 2 9 5" xfId="11765" xr:uid="{00000000-0005-0000-0000-00000D410000}"/>
    <cellStyle name="Note 6 2 9 5 2" xfId="21961" xr:uid="{00000000-0005-0000-0000-00000E410000}"/>
    <cellStyle name="Note 6 2 9 6" xfId="13088" xr:uid="{00000000-0005-0000-0000-00000F410000}"/>
    <cellStyle name="Note 6 3" xfId="1588" xr:uid="{00000000-0005-0000-0000-000010410000}"/>
    <cellStyle name="Note 6 3 2" xfId="3071" xr:uid="{00000000-0005-0000-0000-000011410000}"/>
    <cellStyle name="Note 6 3 2 2" xfId="6648" xr:uid="{00000000-0005-0000-0000-000012410000}"/>
    <cellStyle name="Note 6 3 2 2 2" xfId="16979" xr:uid="{00000000-0005-0000-0000-000013410000}"/>
    <cellStyle name="Note 6 3 2 3" xfId="8636" xr:uid="{00000000-0005-0000-0000-000014410000}"/>
    <cellStyle name="Note 6 3 2 3 2" xfId="18858" xr:uid="{00000000-0005-0000-0000-000015410000}"/>
    <cellStyle name="Note 6 3 2 4" xfId="9952" xr:uid="{00000000-0005-0000-0000-000016410000}"/>
    <cellStyle name="Note 6 3 2 4 2" xfId="20159" xr:uid="{00000000-0005-0000-0000-000017410000}"/>
    <cellStyle name="Note 6 3 2 5" xfId="13597" xr:uid="{00000000-0005-0000-0000-000018410000}"/>
    <cellStyle name="Note 6 3 3" xfId="5185" xr:uid="{00000000-0005-0000-0000-000019410000}"/>
    <cellStyle name="Note 6 3 3 2" xfId="15520" xr:uid="{00000000-0005-0000-0000-00001A410000}"/>
    <cellStyle name="Note 6 3 4" xfId="7610" xr:uid="{00000000-0005-0000-0000-00001B410000}"/>
    <cellStyle name="Note 6 3 4 2" xfId="17936" xr:uid="{00000000-0005-0000-0000-00001C410000}"/>
    <cellStyle name="Note 6 3 5" xfId="11034" xr:uid="{00000000-0005-0000-0000-00001D410000}"/>
    <cellStyle name="Note 6 3 5 2" xfId="21237" xr:uid="{00000000-0005-0000-0000-00001E410000}"/>
    <cellStyle name="Note 6 3 6" xfId="12429" xr:uid="{00000000-0005-0000-0000-00001F410000}"/>
    <cellStyle name="Note 6 4" xfId="1636" xr:uid="{00000000-0005-0000-0000-000020410000}"/>
    <cellStyle name="Note 6 4 2" xfId="3117" xr:uid="{00000000-0005-0000-0000-000021410000}"/>
    <cellStyle name="Note 6 4 2 2" xfId="6693" xr:uid="{00000000-0005-0000-0000-000022410000}"/>
    <cellStyle name="Note 6 4 2 2 2" xfId="17024" xr:uid="{00000000-0005-0000-0000-000023410000}"/>
    <cellStyle name="Note 6 4 2 3" xfId="8680" xr:uid="{00000000-0005-0000-0000-000024410000}"/>
    <cellStyle name="Note 6 4 2 3 2" xfId="18900" xr:uid="{00000000-0005-0000-0000-000025410000}"/>
    <cellStyle name="Note 6 4 2 4" xfId="9993" xr:uid="{00000000-0005-0000-0000-000026410000}"/>
    <cellStyle name="Note 6 4 2 4 2" xfId="20200" xr:uid="{00000000-0005-0000-0000-000027410000}"/>
    <cellStyle name="Note 6 4 2 5" xfId="13628" xr:uid="{00000000-0005-0000-0000-000028410000}"/>
    <cellStyle name="Note 6 4 3" xfId="5230" xr:uid="{00000000-0005-0000-0000-000029410000}"/>
    <cellStyle name="Note 6 4 3 2" xfId="15565" xr:uid="{00000000-0005-0000-0000-00002A410000}"/>
    <cellStyle name="Note 6 4 4" xfId="8098" xr:uid="{00000000-0005-0000-0000-00002B410000}"/>
    <cellStyle name="Note 6 4 4 2" xfId="18341" xr:uid="{00000000-0005-0000-0000-00002C410000}"/>
    <cellStyle name="Note 6 4 5" xfId="11072" xr:uid="{00000000-0005-0000-0000-00002D410000}"/>
    <cellStyle name="Note 6 4 5 2" xfId="21275" xr:uid="{00000000-0005-0000-0000-00002E410000}"/>
    <cellStyle name="Note 6 4 6" xfId="12458" xr:uid="{00000000-0005-0000-0000-00002F410000}"/>
    <cellStyle name="Note 6 5" xfId="1712" xr:uid="{00000000-0005-0000-0000-000030410000}"/>
    <cellStyle name="Note 6 5 2" xfId="3189" xr:uid="{00000000-0005-0000-0000-000031410000}"/>
    <cellStyle name="Note 6 5 2 2" xfId="6762" xr:uid="{00000000-0005-0000-0000-000032410000}"/>
    <cellStyle name="Note 6 5 2 2 2" xfId="17092" xr:uid="{00000000-0005-0000-0000-000033410000}"/>
    <cellStyle name="Note 6 5 2 3" xfId="8740" xr:uid="{00000000-0005-0000-0000-000034410000}"/>
    <cellStyle name="Note 6 5 2 3 2" xfId="18957" xr:uid="{00000000-0005-0000-0000-000035410000}"/>
    <cellStyle name="Note 6 5 2 4" xfId="10042" xr:uid="{00000000-0005-0000-0000-000036410000}"/>
    <cellStyle name="Note 6 5 2 4 2" xfId="20248" xr:uid="{00000000-0005-0000-0000-000037410000}"/>
    <cellStyle name="Note 6 5 2 5" xfId="13675" xr:uid="{00000000-0005-0000-0000-000038410000}"/>
    <cellStyle name="Note 6 5 3" xfId="5304" xr:uid="{00000000-0005-0000-0000-000039410000}"/>
    <cellStyle name="Note 6 5 3 2" xfId="15637" xr:uid="{00000000-0005-0000-0000-00003A410000}"/>
    <cellStyle name="Note 6 5 4" xfId="4387" xr:uid="{00000000-0005-0000-0000-00003B410000}"/>
    <cellStyle name="Note 6 5 4 2" xfId="14730" xr:uid="{00000000-0005-0000-0000-00003C410000}"/>
    <cellStyle name="Note 6 5 5" xfId="11119" xr:uid="{00000000-0005-0000-0000-00003D410000}"/>
    <cellStyle name="Note 6 5 5 2" xfId="21322" xr:uid="{00000000-0005-0000-0000-00003E410000}"/>
    <cellStyle name="Note 6 5 6" xfId="12504" xr:uid="{00000000-0005-0000-0000-00003F410000}"/>
    <cellStyle name="Note 6 6" xfId="2613" xr:uid="{00000000-0005-0000-0000-000040410000}"/>
    <cellStyle name="Note 6 6 2" xfId="6201" xr:uid="{00000000-0005-0000-0000-000041410000}"/>
    <cellStyle name="Note 6 6 2 2" xfId="16533" xr:uid="{00000000-0005-0000-0000-000042410000}"/>
    <cellStyle name="Note 6 6 3" xfId="8225" xr:uid="{00000000-0005-0000-0000-000043410000}"/>
    <cellStyle name="Note 6 6 3 2" xfId="18458" xr:uid="{00000000-0005-0000-0000-000044410000}"/>
    <cellStyle name="Note 6 6 4" xfId="9575" xr:uid="{00000000-0005-0000-0000-000045410000}"/>
    <cellStyle name="Note 6 6 4 2" xfId="19782" xr:uid="{00000000-0005-0000-0000-000046410000}"/>
    <cellStyle name="Note 6 6 5" xfId="13261" xr:uid="{00000000-0005-0000-0000-000047410000}"/>
    <cellStyle name="Note 6 7" xfId="4599" xr:uid="{00000000-0005-0000-0000-000048410000}"/>
    <cellStyle name="Note 6 7 2" xfId="14941" xr:uid="{00000000-0005-0000-0000-000049410000}"/>
    <cellStyle name="Note 6 8" xfId="4274" xr:uid="{00000000-0005-0000-0000-00004A410000}"/>
    <cellStyle name="Note 6 8 2" xfId="14632" xr:uid="{00000000-0005-0000-0000-00004B410000}"/>
    <cellStyle name="Note 6 9" xfId="7705" xr:uid="{00000000-0005-0000-0000-00004C410000}"/>
    <cellStyle name="Note 7" xfId="984" xr:uid="{00000000-0005-0000-0000-00004D410000}"/>
    <cellStyle name="Note 7 2" xfId="1228" xr:uid="{00000000-0005-0000-0000-00004E410000}"/>
    <cellStyle name="Note 7 2 10" xfId="2471" xr:uid="{00000000-0005-0000-0000-00004F410000}"/>
    <cellStyle name="Note 7 2 10 2" xfId="3926" xr:uid="{00000000-0005-0000-0000-000050410000}"/>
    <cellStyle name="Note 7 2 10 2 2" xfId="7496" xr:uid="{00000000-0005-0000-0000-000051410000}"/>
    <cellStyle name="Note 7 2 10 2 2 2" xfId="17825" xr:uid="{00000000-0005-0000-0000-000052410000}"/>
    <cellStyle name="Note 7 2 10 2 3" xfId="9456" xr:uid="{00000000-0005-0000-0000-000053410000}"/>
    <cellStyle name="Note 7 2 10 2 3 2" xfId="19663" xr:uid="{00000000-0005-0000-0000-000054410000}"/>
    <cellStyle name="Note 7 2 10 2 4" xfId="10753" xr:uid="{00000000-0005-0000-0000-000055410000}"/>
    <cellStyle name="Note 7 2 10 2 4 2" xfId="20959" xr:uid="{00000000-0005-0000-0000-000056410000}"/>
    <cellStyle name="Note 7 2 10 2 5" xfId="14319" xr:uid="{00000000-0005-0000-0000-000057410000}"/>
    <cellStyle name="Note 7 2 10 3" xfId="6059" xr:uid="{00000000-0005-0000-0000-000058410000}"/>
    <cellStyle name="Note 7 2 10 3 2" xfId="16391" xr:uid="{00000000-0005-0000-0000-000059410000}"/>
    <cellStyle name="Note 7 2 10 4" xfId="8134" xr:uid="{00000000-0005-0000-0000-00005A410000}"/>
    <cellStyle name="Note 7 2 10 4 2" xfId="18371" xr:uid="{00000000-0005-0000-0000-00005B410000}"/>
    <cellStyle name="Note 7 2 10 5" xfId="6235" xr:uid="{00000000-0005-0000-0000-00005C410000}"/>
    <cellStyle name="Note 7 2 10 5 2" xfId="16567" xr:uid="{00000000-0005-0000-0000-00005D410000}"/>
    <cellStyle name="Note 7 2 10 6" xfId="11835" xr:uid="{00000000-0005-0000-0000-00005E410000}"/>
    <cellStyle name="Note 7 2 10 6 2" xfId="22030" xr:uid="{00000000-0005-0000-0000-00005F410000}"/>
    <cellStyle name="Note 7 2 10 7" xfId="13147" xr:uid="{00000000-0005-0000-0000-000060410000}"/>
    <cellStyle name="Note 7 2 11" xfId="2524" xr:uid="{00000000-0005-0000-0000-000061410000}"/>
    <cellStyle name="Note 7 2 11 2" xfId="3979" xr:uid="{00000000-0005-0000-0000-000062410000}"/>
    <cellStyle name="Note 7 2 11 2 2" xfId="7549" xr:uid="{00000000-0005-0000-0000-000063410000}"/>
    <cellStyle name="Note 7 2 11 2 2 2" xfId="17878" xr:uid="{00000000-0005-0000-0000-000064410000}"/>
    <cellStyle name="Note 7 2 11 2 3" xfId="9509" xr:uid="{00000000-0005-0000-0000-000065410000}"/>
    <cellStyle name="Note 7 2 11 2 3 2" xfId="19716" xr:uid="{00000000-0005-0000-0000-000066410000}"/>
    <cellStyle name="Note 7 2 11 2 4" xfId="10806" xr:uid="{00000000-0005-0000-0000-000067410000}"/>
    <cellStyle name="Note 7 2 11 2 4 2" xfId="21012" xr:uid="{00000000-0005-0000-0000-000068410000}"/>
    <cellStyle name="Note 7 2 11 2 5" xfId="14372" xr:uid="{00000000-0005-0000-0000-000069410000}"/>
    <cellStyle name="Note 7 2 11 3" xfId="6112" xr:uid="{00000000-0005-0000-0000-00006A410000}"/>
    <cellStyle name="Note 7 2 11 3 2" xfId="16444" xr:uid="{00000000-0005-0000-0000-00006B410000}"/>
    <cellStyle name="Note 7 2 11 4" xfId="8159" xr:uid="{00000000-0005-0000-0000-00006C410000}"/>
    <cellStyle name="Note 7 2 11 4 2" xfId="18393" xr:uid="{00000000-0005-0000-0000-00006D410000}"/>
    <cellStyle name="Note 7 2 11 5" xfId="5381" xr:uid="{00000000-0005-0000-0000-00006E410000}"/>
    <cellStyle name="Note 7 2 11 5 2" xfId="15714" xr:uid="{00000000-0005-0000-0000-00006F410000}"/>
    <cellStyle name="Note 7 2 11 6" xfId="11888" xr:uid="{00000000-0005-0000-0000-000070410000}"/>
    <cellStyle name="Note 7 2 11 6 2" xfId="22083" xr:uid="{00000000-0005-0000-0000-000071410000}"/>
    <cellStyle name="Note 7 2 11 7" xfId="13200" xr:uid="{00000000-0005-0000-0000-000072410000}"/>
    <cellStyle name="Note 7 2 12" xfId="2733" xr:uid="{00000000-0005-0000-0000-000073410000}"/>
    <cellStyle name="Note 7 2 12 2" xfId="6316" xr:uid="{00000000-0005-0000-0000-000074410000}"/>
    <cellStyle name="Note 7 2 12 2 2" xfId="16648" xr:uid="{00000000-0005-0000-0000-000075410000}"/>
    <cellStyle name="Note 7 2 12 3" xfId="8328" xr:uid="{00000000-0005-0000-0000-000076410000}"/>
    <cellStyle name="Note 7 2 12 3 2" xfId="18559" xr:uid="{00000000-0005-0000-0000-000077410000}"/>
    <cellStyle name="Note 7 2 12 4" xfId="9665" xr:uid="{00000000-0005-0000-0000-000078410000}"/>
    <cellStyle name="Note 7 2 12 4 2" xfId="19872" xr:uid="{00000000-0005-0000-0000-000079410000}"/>
    <cellStyle name="Note 7 2 12 5" xfId="13341" xr:uid="{00000000-0005-0000-0000-00007A410000}"/>
    <cellStyle name="Note 7 2 13" xfId="4827" xr:uid="{00000000-0005-0000-0000-00007B410000}"/>
    <cellStyle name="Note 7 2 13 2" xfId="15163" xr:uid="{00000000-0005-0000-0000-00007C410000}"/>
    <cellStyle name="Note 7 2 14" xfId="4135" xr:uid="{00000000-0005-0000-0000-00007D410000}"/>
    <cellStyle name="Note 7 2 14 2" xfId="14504" xr:uid="{00000000-0005-0000-0000-00007E410000}"/>
    <cellStyle name="Note 7 2 15" xfId="7640" xr:uid="{00000000-0005-0000-0000-00007F410000}"/>
    <cellStyle name="Note 7 2 2" xfId="1769" xr:uid="{00000000-0005-0000-0000-000080410000}"/>
    <cellStyle name="Note 7 2 2 2" xfId="3246" xr:uid="{00000000-0005-0000-0000-000081410000}"/>
    <cellStyle name="Note 7 2 2 2 2" xfId="6819" xr:uid="{00000000-0005-0000-0000-000082410000}"/>
    <cellStyle name="Note 7 2 2 2 2 2" xfId="17149" xr:uid="{00000000-0005-0000-0000-000083410000}"/>
    <cellStyle name="Note 7 2 2 2 3" xfId="8795" xr:uid="{00000000-0005-0000-0000-000084410000}"/>
    <cellStyle name="Note 7 2 2 2 3 2" xfId="19011" xr:uid="{00000000-0005-0000-0000-000085410000}"/>
    <cellStyle name="Note 7 2 2 2 4" xfId="10096" xr:uid="{00000000-0005-0000-0000-000086410000}"/>
    <cellStyle name="Note 7 2 2 2 4 2" xfId="20302" xr:uid="{00000000-0005-0000-0000-000087410000}"/>
    <cellStyle name="Note 7 2 2 2 5" xfId="13719" xr:uid="{00000000-0005-0000-0000-000088410000}"/>
    <cellStyle name="Note 7 2 2 3" xfId="5361" xr:uid="{00000000-0005-0000-0000-000089410000}"/>
    <cellStyle name="Note 7 2 2 3 2" xfId="15694" xr:uid="{00000000-0005-0000-0000-00008A410000}"/>
    <cellStyle name="Note 7 2 2 4" xfId="8738" xr:uid="{00000000-0005-0000-0000-00008B410000}"/>
    <cellStyle name="Note 7 2 2 4 2" xfId="18955" xr:uid="{00000000-0005-0000-0000-00008C410000}"/>
    <cellStyle name="Note 7 2 2 5" xfId="11173" xr:uid="{00000000-0005-0000-0000-00008D410000}"/>
    <cellStyle name="Note 7 2 2 5 2" xfId="21376" xr:uid="{00000000-0005-0000-0000-00008E410000}"/>
    <cellStyle name="Note 7 2 2 6" xfId="12548" xr:uid="{00000000-0005-0000-0000-00008F410000}"/>
    <cellStyle name="Note 7 2 3" xfId="1935" xr:uid="{00000000-0005-0000-0000-000090410000}"/>
    <cellStyle name="Note 7 2 3 2" xfId="3399" xr:uid="{00000000-0005-0000-0000-000091410000}"/>
    <cellStyle name="Note 7 2 3 2 2" xfId="6969" xr:uid="{00000000-0005-0000-0000-000092410000}"/>
    <cellStyle name="Note 7 2 3 2 2 2" xfId="17298" xr:uid="{00000000-0005-0000-0000-000093410000}"/>
    <cellStyle name="Note 7 2 3 2 3" xfId="8935" xr:uid="{00000000-0005-0000-0000-000094410000}"/>
    <cellStyle name="Note 7 2 3 2 3 2" xfId="19144" xr:uid="{00000000-0005-0000-0000-000095410000}"/>
    <cellStyle name="Note 7 2 3 2 4" xfId="10226" xr:uid="{00000000-0005-0000-0000-000096410000}"/>
    <cellStyle name="Note 7 2 3 2 4 2" xfId="20432" xr:uid="{00000000-0005-0000-0000-000097410000}"/>
    <cellStyle name="Note 7 2 3 2 5" xfId="13825" xr:uid="{00000000-0005-0000-0000-000098410000}"/>
    <cellStyle name="Note 7 2 3 3" xfId="5523" xr:uid="{00000000-0005-0000-0000-000099410000}"/>
    <cellStyle name="Note 7 2 3 3 2" xfId="15855" xr:uid="{00000000-0005-0000-0000-00009A410000}"/>
    <cellStyle name="Note 7 2 3 4" xfId="7667" xr:uid="{00000000-0005-0000-0000-00009B410000}"/>
    <cellStyle name="Note 7 2 3 4 2" xfId="17988" xr:uid="{00000000-0005-0000-0000-00009C410000}"/>
    <cellStyle name="Note 7 2 3 5" xfId="11304" xr:uid="{00000000-0005-0000-0000-00009D410000}"/>
    <cellStyle name="Note 7 2 3 5 2" xfId="21506" xr:uid="{00000000-0005-0000-0000-00009E410000}"/>
    <cellStyle name="Note 7 2 3 6" xfId="12654" xr:uid="{00000000-0005-0000-0000-00009F410000}"/>
    <cellStyle name="Note 7 2 4" xfId="2005" xr:uid="{00000000-0005-0000-0000-0000A0410000}"/>
    <cellStyle name="Note 7 2 4 2" xfId="3468" xr:uid="{00000000-0005-0000-0000-0000A1410000}"/>
    <cellStyle name="Note 7 2 4 2 2" xfId="7038" xr:uid="{00000000-0005-0000-0000-0000A2410000}"/>
    <cellStyle name="Note 7 2 4 2 2 2" xfId="17367" xr:uid="{00000000-0005-0000-0000-0000A3410000}"/>
    <cellStyle name="Note 7 2 4 2 3" xfId="9004" xr:uid="{00000000-0005-0000-0000-0000A4410000}"/>
    <cellStyle name="Note 7 2 4 2 3 2" xfId="19213" xr:uid="{00000000-0005-0000-0000-0000A5410000}"/>
    <cellStyle name="Note 7 2 4 2 4" xfId="10295" xr:uid="{00000000-0005-0000-0000-0000A6410000}"/>
    <cellStyle name="Note 7 2 4 2 4 2" xfId="20501" xr:uid="{00000000-0005-0000-0000-0000A7410000}"/>
    <cellStyle name="Note 7 2 4 2 5" xfId="13893" xr:uid="{00000000-0005-0000-0000-0000A8410000}"/>
    <cellStyle name="Note 7 2 4 3" xfId="5593" xr:uid="{00000000-0005-0000-0000-0000A9410000}"/>
    <cellStyle name="Note 7 2 4 3 2" xfId="15925" xr:uid="{00000000-0005-0000-0000-0000AA410000}"/>
    <cellStyle name="Note 7 2 4 4" xfId="4054" xr:uid="{00000000-0005-0000-0000-0000AB410000}"/>
    <cellStyle name="Note 7 2 4 4 2" xfId="14431" xr:uid="{00000000-0005-0000-0000-0000AC410000}"/>
    <cellStyle name="Note 7 2 4 5" xfId="11373" xr:uid="{00000000-0005-0000-0000-0000AD410000}"/>
    <cellStyle name="Note 7 2 4 5 2" xfId="21575" xr:uid="{00000000-0005-0000-0000-0000AE410000}"/>
    <cellStyle name="Note 7 2 4 6" xfId="12722" xr:uid="{00000000-0005-0000-0000-0000AF410000}"/>
    <cellStyle name="Note 7 2 5" xfId="2073" xr:uid="{00000000-0005-0000-0000-0000B0410000}"/>
    <cellStyle name="Note 7 2 5 2" xfId="3533" xr:uid="{00000000-0005-0000-0000-0000B1410000}"/>
    <cellStyle name="Note 7 2 5 2 2" xfId="7103" xr:uid="{00000000-0005-0000-0000-0000B2410000}"/>
    <cellStyle name="Note 7 2 5 2 2 2" xfId="17432" xr:uid="{00000000-0005-0000-0000-0000B3410000}"/>
    <cellStyle name="Note 7 2 5 2 3" xfId="9069" xr:uid="{00000000-0005-0000-0000-0000B4410000}"/>
    <cellStyle name="Note 7 2 5 2 3 2" xfId="19278" xr:uid="{00000000-0005-0000-0000-0000B5410000}"/>
    <cellStyle name="Note 7 2 5 2 4" xfId="10360" xr:uid="{00000000-0005-0000-0000-0000B6410000}"/>
    <cellStyle name="Note 7 2 5 2 4 2" xfId="20566" xr:uid="{00000000-0005-0000-0000-0000B7410000}"/>
    <cellStyle name="Note 7 2 5 2 5" xfId="13957" xr:uid="{00000000-0005-0000-0000-0000B8410000}"/>
    <cellStyle name="Note 7 2 5 3" xfId="5661" xr:uid="{00000000-0005-0000-0000-0000B9410000}"/>
    <cellStyle name="Note 7 2 5 3 2" xfId="15993" xr:uid="{00000000-0005-0000-0000-0000BA410000}"/>
    <cellStyle name="Note 7 2 5 4" xfId="7671" xr:uid="{00000000-0005-0000-0000-0000BB410000}"/>
    <cellStyle name="Note 7 2 5 4 2" xfId="17991" xr:uid="{00000000-0005-0000-0000-0000BC410000}"/>
    <cellStyle name="Note 7 2 5 5" xfId="11440" xr:uid="{00000000-0005-0000-0000-0000BD410000}"/>
    <cellStyle name="Note 7 2 5 5 2" xfId="21640" xr:uid="{00000000-0005-0000-0000-0000BE410000}"/>
    <cellStyle name="Note 7 2 5 6" xfId="12786" xr:uid="{00000000-0005-0000-0000-0000BF410000}"/>
    <cellStyle name="Note 7 2 6" xfId="2141" xr:uid="{00000000-0005-0000-0000-0000C0410000}"/>
    <cellStyle name="Note 7 2 6 2" xfId="3600" xr:uid="{00000000-0005-0000-0000-0000C1410000}"/>
    <cellStyle name="Note 7 2 6 2 2" xfId="7170" xr:uid="{00000000-0005-0000-0000-0000C2410000}"/>
    <cellStyle name="Note 7 2 6 2 2 2" xfId="17499" xr:uid="{00000000-0005-0000-0000-0000C3410000}"/>
    <cellStyle name="Note 7 2 6 2 3" xfId="9135" xr:uid="{00000000-0005-0000-0000-0000C4410000}"/>
    <cellStyle name="Note 7 2 6 2 3 2" xfId="19344" xr:uid="{00000000-0005-0000-0000-0000C5410000}"/>
    <cellStyle name="Note 7 2 6 2 4" xfId="10427" xr:uid="{00000000-0005-0000-0000-0000C6410000}"/>
    <cellStyle name="Note 7 2 6 2 4 2" xfId="20633" xr:uid="{00000000-0005-0000-0000-0000C7410000}"/>
    <cellStyle name="Note 7 2 6 2 5" xfId="14023" xr:uid="{00000000-0005-0000-0000-0000C8410000}"/>
    <cellStyle name="Note 7 2 6 3" xfId="5729" xr:uid="{00000000-0005-0000-0000-0000C9410000}"/>
    <cellStyle name="Note 7 2 6 3 2" xfId="16061" xr:uid="{00000000-0005-0000-0000-0000CA410000}"/>
    <cellStyle name="Note 7 2 6 4" xfId="4472" xr:uid="{00000000-0005-0000-0000-0000CB410000}"/>
    <cellStyle name="Note 7 2 6 4 2" xfId="14814" xr:uid="{00000000-0005-0000-0000-0000CC410000}"/>
    <cellStyle name="Note 7 2 6 5" xfId="11507" xr:uid="{00000000-0005-0000-0000-0000CD410000}"/>
    <cellStyle name="Note 7 2 6 5 2" xfId="21707" xr:uid="{00000000-0005-0000-0000-0000CE410000}"/>
    <cellStyle name="Note 7 2 6 6" xfId="12852" xr:uid="{00000000-0005-0000-0000-0000CF410000}"/>
    <cellStyle name="Note 7 2 7" xfId="2213" xr:uid="{00000000-0005-0000-0000-0000D0410000}"/>
    <cellStyle name="Note 7 2 7 2" xfId="3672" xr:uid="{00000000-0005-0000-0000-0000D1410000}"/>
    <cellStyle name="Note 7 2 7 2 2" xfId="7242" xr:uid="{00000000-0005-0000-0000-0000D2410000}"/>
    <cellStyle name="Note 7 2 7 2 2 2" xfId="17571" xr:uid="{00000000-0005-0000-0000-0000D3410000}"/>
    <cellStyle name="Note 7 2 7 2 3" xfId="9207" xr:uid="{00000000-0005-0000-0000-0000D4410000}"/>
    <cellStyle name="Note 7 2 7 2 3 2" xfId="19416" xr:uid="{00000000-0005-0000-0000-0000D5410000}"/>
    <cellStyle name="Note 7 2 7 2 4" xfId="10499" xr:uid="{00000000-0005-0000-0000-0000D6410000}"/>
    <cellStyle name="Note 7 2 7 2 4 2" xfId="20705" xr:uid="{00000000-0005-0000-0000-0000D7410000}"/>
    <cellStyle name="Note 7 2 7 2 5" xfId="14095" xr:uid="{00000000-0005-0000-0000-0000D8410000}"/>
    <cellStyle name="Note 7 2 7 3" xfId="5801" xr:uid="{00000000-0005-0000-0000-0000D9410000}"/>
    <cellStyle name="Note 7 2 7 3 2" xfId="16133" xr:uid="{00000000-0005-0000-0000-0000DA410000}"/>
    <cellStyle name="Note 7 2 7 4" xfId="5428" xr:uid="{00000000-0005-0000-0000-0000DB410000}"/>
    <cellStyle name="Note 7 2 7 4 2" xfId="15760" xr:uid="{00000000-0005-0000-0000-0000DC410000}"/>
    <cellStyle name="Note 7 2 7 5" xfId="11579" xr:uid="{00000000-0005-0000-0000-0000DD410000}"/>
    <cellStyle name="Note 7 2 7 5 2" xfId="21779" xr:uid="{00000000-0005-0000-0000-0000DE410000}"/>
    <cellStyle name="Note 7 2 7 6" xfId="12924" xr:uid="{00000000-0005-0000-0000-0000DF410000}"/>
    <cellStyle name="Note 7 2 8" xfId="2310" xr:uid="{00000000-0005-0000-0000-0000E0410000}"/>
    <cellStyle name="Note 7 2 8 2" xfId="3767" xr:uid="{00000000-0005-0000-0000-0000E1410000}"/>
    <cellStyle name="Note 7 2 8 2 2" xfId="7337" xr:uid="{00000000-0005-0000-0000-0000E2410000}"/>
    <cellStyle name="Note 7 2 8 2 2 2" xfId="17666" xr:uid="{00000000-0005-0000-0000-0000E3410000}"/>
    <cellStyle name="Note 7 2 8 2 3" xfId="9300" xr:uid="{00000000-0005-0000-0000-0000E4410000}"/>
    <cellStyle name="Note 7 2 8 2 3 2" xfId="19508" xr:uid="{00000000-0005-0000-0000-0000E5410000}"/>
    <cellStyle name="Note 7 2 8 2 4" xfId="10594" xr:uid="{00000000-0005-0000-0000-0000E6410000}"/>
    <cellStyle name="Note 7 2 8 2 4 2" xfId="20800" xr:uid="{00000000-0005-0000-0000-0000E7410000}"/>
    <cellStyle name="Note 7 2 8 2 5" xfId="14180" xr:uid="{00000000-0005-0000-0000-0000E8410000}"/>
    <cellStyle name="Note 7 2 8 3" xfId="5898" xr:uid="{00000000-0005-0000-0000-0000E9410000}"/>
    <cellStyle name="Note 7 2 8 3 2" xfId="16230" xr:uid="{00000000-0005-0000-0000-0000EA410000}"/>
    <cellStyle name="Note 7 2 8 4" xfId="5257" xr:uid="{00000000-0005-0000-0000-0000EB410000}"/>
    <cellStyle name="Note 7 2 8 4 2" xfId="15591" xr:uid="{00000000-0005-0000-0000-0000EC410000}"/>
    <cellStyle name="Note 7 2 8 5" xfId="11675" xr:uid="{00000000-0005-0000-0000-0000ED410000}"/>
    <cellStyle name="Note 7 2 8 5 2" xfId="21872" xr:uid="{00000000-0005-0000-0000-0000EE410000}"/>
    <cellStyle name="Note 7 2 8 6" xfId="13008" xr:uid="{00000000-0005-0000-0000-0000EF410000}"/>
    <cellStyle name="Note 7 2 9" xfId="2402" xr:uid="{00000000-0005-0000-0000-0000F0410000}"/>
    <cellStyle name="Note 7 2 9 2" xfId="3858" xr:uid="{00000000-0005-0000-0000-0000F1410000}"/>
    <cellStyle name="Note 7 2 9 2 2" xfId="7428" xr:uid="{00000000-0005-0000-0000-0000F2410000}"/>
    <cellStyle name="Note 7 2 9 2 2 2" xfId="17757" xr:uid="{00000000-0005-0000-0000-0000F3410000}"/>
    <cellStyle name="Note 7 2 9 2 3" xfId="9390" xr:uid="{00000000-0005-0000-0000-0000F4410000}"/>
    <cellStyle name="Note 7 2 9 2 3 2" xfId="19598" xr:uid="{00000000-0005-0000-0000-0000F5410000}"/>
    <cellStyle name="Note 7 2 9 2 4" xfId="10685" xr:uid="{00000000-0005-0000-0000-0000F6410000}"/>
    <cellStyle name="Note 7 2 9 2 4 2" xfId="20891" xr:uid="{00000000-0005-0000-0000-0000F7410000}"/>
    <cellStyle name="Note 7 2 9 2 5" xfId="14261" xr:uid="{00000000-0005-0000-0000-0000F8410000}"/>
    <cellStyle name="Note 7 2 9 3" xfId="5990" xr:uid="{00000000-0005-0000-0000-0000F9410000}"/>
    <cellStyle name="Note 7 2 9 3 2" xfId="16322" xr:uid="{00000000-0005-0000-0000-0000FA410000}"/>
    <cellStyle name="Note 7 2 9 4" xfId="6717" xr:uid="{00000000-0005-0000-0000-0000FB410000}"/>
    <cellStyle name="Note 7 2 9 4 2" xfId="17047" xr:uid="{00000000-0005-0000-0000-0000FC410000}"/>
    <cellStyle name="Note 7 2 9 5" xfId="11766" xr:uid="{00000000-0005-0000-0000-0000FD410000}"/>
    <cellStyle name="Note 7 2 9 5 2" xfId="21962" xr:uid="{00000000-0005-0000-0000-0000FE410000}"/>
    <cellStyle name="Note 7 2 9 6" xfId="13089" xr:uid="{00000000-0005-0000-0000-0000FF410000}"/>
    <cellStyle name="Note 7 3" xfId="1589" xr:uid="{00000000-0005-0000-0000-000000420000}"/>
    <cellStyle name="Note 7 3 2" xfId="3072" xr:uid="{00000000-0005-0000-0000-000001420000}"/>
    <cellStyle name="Note 7 3 2 2" xfId="6649" xr:uid="{00000000-0005-0000-0000-000002420000}"/>
    <cellStyle name="Note 7 3 2 2 2" xfId="16980" xr:uid="{00000000-0005-0000-0000-000003420000}"/>
    <cellStyle name="Note 7 3 2 3" xfId="8637" xr:uid="{00000000-0005-0000-0000-000004420000}"/>
    <cellStyle name="Note 7 3 2 3 2" xfId="18859" xr:uid="{00000000-0005-0000-0000-000005420000}"/>
    <cellStyle name="Note 7 3 2 4" xfId="9953" xr:uid="{00000000-0005-0000-0000-000006420000}"/>
    <cellStyle name="Note 7 3 2 4 2" xfId="20160" xr:uid="{00000000-0005-0000-0000-000007420000}"/>
    <cellStyle name="Note 7 3 2 5" xfId="13598" xr:uid="{00000000-0005-0000-0000-000008420000}"/>
    <cellStyle name="Note 7 3 3" xfId="5186" xr:uid="{00000000-0005-0000-0000-000009420000}"/>
    <cellStyle name="Note 7 3 3 2" xfId="15521" xr:uid="{00000000-0005-0000-0000-00000A420000}"/>
    <cellStyle name="Note 7 3 4" xfId="4094" xr:uid="{00000000-0005-0000-0000-00000B420000}"/>
    <cellStyle name="Note 7 3 4 2" xfId="14468" xr:uid="{00000000-0005-0000-0000-00000C420000}"/>
    <cellStyle name="Note 7 3 5" xfId="11035" xr:uid="{00000000-0005-0000-0000-00000D420000}"/>
    <cellStyle name="Note 7 3 5 2" xfId="21238" xr:uid="{00000000-0005-0000-0000-00000E420000}"/>
    <cellStyle name="Note 7 3 6" xfId="12430" xr:uid="{00000000-0005-0000-0000-00000F420000}"/>
    <cellStyle name="Note 7 4" xfId="1365" xr:uid="{00000000-0005-0000-0000-000010420000}"/>
    <cellStyle name="Note 7 4 2" xfId="2861" xr:uid="{00000000-0005-0000-0000-000011420000}"/>
    <cellStyle name="Note 7 4 2 2" xfId="6440" xr:uid="{00000000-0005-0000-0000-000012420000}"/>
    <cellStyle name="Note 7 4 2 2 2" xfId="16771" xr:uid="{00000000-0005-0000-0000-000013420000}"/>
    <cellStyle name="Note 7 4 2 3" xfId="8441" xr:uid="{00000000-0005-0000-0000-000014420000}"/>
    <cellStyle name="Note 7 4 2 3 2" xfId="18669" xr:uid="{00000000-0005-0000-0000-000015420000}"/>
    <cellStyle name="Note 7 4 2 4" xfId="9766" xr:uid="{00000000-0005-0000-0000-000016420000}"/>
    <cellStyle name="Note 7 4 2 4 2" xfId="19973" xr:uid="{00000000-0005-0000-0000-000017420000}"/>
    <cellStyle name="Note 7 4 2 5" xfId="13435" xr:uid="{00000000-0005-0000-0000-000018420000}"/>
    <cellStyle name="Note 7 4 3" xfId="4963" xr:uid="{00000000-0005-0000-0000-000019420000}"/>
    <cellStyle name="Note 7 4 3 2" xfId="15298" xr:uid="{00000000-0005-0000-0000-00001A420000}"/>
    <cellStyle name="Note 7 4 4" xfId="8039" xr:uid="{00000000-0005-0000-0000-00001B420000}"/>
    <cellStyle name="Note 7 4 4 2" xfId="18294" xr:uid="{00000000-0005-0000-0000-00001C420000}"/>
    <cellStyle name="Note 7 4 5" xfId="10848" xr:uid="{00000000-0005-0000-0000-00001D420000}"/>
    <cellStyle name="Note 7 4 5 2" xfId="21052" xr:uid="{00000000-0005-0000-0000-00001E420000}"/>
    <cellStyle name="Note 7 4 6" xfId="12266" xr:uid="{00000000-0005-0000-0000-00001F420000}"/>
    <cellStyle name="Note 7 5" xfId="2124" xr:uid="{00000000-0005-0000-0000-000020420000}"/>
    <cellStyle name="Note 7 5 2" xfId="3583" xr:uid="{00000000-0005-0000-0000-000021420000}"/>
    <cellStyle name="Note 7 5 2 2" xfId="7153" xr:uid="{00000000-0005-0000-0000-000022420000}"/>
    <cellStyle name="Note 7 5 2 2 2" xfId="17482" xr:uid="{00000000-0005-0000-0000-000023420000}"/>
    <cellStyle name="Note 7 5 2 3" xfId="9118" xr:uid="{00000000-0005-0000-0000-000024420000}"/>
    <cellStyle name="Note 7 5 2 3 2" xfId="19327" xr:uid="{00000000-0005-0000-0000-000025420000}"/>
    <cellStyle name="Note 7 5 2 4" xfId="10410" xr:uid="{00000000-0005-0000-0000-000026420000}"/>
    <cellStyle name="Note 7 5 2 4 2" xfId="20616" xr:uid="{00000000-0005-0000-0000-000027420000}"/>
    <cellStyle name="Note 7 5 2 5" xfId="14006" xr:uid="{00000000-0005-0000-0000-000028420000}"/>
    <cellStyle name="Note 7 5 3" xfId="5712" xr:uid="{00000000-0005-0000-0000-000029420000}"/>
    <cellStyle name="Note 7 5 3 2" xfId="16044" xr:uid="{00000000-0005-0000-0000-00002A420000}"/>
    <cellStyle name="Note 7 5 4" xfId="4998" xr:uid="{00000000-0005-0000-0000-00002B420000}"/>
    <cellStyle name="Note 7 5 4 2" xfId="15333" xr:uid="{00000000-0005-0000-0000-00002C420000}"/>
    <cellStyle name="Note 7 5 5" xfId="11490" xr:uid="{00000000-0005-0000-0000-00002D420000}"/>
    <cellStyle name="Note 7 5 5 2" xfId="21690" xr:uid="{00000000-0005-0000-0000-00002E420000}"/>
    <cellStyle name="Note 7 5 6" xfId="12835" xr:uid="{00000000-0005-0000-0000-00002F420000}"/>
    <cellStyle name="Note 7 6" xfId="2614" xr:uid="{00000000-0005-0000-0000-000030420000}"/>
    <cellStyle name="Note 7 6 2" xfId="6202" xr:uid="{00000000-0005-0000-0000-000031420000}"/>
    <cellStyle name="Note 7 6 2 2" xfId="16534" xr:uid="{00000000-0005-0000-0000-000032420000}"/>
    <cellStyle name="Note 7 6 3" xfId="8226" xr:uid="{00000000-0005-0000-0000-000033420000}"/>
    <cellStyle name="Note 7 6 3 2" xfId="18459" xr:uid="{00000000-0005-0000-0000-000034420000}"/>
    <cellStyle name="Note 7 6 4" xfId="9576" xr:uid="{00000000-0005-0000-0000-000035420000}"/>
    <cellStyle name="Note 7 6 4 2" xfId="19783" xr:uid="{00000000-0005-0000-0000-000036420000}"/>
    <cellStyle name="Note 7 6 5" xfId="13262" xr:uid="{00000000-0005-0000-0000-000037420000}"/>
    <cellStyle name="Note 7 7" xfId="4600" xr:uid="{00000000-0005-0000-0000-000038420000}"/>
    <cellStyle name="Note 7 7 2" xfId="14942" xr:uid="{00000000-0005-0000-0000-000039420000}"/>
    <cellStyle name="Note 7 8" xfId="4273" xr:uid="{00000000-0005-0000-0000-00003A420000}"/>
    <cellStyle name="Note 7 8 2" xfId="14631" xr:uid="{00000000-0005-0000-0000-00003B420000}"/>
    <cellStyle name="Note 7 9" xfId="5254" xr:uid="{00000000-0005-0000-0000-00003C420000}"/>
    <cellStyle name="Note 8" xfId="985" xr:uid="{00000000-0005-0000-0000-00003D420000}"/>
    <cellStyle name="Note 8 2" xfId="1229" xr:uid="{00000000-0005-0000-0000-00003E420000}"/>
    <cellStyle name="Note 8 2 10" xfId="2472" xr:uid="{00000000-0005-0000-0000-00003F420000}"/>
    <cellStyle name="Note 8 2 10 2" xfId="3927" xr:uid="{00000000-0005-0000-0000-000040420000}"/>
    <cellStyle name="Note 8 2 10 2 2" xfId="7497" xr:uid="{00000000-0005-0000-0000-000041420000}"/>
    <cellStyle name="Note 8 2 10 2 2 2" xfId="17826" xr:uid="{00000000-0005-0000-0000-000042420000}"/>
    <cellStyle name="Note 8 2 10 2 3" xfId="9457" xr:uid="{00000000-0005-0000-0000-000043420000}"/>
    <cellStyle name="Note 8 2 10 2 3 2" xfId="19664" xr:uid="{00000000-0005-0000-0000-000044420000}"/>
    <cellStyle name="Note 8 2 10 2 4" xfId="10754" xr:uid="{00000000-0005-0000-0000-000045420000}"/>
    <cellStyle name="Note 8 2 10 2 4 2" xfId="20960" xr:uid="{00000000-0005-0000-0000-000046420000}"/>
    <cellStyle name="Note 8 2 10 2 5" xfId="14320" xr:uid="{00000000-0005-0000-0000-000047420000}"/>
    <cellStyle name="Note 8 2 10 3" xfId="6060" xr:uid="{00000000-0005-0000-0000-000048420000}"/>
    <cellStyle name="Note 8 2 10 3 2" xfId="16392" xr:uid="{00000000-0005-0000-0000-000049420000}"/>
    <cellStyle name="Note 8 2 10 4" xfId="8135" xr:uid="{00000000-0005-0000-0000-00004A420000}"/>
    <cellStyle name="Note 8 2 10 4 2" xfId="18372" xr:uid="{00000000-0005-0000-0000-00004B420000}"/>
    <cellStyle name="Note 8 2 10 5" xfId="4734" xr:uid="{00000000-0005-0000-0000-00004C420000}"/>
    <cellStyle name="Note 8 2 10 5 2" xfId="15072" xr:uid="{00000000-0005-0000-0000-00004D420000}"/>
    <cellStyle name="Note 8 2 10 6" xfId="11836" xr:uid="{00000000-0005-0000-0000-00004E420000}"/>
    <cellStyle name="Note 8 2 10 6 2" xfId="22031" xr:uid="{00000000-0005-0000-0000-00004F420000}"/>
    <cellStyle name="Note 8 2 10 7" xfId="13148" xr:uid="{00000000-0005-0000-0000-000050420000}"/>
    <cellStyle name="Note 8 2 11" xfId="2525" xr:uid="{00000000-0005-0000-0000-000051420000}"/>
    <cellStyle name="Note 8 2 11 2" xfId="3980" xr:uid="{00000000-0005-0000-0000-000052420000}"/>
    <cellStyle name="Note 8 2 11 2 2" xfId="7550" xr:uid="{00000000-0005-0000-0000-000053420000}"/>
    <cellStyle name="Note 8 2 11 2 2 2" xfId="17879" xr:uid="{00000000-0005-0000-0000-000054420000}"/>
    <cellStyle name="Note 8 2 11 2 3" xfId="9510" xr:uid="{00000000-0005-0000-0000-000055420000}"/>
    <cellStyle name="Note 8 2 11 2 3 2" xfId="19717" xr:uid="{00000000-0005-0000-0000-000056420000}"/>
    <cellStyle name="Note 8 2 11 2 4" xfId="10807" xr:uid="{00000000-0005-0000-0000-000057420000}"/>
    <cellStyle name="Note 8 2 11 2 4 2" xfId="21013" xr:uid="{00000000-0005-0000-0000-000058420000}"/>
    <cellStyle name="Note 8 2 11 2 5" xfId="14373" xr:uid="{00000000-0005-0000-0000-000059420000}"/>
    <cellStyle name="Note 8 2 11 3" xfId="6113" xr:uid="{00000000-0005-0000-0000-00005A420000}"/>
    <cellStyle name="Note 8 2 11 3 2" xfId="16445" xr:uid="{00000000-0005-0000-0000-00005B420000}"/>
    <cellStyle name="Note 8 2 11 4" xfId="8160" xr:uid="{00000000-0005-0000-0000-00005C420000}"/>
    <cellStyle name="Note 8 2 11 4 2" xfId="18394" xr:uid="{00000000-0005-0000-0000-00005D420000}"/>
    <cellStyle name="Note 8 2 11 5" xfId="6839" xr:uid="{00000000-0005-0000-0000-00005E420000}"/>
    <cellStyle name="Note 8 2 11 5 2" xfId="17169" xr:uid="{00000000-0005-0000-0000-00005F420000}"/>
    <cellStyle name="Note 8 2 11 6" xfId="11889" xr:uid="{00000000-0005-0000-0000-000060420000}"/>
    <cellStyle name="Note 8 2 11 6 2" xfId="22084" xr:uid="{00000000-0005-0000-0000-000061420000}"/>
    <cellStyle name="Note 8 2 11 7" xfId="13201" xr:uid="{00000000-0005-0000-0000-000062420000}"/>
    <cellStyle name="Note 8 2 12" xfId="2734" xr:uid="{00000000-0005-0000-0000-000063420000}"/>
    <cellStyle name="Note 8 2 12 2" xfId="6317" xr:uid="{00000000-0005-0000-0000-000064420000}"/>
    <cellStyle name="Note 8 2 12 2 2" xfId="16649" xr:uid="{00000000-0005-0000-0000-000065420000}"/>
    <cellStyle name="Note 8 2 12 3" xfId="8329" xr:uid="{00000000-0005-0000-0000-000066420000}"/>
    <cellStyle name="Note 8 2 12 3 2" xfId="18560" xr:uid="{00000000-0005-0000-0000-000067420000}"/>
    <cellStyle name="Note 8 2 12 4" xfId="9666" xr:uid="{00000000-0005-0000-0000-000068420000}"/>
    <cellStyle name="Note 8 2 12 4 2" xfId="19873" xr:uid="{00000000-0005-0000-0000-000069420000}"/>
    <cellStyle name="Note 8 2 12 5" xfId="13342" xr:uid="{00000000-0005-0000-0000-00006A420000}"/>
    <cellStyle name="Note 8 2 13" xfId="4828" xr:uid="{00000000-0005-0000-0000-00006B420000}"/>
    <cellStyle name="Note 8 2 13 2" xfId="15164" xr:uid="{00000000-0005-0000-0000-00006C420000}"/>
    <cellStyle name="Note 8 2 14" xfId="4134" xr:uid="{00000000-0005-0000-0000-00006D420000}"/>
    <cellStyle name="Note 8 2 14 2" xfId="14503" xr:uid="{00000000-0005-0000-0000-00006E420000}"/>
    <cellStyle name="Note 8 2 15" xfId="8056" xr:uid="{00000000-0005-0000-0000-00006F420000}"/>
    <cellStyle name="Note 8 2 2" xfId="1770" xr:uid="{00000000-0005-0000-0000-000070420000}"/>
    <cellStyle name="Note 8 2 2 2" xfId="3247" xr:uid="{00000000-0005-0000-0000-000071420000}"/>
    <cellStyle name="Note 8 2 2 2 2" xfId="6820" xr:uid="{00000000-0005-0000-0000-000072420000}"/>
    <cellStyle name="Note 8 2 2 2 2 2" xfId="17150" xr:uid="{00000000-0005-0000-0000-000073420000}"/>
    <cellStyle name="Note 8 2 2 2 3" xfId="8796" xr:uid="{00000000-0005-0000-0000-000074420000}"/>
    <cellStyle name="Note 8 2 2 2 3 2" xfId="19012" xr:uid="{00000000-0005-0000-0000-000075420000}"/>
    <cellStyle name="Note 8 2 2 2 4" xfId="10097" xr:uid="{00000000-0005-0000-0000-000076420000}"/>
    <cellStyle name="Note 8 2 2 2 4 2" xfId="20303" xr:uid="{00000000-0005-0000-0000-000077420000}"/>
    <cellStyle name="Note 8 2 2 2 5" xfId="13720" xr:uid="{00000000-0005-0000-0000-000078420000}"/>
    <cellStyle name="Note 8 2 2 3" xfId="5362" xr:uid="{00000000-0005-0000-0000-000079420000}"/>
    <cellStyle name="Note 8 2 2 3 2" xfId="15695" xr:uid="{00000000-0005-0000-0000-00007A420000}"/>
    <cellStyle name="Note 8 2 2 4" xfId="7798" xr:uid="{00000000-0005-0000-0000-00007B420000}"/>
    <cellStyle name="Note 8 2 2 4 2" xfId="18102" xr:uid="{00000000-0005-0000-0000-00007C420000}"/>
    <cellStyle name="Note 8 2 2 5" xfId="11174" xr:uid="{00000000-0005-0000-0000-00007D420000}"/>
    <cellStyle name="Note 8 2 2 5 2" xfId="21377" xr:uid="{00000000-0005-0000-0000-00007E420000}"/>
    <cellStyle name="Note 8 2 2 6" xfId="12549" xr:uid="{00000000-0005-0000-0000-00007F420000}"/>
    <cellStyle name="Note 8 2 3" xfId="1936" xr:uid="{00000000-0005-0000-0000-000080420000}"/>
    <cellStyle name="Note 8 2 3 2" xfId="3400" xr:uid="{00000000-0005-0000-0000-000081420000}"/>
    <cellStyle name="Note 8 2 3 2 2" xfId="6970" xr:uid="{00000000-0005-0000-0000-000082420000}"/>
    <cellStyle name="Note 8 2 3 2 2 2" xfId="17299" xr:uid="{00000000-0005-0000-0000-000083420000}"/>
    <cellStyle name="Note 8 2 3 2 3" xfId="8936" xr:uid="{00000000-0005-0000-0000-000084420000}"/>
    <cellStyle name="Note 8 2 3 2 3 2" xfId="19145" xr:uid="{00000000-0005-0000-0000-000085420000}"/>
    <cellStyle name="Note 8 2 3 2 4" xfId="10227" xr:uid="{00000000-0005-0000-0000-000086420000}"/>
    <cellStyle name="Note 8 2 3 2 4 2" xfId="20433" xr:uid="{00000000-0005-0000-0000-000087420000}"/>
    <cellStyle name="Note 8 2 3 2 5" xfId="13826" xr:uid="{00000000-0005-0000-0000-000088420000}"/>
    <cellStyle name="Note 8 2 3 3" xfId="5524" xr:uid="{00000000-0005-0000-0000-000089420000}"/>
    <cellStyle name="Note 8 2 3 3 2" xfId="15856" xr:uid="{00000000-0005-0000-0000-00008A420000}"/>
    <cellStyle name="Note 8 2 3 4" xfId="4086" xr:uid="{00000000-0005-0000-0000-00008B420000}"/>
    <cellStyle name="Note 8 2 3 4 2" xfId="14460" xr:uid="{00000000-0005-0000-0000-00008C420000}"/>
    <cellStyle name="Note 8 2 3 5" xfId="11305" xr:uid="{00000000-0005-0000-0000-00008D420000}"/>
    <cellStyle name="Note 8 2 3 5 2" xfId="21507" xr:uid="{00000000-0005-0000-0000-00008E420000}"/>
    <cellStyle name="Note 8 2 3 6" xfId="12655" xr:uid="{00000000-0005-0000-0000-00008F420000}"/>
    <cellStyle name="Note 8 2 4" xfId="2006" xr:uid="{00000000-0005-0000-0000-000090420000}"/>
    <cellStyle name="Note 8 2 4 2" xfId="3469" xr:uid="{00000000-0005-0000-0000-000091420000}"/>
    <cellStyle name="Note 8 2 4 2 2" xfId="7039" xr:uid="{00000000-0005-0000-0000-000092420000}"/>
    <cellStyle name="Note 8 2 4 2 2 2" xfId="17368" xr:uid="{00000000-0005-0000-0000-000093420000}"/>
    <cellStyle name="Note 8 2 4 2 3" xfId="9005" xr:uid="{00000000-0005-0000-0000-000094420000}"/>
    <cellStyle name="Note 8 2 4 2 3 2" xfId="19214" xr:uid="{00000000-0005-0000-0000-000095420000}"/>
    <cellStyle name="Note 8 2 4 2 4" xfId="10296" xr:uid="{00000000-0005-0000-0000-000096420000}"/>
    <cellStyle name="Note 8 2 4 2 4 2" xfId="20502" xr:uid="{00000000-0005-0000-0000-000097420000}"/>
    <cellStyle name="Note 8 2 4 2 5" xfId="13894" xr:uid="{00000000-0005-0000-0000-000098420000}"/>
    <cellStyle name="Note 8 2 4 3" xfId="5594" xr:uid="{00000000-0005-0000-0000-000099420000}"/>
    <cellStyle name="Note 8 2 4 3 2" xfId="15926" xr:uid="{00000000-0005-0000-0000-00009A420000}"/>
    <cellStyle name="Note 8 2 4 4" xfId="7800" xr:uid="{00000000-0005-0000-0000-00009B420000}"/>
    <cellStyle name="Note 8 2 4 4 2" xfId="18104" xr:uid="{00000000-0005-0000-0000-00009C420000}"/>
    <cellStyle name="Note 8 2 4 5" xfId="11374" xr:uid="{00000000-0005-0000-0000-00009D420000}"/>
    <cellStyle name="Note 8 2 4 5 2" xfId="21576" xr:uid="{00000000-0005-0000-0000-00009E420000}"/>
    <cellStyle name="Note 8 2 4 6" xfId="12723" xr:uid="{00000000-0005-0000-0000-00009F420000}"/>
    <cellStyle name="Note 8 2 5" xfId="2074" xr:uid="{00000000-0005-0000-0000-0000A0420000}"/>
    <cellStyle name="Note 8 2 5 2" xfId="3534" xr:uid="{00000000-0005-0000-0000-0000A1420000}"/>
    <cellStyle name="Note 8 2 5 2 2" xfId="7104" xr:uid="{00000000-0005-0000-0000-0000A2420000}"/>
    <cellStyle name="Note 8 2 5 2 2 2" xfId="17433" xr:uid="{00000000-0005-0000-0000-0000A3420000}"/>
    <cellStyle name="Note 8 2 5 2 3" xfId="9070" xr:uid="{00000000-0005-0000-0000-0000A4420000}"/>
    <cellStyle name="Note 8 2 5 2 3 2" xfId="19279" xr:uid="{00000000-0005-0000-0000-0000A5420000}"/>
    <cellStyle name="Note 8 2 5 2 4" xfId="10361" xr:uid="{00000000-0005-0000-0000-0000A6420000}"/>
    <cellStyle name="Note 8 2 5 2 4 2" xfId="20567" xr:uid="{00000000-0005-0000-0000-0000A7420000}"/>
    <cellStyle name="Note 8 2 5 2 5" xfId="13958" xr:uid="{00000000-0005-0000-0000-0000A8420000}"/>
    <cellStyle name="Note 8 2 5 3" xfId="5662" xr:uid="{00000000-0005-0000-0000-0000A9420000}"/>
    <cellStyle name="Note 8 2 5 3 2" xfId="15994" xr:uid="{00000000-0005-0000-0000-0000AA420000}"/>
    <cellStyle name="Note 8 2 5 4" xfId="7615" xr:uid="{00000000-0005-0000-0000-0000AB420000}"/>
    <cellStyle name="Note 8 2 5 4 2" xfId="17941" xr:uid="{00000000-0005-0000-0000-0000AC420000}"/>
    <cellStyle name="Note 8 2 5 5" xfId="11441" xr:uid="{00000000-0005-0000-0000-0000AD420000}"/>
    <cellStyle name="Note 8 2 5 5 2" xfId="21641" xr:uid="{00000000-0005-0000-0000-0000AE420000}"/>
    <cellStyle name="Note 8 2 5 6" xfId="12787" xr:uid="{00000000-0005-0000-0000-0000AF420000}"/>
    <cellStyle name="Note 8 2 6" xfId="2142" xr:uid="{00000000-0005-0000-0000-0000B0420000}"/>
    <cellStyle name="Note 8 2 6 2" xfId="3601" xr:uid="{00000000-0005-0000-0000-0000B1420000}"/>
    <cellStyle name="Note 8 2 6 2 2" xfId="7171" xr:uid="{00000000-0005-0000-0000-0000B2420000}"/>
    <cellStyle name="Note 8 2 6 2 2 2" xfId="17500" xr:uid="{00000000-0005-0000-0000-0000B3420000}"/>
    <cellStyle name="Note 8 2 6 2 3" xfId="9136" xr:uid="{00000000-0005-0000-0000-0000B4420000}"/>
    <cellStyle name="Note 8 2 6 2 3 2" xfId="19345" xr:uid="{00000000-0005-0000-0000-0000B5420000}"/>
    <cellStyle name="Note 8 2 6 2 4" xfId="10428" xr:uid="{00000000-0005-0000-0000-0000B6420000}"/>
    <cellStyle name="Note 8 2 6 2 4 2" xfId="20634" xr:uid="{00000000-0005-0000-0000-0000B7420000}"/>
    <cellStyle name="Note 8 2 6 2 5" xfId="14024" xr:uid="{00000000-0005-0000-0000-0000B8420000}"/>
    <cellStyle name="Note 8 2 6 3" xfId="5730" xr:uid="{00000000-0005-0000-0000-0000B9420000}"/>
    <cellStyle name="Note 8 2 6 3 2" xfId="16062" xr:uid="{00000000-0005-0000-0000-0000BA420000}"/>
    <cellStyle name="Note 8 2 6 4" xfId="4473" xr:uid="{00000000-0005-0000-0000-0000BB420000}"/>
    <cellStyle name="Note 8 2 6 4 2" xfId="14815" xr:uid="{00000000-0005-0000-0000-0000BC420000}"/>
    <cellStyle name="Note 8 2 6 5" xfId="11508" xr:uid="{00000000-0005-0000-0000-0000BD420000}"/>
    <cellStyle name="Note 8 2 6 5 2" xfId="21708" xr:uid="{00000000-0005-0000-0000-0000BE420000}"/>
    <cellStyle name="Note 8 2 6 6" xfId="12853" xr:uid="{00000000-0005-0000-0000-0000BF420000}"/>
    <cellStyle name="Note 8 2 7" xfId="2214" xr:uid="{00000000-0005-0000-0000-0000C0420000}"/>
    <cellStyle name="Note 8 2 7 2" xfId="3673" xr:uid="{00000000-0005-0000-0000-0000C1420000}"/>
    <cellStyle name="Note 8 2 7 2 2" xfId="7243" xr:uid="{00000000-0005-0000-0000-0000C2420000}"/>
    <cellStyle name="Note 8 2 7 2 2 2" xfId="17572" xr:uid="{00000000-0005-0000-0000-0000C3420000}"/>
    <cellStyle name="Note 8 2 7 2 3" xfId="9208" xr:uid="{00000000-0005-0000-0000-0000C4420000}"/>
    <cellStyle name="Note 8 2 7 2 3 2" xfId="19417" xr:uid="{00000000-0005-0000-0000-0000C5420000}"/>
    <cellStyle name="Note 8 2 7 2 4" xfId="10500" xr:uid="{00000000-0005-0000-0000-0000C6420000}"/>
    <cellStyle name="Note 8 2 7 2 4 2" xfId="20706" xr:uid="{00000000-0005-0000-0000-0000C7420000}"/>
    <cellStyle name="Note 8 2 7 2 5" xfId="14096" xr:uid="{00000000-0005-0000-0000-0000C8420000}"/>
    <cellStyle name="Note 8 2 7 3" xfId="5802" xr:uid="{00000000-0005-0000-0000-0000C9420000}"/>
    <cellStyle name="Note 8 2 7 3 2" xfId="16134" xr:uid="{00000000-0005-0000-0000-0000CA420000}"/>
    <cellStyle name="Note 8 2 7 4" xfId="4516" xr:uid="{00000000-0005-0000-0000-0000CB420000}"/>
    <cellStyle name="Note 8 2 7 4 2" xfId="14858" xr:uid="{00000000-0005-0000-0000-0000CC420000}"/>
    <cellStyle name="Note 8 2 7 5" xfId="11580" xr:uid="{00000000-0005-0000-0000-0000CD420000}"/>
    <cellStyle name="Note 8 2 7 5 2" xfId="21780" xr:uid="{00000000-0005-0000-0000-0000CE420000}"/>
    <cellStyle name="Note 8 2 7 6" xfId="12925" xr:uid="{00000000-0005-0000-0000-0000CF420000}"/>
    <cellStyle name="Note 8 2 8" xfId="2311" xr:uid="{00000000-0005-0000-0000-0000D0420000}"/>
    <cellStyle name="Note 8 2 8 2" xfId="3768" xr:uid="{00000000-0005-0000-0000-0000D1420000}"/>
    <cellStyle name="Note 8 2 8 2 2" xfId="7338" xr:uid="{00000000-0005-0000-0000-0000D2420000}"/>
    <cellStyle name="Note 8 2 8 2 2 2" xfId="17667" xr:uid="{00000000-0005-0000-0000-0000D3420000}"/>
    <cellStyle name="Note 8 2 8 2 3" xfId="9301" xr:uid="{00000000-0005-0000-0000-0000D4420000}"/>
    <cellStyle name="Note 8 2 8 2 3 2" xfId="19509" xr:uid="{00000000-0005-0000-0000-0000D5420000}"/>
    <cellStyle name="Note 8 2 8 2 4" xfId="10595" xr:uid="{00000000-0005-0000-0000-0000D6420000}"/>
    <cellStyle name="Note 8 2 8 2 4 2" xfId="20801" xr:uid="{00000000-0005-0000-0000-0000D7420000}"/>
    <cellStyle name="Note 8 2 8 2 5" xfId="14181" xr:uid="{00000000-0005-0000-0000-0000D8420000}"/>
    <cellStyle name="Note 8 2 8 3" xfId="5899" xr:uid="{00000000-0005-0000-0000-0000D9420000}"/>
    <cellStyle name="Note 8 2 8 3 2" xfId="16231" xr:uid="{00000000-0005-0000-0000-0000DA420000}"/>
    <cellStyle name="Note 8 2 8 4" xfId="6718" xr:uid="{00000000-0005-0000-0000-0000DB420000}"/>
    <cellStyle name="Note 8 2 8 4 2" xfId="17048" xr:uid="{00000000-0005-0000-0000-0000DC420000}"/>
    <cellStyle name="Note 8 2 8 5" xfId="11676" xr:uid="{00000000-0005-0000-0000-0000DD420000}"/>
    <cellStyle name="Note 8 2 8 5 2" xfId="21873" xr:uid="{00000000-0005-0000-0000-0000DE420000}"/>
    <cellStyle name="Note 8 2 8 6" xfId="13009" xr:uid="{00000000-0005-0000-0000-0000DF420000}"/>
    <cellStyle name="Note 8 2 9" xfId="2403" xr:uid="{00000000-0005-0000-0000-0000E0420000}"/>
    <cellStyle name="Note 8 2 9 2" xfId="3859" xr:uid="{00000000-0005-0000-0000-0000E1420000}"/>
    <cellStyle name="Note 8 2 9 2 2" xfId="7429" xr:uid="{00000000-0005-0000-0000-0000E2420000}"/>
    <cellStyle name="Note 8 2 9 2 2 2" xfId="17758" xr:uid="{00000000-0005-0000-0000-0000E3420000}"/>
    <cellStyle name="Note 8 2 9 2 3" xfId="9391" xr:uid="{00000000-0005-0000-0000-0000E4420000}"/>
    <cellStyle name="Note 8 2 9 2 3 2" xfId="19599" xr:uid="{00000000-0005-0000-0000-0000E5420000}"/>
    <cellStyle name="Note 8 2 9 2 4" xfId="10686" xr:uid="{00000000-0005-0000-0000-0000E6420000}"/>
    <cellStyle name="Note 8 2 9 2 4 2" xfId="20892" xr:uid="{00000000-0005-0000-0000-0000E7420000}"/>
    <cellStyle name="Note 8 2 9 2 5" xfId="14262" xr:uid="{00000000-0005-0000-0000-0000E8420000}"/>
    <cellStyle name="Note 8 2 9 3" xfId="5991" xr:uid="{00000000-0005-0000-0000-0000E9420000}"/>
    <cellStyle name="Note 8 2 9 3 2" xfId="16323" xr:uid="{00000000-0005-0000-0000-0000EA420000}"/>
    <cellStyle name="Note 8 2 9 4" xfId="6230" xr:uid="{00000000-0005-0000-0000-0000EB420000}"/>
    <cellStyle name="Note 8 2 9 4 2" xfId="16562" xr:uid="{00000000-0005-0000-0000-0000EC420000}"/>
    <cellStyle name="Note 8 2 9 5" xfId="11767" xr:uid="{00000000-0005-0000-0000-0000ED420000}"/>
    <cellStyle name="Note 8 2 9 5 2" xfId="21963" xr:uid="{00000000-0005-0000-0000-0000EE420000}"/>
    <cellStyle name="Note 8 2 9 6" xfId="13090" xr:uid="{00000000-0005-0000-0000-0000EF420000}"/>
    <cellStyle name="Note 8 3" xfId="1590" xr:uid="{00000000-0005-0000-0000-0000F0420000}"/>
    <cellStyle name="Note 8 3 2" xfId="3073" xr:uid="{00000000-0005-0000-0000-0000F1420000}"/>
    <cellStyle name="Note 8 3 2 2" xfId="6650" xr:uid="{00000000-0005-0000-0000-0000F2420000}"/>
    <cellStyle name="Note 8 3 2 2 2" xfId="16981" xr:uid="{00000000-0005-0000-0000-0000F3420000}"/>
    <cellStyle name="Note 8 3 2 3" xfId="8638" xr:uid="{00000000-0005-0000-0000-0000F4420000}"/>
    <cellStyle name="Note 8 3 2 3 2" xfId="18860" xr:uid="{00000000-0005-0000-0000-0000F5420000}"/>
    <cellStyle name="Note 8 3 2 4" xfId="9954" xr:uid="{00000000-0005-0000-0000-0000F6420000}"/>
    <cellStyle name="Note 8 3 2 4 2" xfId="20161" xr:uid="{00000000-0005-0000-0000-0000F7420000}"/>
    <cellStyle name="Note 8 3 2 5" xfId="13599" xr:uid="{00000000-0005-0000-0000-0000F8420000}"/>
    <cellStyle name="Note 8 3 3" xfId="5187" xr:uid="{00000000-0005-0000-0000-0000F9420000}"/>
    <cellStyle name="Note 8 3 3 2" xfId="15522" xr:uid="{00000000-0005-0000-0000-0000FA420000}"/>
    <cellStyle name="Note 8 3 4" xfId="8529" xr:uid="{00000000-0005-0000-0000-0000FB420000}"/>
    <cellStyle name="Note 8 3 4 2" xfId="18755" xr:uid="{00000000-0005-0000-0000-0000FC420000}"/>
    <cellStyle name="Note 8 3 5" xfId="11036" xr:uid="{00000000-0005-0000-0000-0000FD420000}"/>
    <cellStyle name="Note 8 3 5 2" xfId="21239" xr:uid="{00000000-0005-0000-0000-0000FE420000}"/>
    <cellStyle name="Note 8 3 6" xfId="12431" xr:uid="{00000000-0005-0000-0000-0000FF420000}"/>
    <cellStyle name="Note 8 4" xfId="1364" xr:uid="{00000000-0005-0000-0000-000000430000}"/>
    <cellStyle name="Note 8 4 2" xfId="2860" xr:uid="{00000000-0005-0000-0000-000001430000}"/>
    <cellStyle name="Note 8 4 2 2" xfId="6439" xr:uid="{00000000-0005-0000-0000-000002430000}"/>
    <cellStyle name="Note 8 4 2 2 2" xfId="16770" xr:uid="{00000000-0005-0000-0000-000003430000}"/>
    <cellStyle name="Note 8 4 2 3" xfId="8440" xr:uid="{00000000-0005-0000-0000-000004430000}"/>
    <cellStyle name="Note 8 4 2 3 2" xfId="18668" xr:uid="{00000000-0005-0000-0000-000005430000}"/>
    <cellStyle name="Note 8 4 2 4" xfId="9765" xr:uid="{00000000-0005-0000-0000-000006430000}"/>
    <cellStyle name="Note 8 4 2 4 2" xfId="19972" xr:uid="{00000000-0005-0000-0000-000007430000}"/>
    <cellStyle name="Note 8 4 2 5" xfId="13434" xr:uid="{00000000-0005-0000-0000-000008430000}"/>
    <cellStyle name="Note 8 4 3" xfId="4962" xr:uid="{00000000-0005-0000-0000-000009430000}"/>
    <cellStyle name="Note 8 4 3 2" xfId="15297" xr:uid="{00000000-0005-0000-0000-00000A430000}"/>
    <cellStyle name="Note 8 4 4" xfId="9262" xr:uid="{00000000-0005-0000-0000-00000B430000}"/>
    <cellStyle name="Note 8 4 4 2" xfId="19470" xr:uid="{00000000-0005-0000-0000-00000C430000}"/>
    <cellStyle name="Note 8 4 5" xfId="10847" xr:uid="{00000000-0005-0000-0000-00000D430000}"/>
    <cellStyle name="Note 8 4 5 2" xfId="21051" xr:uid="{00000000-0005-0000-0000-00000E430000}"/>
    <cellStyle name="Note 8 4 6" xfId="12265" xr:uid="{00000000-0005-0000-0000-00000F430000}"/>
    <cellStyle name="Note 8 5" xfId="1689" xr:uid="{00000000-0005-0000-0000-000010430000}"/>
    <cellStyle name="Note 8 5 2" xfId="3167" xr:uid="{00000000-0005-0000-0000-000011430000}"/>
    <cellStyle name="Note 8 5 2 2" xfId="6741" xr:uid="{00000000-0005-0000-0000-000012430000}"/>
    <cellStyle name="Note 8 5 2 2 2" xfId="17071" xr:uid="{00000000-0005-0000-0000-000013430000}"/>
    <cellStyle name="Note 8 5 2 3" xfId="8718" xr:uid="{00000000-0005-0000-0000-000014430000}"/>
    <cellStyle name="Note 8 5 2 3 2" xfId="18935" xr:uid="{00000000-0005-0000-0000-000015430000}"/>
    <cellStyle name="Note 8 5 2 4" xfId="10023" xr:uid="{00000000-0005-0000-0000-000016430000}"/>
    <cellStyle name="Note 8 5 2 4 2" xfId="20229" xr:uid="{00000000-0005-0000-0000-000017430000}"/>
    <cellStyle name="Note 8 5 2 5" xfId="13656" xr:uid="{00000000-0005-0000-0000-000018430000}"/>
    <cellStyle name="Note 8 5 3" xfId="5281" xr:uid="{00000000-0005-0000-0000-000019430000}"/>
    <cellStyle name="Note 8 5 3 2" xfId="15615" xr:uid="{00000000-0005-0000-0000-00001A430000}"/>
    <cellStyle name="Note 8 5 4" xfId="4372" xr:uid="{00000000-0005-0000-0000-00001B430000}"/>
    <cellStyle name="Note 8 5 4 2" xfId="14715" xr:uid="{00000000-0005-0000-0000-00001C430000}"/>
    <cellStyle name="Note 8 5 5" xfId="11100" xr:uid="{00000000-0005-0000-0000-00001D430000}"/>
    <cellStyle name="Note 8 5 5 2" xfId="21303" xr:uid="{00000000-0005-0000-0000-00001E430000}"/>
    <cellStyle name="Note 8 5 6" xfId="12485" xr:uid="{00000000-0005-0000-0000-00001F430000}"/>
    <cellStyle name="Note 8 6" xfId="2615" xr:uid="{00000000-0005-0000-0000-000020430000}"/>
    <cellStyle name="Note 8 6 2" xfId="6203" xr:uid="{00000000-0005-0000-0000-000021430000}"/>
    <cellStyle name="Note 8 6 2 2" xfId="16535" xr:uid="{00000000-0005-0000-0000-000022430000}"/>
    <cellStyle name="Note 8 6 3" xfId="8227" xr:uid="{00000000-0005-0000-0000-000023430000}"/>
    <cellStyle name="Note 8 6 3 2" xfId="18460" xr:uid="{00000000-0005-0000-0000-000024430000}"/>
    <cellStyle name="Note 8 6 4" xfId="9577" xr:uid="{00000000-0005-0000-0000-000025430000}"/>
    <cellStyle name="Note 8 6 4 2" xfId="19784" xr:uid="{00000000-0005-0000-0000-000026430000}"/>
    <cellStyle name="Note 8 6 5" xfId="13263" xr:uid="{00000000-0005-0000-0000-000027430000}"/>
    <cellStyle name="Note 8 7" xfId="4601" xr:uid="{00000000-0005-0000-0000-000028430000}"/>
    <cellStyle name="Note 8 7 2" xfId="14943" xr:uid="{00000000-0005-0000-0000-000029430000}"/>
    <cellStyle name="Note 8 8" xfId="4272" xr:uid="{00000000-0005-0000-0000-00002A430000}"/>
    <cellStyle name="Note 8 8 2" xfId="14630" xr:uid="{00000000-0005-0000-0000-00002B430000}"/>
    <cellStyle name="Note 8 9" xfId="7863" xr:uid="{00000000-0005-0000-0000-00002C430000}"/>
    <cellStyle name="Note 9" xfId="986" xr:uid="{00000000-0005-0000-0000-00002D430000}"/>
    <cellStyle name="Note 9 2" xfId="1230" xr:uid="{00000000-0005-0000-0000-00002E430000}"/>
    <cellStyle name="Note 9 2 10" xfId="2473" xr:uid="{00000000-0005-0000-0000-00002F430000}"/>
    <cellStyle name="Note 9 2 10 2" xfId="3928" xr:uid="{00000000-0005-0000-0000-000030430000}"/>
    <cellStyle name="Note 9 2 10 2 2" xfId="7498" xr:uid="{00000000-0005-0000-0000-000031430000}"/>
    <cellStyle name="Note 9 2 10 2 2 2" xfId="17827" xr:uid="{00000000-0005-0000-0000-000032430000}"/>
    <cellStyle name="Note 9 2 10 2 3" xfId="9458" xr:uid="{00000000-0005-0000-0000-000033430000}"/>
    <cellStyle name="Note 9 2 10 2 3 2" xfId="19665" xr:uid="{00000000-0005-0000-0000-000034430000}"/>
    <cellStyle name="Note 9 2 10 2 4" xfId="10755" xr:uid="{00000000-0005-0000-0000-000035430000}"/>
    <cellStyle name="Note 9 2 10 2 4 2" xfId="20961" xr:uid="{00000000-0005-0000-0000-000036430000}"/>
    <cellStyle name="Note 9 2 10 2 5" xfId="14321" xr:uid="{00000000-0005-0000-0000-000037430000}"/>
    <cellStyle name="Note 9 2 10 3" xfId="6061" xr:uid="{00000000-0005-0000-0000-000038430000}"/>
    <cellStyle name="Note 9 2 10 3 2" xfId="16393" xr:uid="{00000000-0005-0000-0000-000039430000}"/>
    <cellStyle name="Note 9 2 10 4" xfId="8136" xr:uid="{00000000-0005-0000-0000-00003A430000}"/>
    <cellStyle name="Note 9 2 10 4 2" xfId="18373" xr:uid="{00000000-0005-0000-0000-00003B430000}"/>
    <cellStyle name="Note 9 2 10 5" xfId="5279" xr:uid="{00000000-0005-0000-0000-00003C430000}"/>
    <cellStyle name="Note 9 2 10 5 2" xfId="15613" xr:uid="{00000000-0005-0000-0000-00003D430000}"/>
    <cellStyle name="Note 9 2 10 6" xfId="11837" xr:uid="{00000000-0005-0000-0000-00003E430000}"/>
    <cellStyle name="Note 9 2 10 6 2" xfId="22032" xr:uid="{00000000-0005-0000-0000-00003F430000}"/>
    <cellStyle name="Note 9 2 10 7" xfId="13149" xr:uid="{00000000-0005-0000-0000-000040430000}"/>
    <cellStyle name="Note 9 2 11" xfId="2526" xr:uid="{00000000-0005-0000-0000-000041430000}"/>
    <cellStyle name="Note 9 2 11 2" xfId="3981" xr:uid="{00000000-0005-0000-0000-000042430000}"/>
    <cellStyle name="Note 9 2 11 2 2" xfId="7551" xr:uid="{00000000-0005-0000-0000-000043430000}"/>
    <cellStyle name="Note 9 2 11 2 2 2" xfId="17880" xr:uid="{00000000-0005-0000-0000-000044430000}"/>
    <cellStyle name="Note 9 2 11 2 3" xfId="9511" xr:uid="{00000000-0005-0000-0000-000045430000}"/>
    <cellStyle name="Note 9 2 11 2 3 2" xfId="19718" xr:uid="{00000000-0005-0000-0000-000046430000}"/>
    <cellStyle name="Note 9 2 11 2 4" xfId="10808" xr:uid="{00000000-0005-0000-0000-000047430000}"/>
    <cellStyle name="Note 9 2 11 2 4 2" xfId="21014" xr:uid="{00000000-0005-0000-0000-000048430000}"/>
    <cellStyle name="Note 9 2 11 2 5" xfId="14374" xr:uid="{00000000-0005-0000-0000-000049430000}"/>
    <cellStyle name="Note 9 2 11 3" xfId="6114" xr:uid="{00000000-0005-0000-0000-00004A430000}"/>
    <cellStyle name="Note 9 2 11 3 2" xfId="16446" xr:uid="{00000000-0005-0000-0000-00004B430000}"/>
    <cellStyle name="Note 9 2 11 4" xfId="8161" xr:uid="{00000000-0005-0000-0000-00004C430000}"/>
    <cellStyle name="Note 9 2 11 4 2" xfId="18395" xr:uid="{00000000-0005-0000-0000-00004D430000}"/>
    <cellStyle name="Note 9 2 11 5" xfId="6336" xr:uid="{00000000-0005-0000-0000-00004E430000}"/>
    <cellStyle name="Note 9 2 11 5 2" xfId="16668" xr:uid="{00000000-0005-0000-0000-00004F430000}"/>
    <cellStyle name="Note 9 2 11 6" xfId="11890" xr:uid="{00000000-0005-0000-0000-000050430000}"/>
    <cellStyle name="Note 9 2 11 6 2" xfId="22085" xr:uid="{00000000-0005-0000-0000-000051430000}"/>
    <cellStyle name="Note 9 2 11 7" xfId="13202" xr:uid="{00000000-0005-0000-0000-000052430000}"/>
    <cellStyle name="Note 9 2 12" xfId="2735" xr:uid="{00000000-0005-0000-0000-000053430000}"/>
    <cellStyle name="Note 9 2 12 2" xfId="6318" xr:uid="{00000000-0005-0000-0000-000054430000}"/>
    <cellStyle name="Note 9 2 12 2 2" xfId="16650" xr:uid="{00000000-0005-0000-0000-000055430000}"/>
    <cellStyle name="Note 9 2 12 3" xfId="8330" xr:uid="{00000000-0005-0000-0000-000056430000}"/>
    <cellStyle name="Note 9 2 12 3 2" xfId="18561" xr:uid="{00000000-0005-0000-0000-000057430000}"/>
    <cellStyle name="Note 9 2 12 4" xfId="9667" xr:uid="{00000000-0005-0000-0000-000058430000}"/>
    <cellStyle name="Note 9 2 12 4 2" xfId="19874" xr:uid="{00000000-0005-0000-0000-000059430000}"/>
    <cellStyle name="Note 9 2 12 5" xfId="13343" xr:uid="{00000000-0005-0000-0000-00005A430000}"/>
    <cellStyle name="Note 9 2 13" xfId="4829" xr:uid="{00000000-0005-0000-0000-00005B430000}"/>
    <cellStyle name="Note 9 2 13 2" xfId="15165" xr:uid="{00000000-0005-0000-0000-00005C430000}"/>
    <cellStyle name="Note 9 2 14" xfId="4133" xr:uid="{00000000-0005-0000-0000-00005D430000}"/>
    <cellStyle name="Note 9 2 14 2" xfId="14502" xr:uid="{00000000-0005-0000-0000-00005E430000}"/>
    <cellStyle name="Note 9 2 15" xfId="7711" xr:uid="{00000000-0005-0000-0000-00005F430000}"/>
    <cellStyle name="Note 9 2 2" xfId="1771" xr:uid="{00000000-0005-0000-0000-000060430000}"/>
    <cellStyle name="Note 9 2 2 2" xfId="3248" xr:uid="{00000000-0005-0000-0000-000061430000}"/>
    <cellStyle name="Note 9 2 2 2 2" xfId="6821" xr:uid="{00000000-0005-0000-0000-000062430000}"/>
    <cellStyle name="Note 9 2 2 2 2 2" xfId="17151" xr:uid="{00000000-0005-0000-0000-000063430000}"/>
    <cellStyle name="Note 9 2 2 2 3" xfId="8797" xr:uid="{00000000-0005-0000-0000-000064430000}"/>
    <cellStyle name="Note 9 2 2 2 3 2" xfId="19013" xr:uid="{00000000-0005-0000-0000-000065430000}"/>
    <cellStyle name="Note 9 2 2 2 4" xfId="10098" xr:uid="{00000000-0005-0000-0000-000066430000}"/>
    <cellStyle name="Note 9 2 2 2 4 2" xfId="20304" xr:uid="{00000000-0005-0000-0000-000067430000}"/>
    <cellStyle name="Note 9 2 2 2 5" xfId="13721" xr:uid="{00000000-0005-0000-0000-000068430000}"/>
    <cellStyle name="Note 9 2 2 3" xfId="5363" xr:uid="{00000000-0005-0000-0000-000069430000}"/>
    <cellStyle name="Note 9 2 2 3 2" xfId="15696" xr:uid="{00000000-0005-0000-0000-00006A430000}"/>
    <cellStyle name="Note 9 2 2 4" xfId="4190" xr:uid="{00000000-0005-0000-0000-00006B430000}"/>
    <cellStyle name="Note 9 2 2 4 2" xfId="14552" xr:uid="{00000000-0005-0000-0000-00006C430000}"/>
    <cellStyle name="Note 9 2 2 5" xfId="11175" xr:uid="{00000000-0005-0000-0000-00006D430000}"/>
    <cellStyle name="Note 9 2 2 5 2" xfId="21378" xr:uid="{00000000-0005-0000-0000-00006E430000}"/>
    <cellStyle name="Note 9 2 2 6" xfId="12550" xr:uid="{00000000-0005-0000-0000-00006F430000}"/>
    <cellStyle name="Note 9 2 3" xfId="1937" xr:uid="{00000000-0005-0000-0000-000070430000}"/>
    <cellStyle name="Note 9 2 3 2" xfId="3401" xr:uid="{00000000-0005-0000-0000-000071430000}"/>
    <cellStyle name="Note 9 2 3 2 2" xfId="6971" xr:uid="{00000000-0005-0000-0000-000072430000}"/>
    <cellStyle name="Note 9 2 3 2 2 2" xfId="17300" xr:uid="{00000000-0005-0000-0000-000073430000}"/>
    <cellStyle name="Note 9 2 3 2 3" xfId="8937" xr:uid="{00000000-0005-0000-0000-000074430000}"/>
    <cellStyle name="Note 9 2 3 2 3 2" xfId="19146" xr:uid="{00000000-0005-0000-0000-000075430000}"/>
    <cellStyle name="Note 9 2 3 2 4" xfId="10228" xr:uid="{00000000-0005-0000-0000-000076430000}"/>
    <cellStyle name="Note 9 2 3 2 4 2" xfId="20434" xr:uid="{00000000-0005-0000-0000-000077430000}"/>
    <cellStyle name="Note 9 2 3 2 5" xfId="13827" xr:uid="{00000000-0005-0000-0000-000078430000}"/>
    <cellStyle name="Note 9 2 3 3" xfId="5525" xr:uid="{00000000-0005-0000-0000-000079430000}"/>
    <cellStyle name="Note 9 2 3 3 2" xfId="15857" xr:uid="{00000000-0005-0000-0000-00007A430000}"/>
    <cellStyle name="Note 9 2 3 4" xfId="7719" xr:uid="{00000000-0005-0000-0000-00007B430000}"/>
    <cellStyle name="Note 9 2 3 4 2" xfId="18029" xr:uid="{00000000-0005-0000-0000-00007C430000}"/>
    <cellStyle name="Note 9 2 3 5" xfId="11306" xr:uid="{00000000-0005-0000-0000-00007D430000}"/>
    <cellStyle name="Note 9 2 3 5 2" xfId="21508" xr:uid="{00000000-0005-0000-0000-00007E430000}"/>
    <cellStyle name="Note 9 2 3 6" xfId="12656" xr:uid="{00000000-0005-0000-0000-00007F430000}"/>
    <cellStyle name="Note 9 2 4" xfId="2007" xr:uid="{00000000-0005-0000-0000-000080430000}"/>
    <cellStyle name="Note 9 2 4 2" xfId="3470" xr:uid="{00000000-0005-0000-0000-000081430000}"/>
    <cellStyle name="Note 9 2 4 2 2" xfId="7040" xr:uid="{00000000-0005-0000-0000-000082430000}"/>
    <cellStyle name="Note 9 2 4 2 2 2" xfId="17369" xr:uid="{00000000-0005-0000-0000-000083430000}"/>
    <cellStyle name="Note 9 2 4 2 3" xfId="9006" xr:uid="{00000000-0005-0000-0000-000084430000}"/>
    <cellStyle name="Note 9 2 4 2 3 2" xfId="19215" xr:uid="{00000000-0005-0000-0000-000085430000}"/>
    <cellStyle name="Note 9 2 4 2 4" xfId="10297" xr:uid="{00000000-0005-0000-0000-000086430000}"/>
    <cellStyle name="Note 9 2 4 2 4 2" xfId="20503" xr:uid="{00000000-0005-0000-0000-000087430000}"/>
    <cellStyle name="Note 9 2 4 2 5" xfId="13895" xr:uid="{00000000-0005-0000-0000-000088430000}"/>
    <cellStyle name="Note 9 2 4 3" xfId="5595" xr:uid="{00000000-0005-0000-0000-000089430000}"/>
    <cellStyle name="Note 9 2 4 3 2" xfId="15927" xr:uid="{00000000-0005-0000-0000-00008A430000}"/>
    <cellStyle name="Note 9 2 4 4" xfId="7716" xr:uid="{00000000-0005-0000-0000-00008B430000}"/>
    <cellStyle name="Note 9 2 4 4 2" xfId="18027" xr:uid="{00000000-0005-0000-0000-00008C430000}"/>
    <cellStyle name="Note 9 2 4 5" xfId="11375" xr:uid="{00000000-0005-0000-0000-00008D430000}"/>
    <cellStyle name="Note 9 2 4 5 2" xfId="21577" xr:uid="{00000000-0005-0000-0000-00008E430000}"/>
    <cellStyle name="Note 9 2 4 6" xfId="12724" xr:uid="{00000000-0005-0000-0000-00008F430000}"/>
    <cellStyle name="Note 9 2 5" xfId="2075" xr:uid="{00000000-0005-0000-0000-000090430000}"/>
    <cellStyle name="Note 9 2 5 2" xfId="3535" xr:uid="{00000000-0005-0000-0000-000091430000}"/>
    <cellStyle name="Note 9 2 5 2 2" xfId="7105" xr:uid="{00000000-0005-0000-0000-000092430000}"/>
    <cellStyle name="Note 9 2 5 2 2 2" xfId="17434" xr:uid="{00000000-0005-0000-0000-000093430000}"/>
    <cellStyle name="Note 9 2 5 2 3" xfId="9071" xr:uid="{00000000-0005-0000-0000-000094430000}"/>
    <cellStyle name="Note 9 2 5 2 3 2" xfId="19280" xr:uid="{00000000-0005-0000-0000-000095430000}"/>
    <cellStyle name="Note 9 2 5 2 4" xfId="10362" xr:uid="{00000000-0005-0000-0000-000096430000}"/>
    <cellStyle name="Note 9 2 5 2 4 2" xfId="20568" xr:uid="{00000000-0005-0000-0000-000097430000}"/>
    <cellStyle name="Note 9 2 5 2 5" xfId="13959" xr:uid="{00000000-0005-0000-0000-000098430000}"/>
    <cellStyle name="Note 9 2 5 3" xfId="5663" xr:uid="{00000000-0005-0000-0000-000099430000}"/>
    <cellStyle name="Note 9 2 5 3 2" xfId="15995" xr:uid="{00000000-0005-0000-0000-00009A430000}"/>
    <cellStyle name="Note 9 2 5 4" xfId="8061" xr:uid="{00000000-0005-0000-0000-00009B430000}"/>
    <cellStyle name="Note 9 2 5 4 2" xfId="18309" xr:uid="{00000000-0005-0000-0000-00009C430000}"/>
    <cellStyle name="Note 9 2 5 5" xfId="11442" xr:uid="{00000000-0005-0000-0000-00009D430000}"/>
    <cellStyle name="Note 9 2 5 5 2" xfId="21642" xr:uid="{00000000-0005-0000-0000-00009E430000}"/>
    <cellStyle name="Note 9 2 5 6" xfId="12788" xr:uid="{00000000-0005-0000-0000-00009F430000}"/>
    <cellStyle name="Note 9 2 6" xfId="2143" xr:uid="{00000000-0005-0000-0000-0000A0430000}"/>
    <cellStyle name="Note 9 2 6 2" xfId="3602" xr:uid="{00000000-0005-0000-0000-0000A1430000}"/>
    <cellStyle name="Note 9 2 6 2 2" xfId="7172" xr:uid="{00000000-0005-0000-0000-0000A2430000}"/>
    <cellStyle name="Note 9 2 6 2 2 2" xfId="17501" xr:uid="{00000000-0005-0000-0000-0000A3430000}"/>
    <cellStyle name="Note 9 2 6 2 3" xfId="9137" xr:uid="{00000000-0005-0000-0000-0000A4430000}"/>
    <cellStyle name="Note 9 2 6 2 3 2" xfId="19346" xr:uid="{00000000-0005-0000-0000-0000A5430000}"/>
    <cellStyle name="Note 9 2 6 2 4" xfId="10429" xr:uid="{00000000-0005-0000-0000-0000A6430000}"/>
    <cellStyle name="Note 9 2 6 2 4 2" xfId="20635" xr:uid="{00000000-0005-0000-0000-0000A7430000}"/>
    <cellStyle name="Note 9 2 6 2 5" xfId="14025" xr:uid="{00000000-0005-0000-0000-0000A8430000}"/>
    <cellStyle name="Note 9 2 6 3" xfId="5731" xr:uid="{00000000-0005-0000-0000-0000A9430000}"/>
    <cellStyle name="Note 9 2 6 3 2" xfId="16063" xr:uid="{00000000-0005-0000-0000-0000AA430000}"/>
    <cellStyle name="Note 9 2 6 4" xfId="4474" xr:uid="{00000000-0005-0000-0000-0000AB430000}"/>
    <cellStyle name="Note 9 2 6 4 2" xfId="14816" xr:uid="{00000000-0005-0000-0000-0000AC430000}"/>
    <cellStyle name="Note 9 2 6 5" xfId="11509" xr:uid="{00000000-0005-0000-0000-0000AD430000}"/>
    <cellStyle name="Note 9 2 6 5 2" xfId="21709" xr:uid="{00000000-0005-0000-0000-0000AE430000}"/>
    <cellStyle name="Note 9 2 6 6" xfId="12854" xr:uid="{00000000-0005-0000-0000-0000AF430000}"/>
    <cellStyle name="Note 9 2 7" xfId="2215" xr:uid="{00000000-0005-0000-0000-0000B0430000}"/>
    <cellStyle name="Note 9 2 7 2" xfId="3674" xr:uid="{00000000-0005-0000-0000-0000B1430000}"/>
    <cellStyle name="Note 9 2 7 2 2" xfId="7244" xr:uid="{00000000-0005-0000-0000-0000B2430000}"/>
    <cellStyle name="Note 9 2 7 2 2 2" xfId="17573" xr:uid="{00000000-0005-0000-0000-0000B3430000}"/>
    <cellStyle name="Note 9 2 7 2 3" xfId="9209" xr:uid="{00000000-0005-0000-0000-0000B4430000}"/>
    <cellStyle name="Note 9 2 7 2 3 2" xfId="19418" xr:uid="{00000000-0005-0000-0000-0000B5430000}"/>
    <cellStyle name="Note 9 2 7 2 4" xfId="10501" xr:uid="{00000000-0005-0000-0000-0000B6430000}"/>
    <cellStyle name="Note 9 2 7 2 4 2" xfId="20707" xr:uid="{00000000-0005-0000-0000-0000B7430000}"/>
    <cellStyle name="Note 9 2 7 2 5" xfId="14097" xr:uid="{00000000-0005-0000-0000-0000B8430000}"/>
    <cellStyle name="Note 9 2 7 3" xfId="5803" xr:uid="{00000000-0005-0000-0000-0000B9430000}"/>
    <cellStyle name="Note 9 2 7 3 2" xfId="16135" xr:uid="{00000000-0005-0000-0000-0000BA430000}"/>
    <cellStyle name="Note 9 2 7 4" xfId="5147" xr:uid="{00000000-0005-0000-0000-0000BB430000}"/>
    <cellStyle name="Note 9 2 7 4 2" xfId="15482" xr:uid="{00000000-0005-0000-0000-0000BC430000}"/>
    <cellStyle name="Note 9 2 7 5" xfId="11581" xr:uid="{00000000-0005-0000-0000-0000BD430000}"/>
    <cellStyle name="Note 9 2 7 5 2" xfId="21781" xr:uid="{00000000-0005-0000-0000-0000BE430000}"/>
    <cellStyle name="Note 9 2 7 6" xfId="12926" xr:uid="{00000000-0005-0000-0000-0000BF430000}"/>
    <cellStyle name="Note 9 2 8" xfId="2312" xr:uid="{00000000-0005-0000-0000-0000C0430000}"/>
    <cellStyle name="Note 9 2 8 2" xfId="3769" xr:uid="{00000000-0005-0000-0000-0000C1430000}"/>
    <cellStyle name="Note 9 2 8 2 2" xfId="7339" xr:uid="{00000000-0005-0000-0000-0000C2430000}"/>
    <cellStyle name="Note 9 2 8 2 2 2" xfId="17668" xr:uid="{00000000-0005-0000-0000-0000C3430000}"/>
    <cellStyle name="Note 9 2 8 2 3" xfId="9302" xr:uid="{00000000-0005-0000-0000-0000C4430000}"/>
    <cellStyle name="Note 9 2 8 2 3 2" xfId="19510" xr:uid="{00000000-0005-0000-0000-0000C5430000}"/>
    <cellStyle name="Note 9 2 8 2 4" xfId="10596" xr:uid="{00000000-0005-0000-0000-0000C6430000}"/>
    <cellStyle name="Note 9 2 8 2 4 2" xfId="20802" xr:uid="{00000000-0005-0000-0000-0000C7430000}"/>
    <cellStyle name="Note 9 2 8 2 5" xfId="14182" xr:uid="{00000000-0005-0000-0000-0000C8430000}"/>
    <cellStyle name="Note 9 2 8 3" xfId="5900" xr:uid="{00000000-0005-0000-0000-0000C9430000}"/>
    <cellStyle name="Note 9 2 8 3 2" xfId="16232" xr:uid="{00000000-0005-0000-0000-0000CA430000}"/>
    <cellStyle name="Note 9 2 8 4" xfId="6231" xr:uid="{00000000-0005-0000-0000-0000CB430000}"/>
    <cellStyle name="Note 9 2 8 4 2" xfId="16563" xr:uid="{00000000-0005-0000-0000-0000CC430000}"/>
    <cellStyle name="Note 9 2 8 5" xfId="11677" xr:uid="{00000000-0005-0000-0000-0000CD430000}"/>
    <cellStyle name="Note 9 2 8 5 2" xfId="21874" xr:uid="{00000000-0005-0000-0000-0000CE430000}"/>
    <cellStyle name="Note 9 2 8 6" xfId="13010" xr:uid="{00000000-0005-0000-0000-0000CF430000}"/>
    <cellStyle name="Note 9 2 9" xfId="2404" xr:uid="{00000000-0005-0000-0000-0000D0430000}"/>
    <cellStyle name="Note 9 2 9 2" xfId="3860" xr:uid="{00000000-0005-0000-0000-0000D1430000}"/>
    <cellStyle name="Note 9 2 9 2 2" xfId="7430" xr:uid="{00000000-0005-0000-0000-0000D2430000}"/>
    <cellStyle name="Note 9 2 9 2 2 2" xfId="17759" xr:uid="{00000000-0005-0000-0000-0000D3430000}"/>
    <cellStyle name="Note 9 2 9 2 3" xfId="9392" xr:uid="{00000000-0005-0000-0000-0000D4430000}"/>
    <cellStyle name="Note 9 2 9 2 3 2" xfId="19600" xr:uid="{00000000-0005-0000-0000-0000D5430000}"/>
    <cellStyle name="Note 9 2 9 2 4" xfId="10687" xr:uid="{00000000-0005-0000-0000-0000D6430000}"/>
    <cellStyle name="Note 9 2 9 2 4 2" xfId="20893" xr:uid="{00000000-0005-0000-0000-0000D7430000}"/>
    <cellStyle name="Note 9 2 9 2 5" xfId="14263" xr:uid="{00000000-0005-0000-0000-0000D8430000}"/>
    <cellStyle name="Note 9 2 9 3" xfId="5992" xr:uid="{00000000-0005-0000-0000-0000D9430000}"/>
    <cellStyle name="Note 9 2 9 3 2" xfId="16324" xr:uid="{00000000-0005-0000-0000-0000DA430000}"/>
    <cellStyle name="Note 9 2 9 4" xfId="4714" xr:uid="{00000000-0005-0000-0000-0000DB430000}"/>
    <cellStyle name="Note 9 2 9 4 2" xfId="15052" xr:uid="{00000000-0005-0000-0000-0000DC430000}"/>
    <cellStyle name="Note 9 2 9 5" xfId="11768" xr:uid="{00000000-0005-0000-0000-0000DD430000}"/>
    <cellStyle name="Note 9 2 9 5 2" xfId="21964" xr:uid="{00000000-0005-0000-0000-0000DE430000}"/>
    <cellStyle name="Note 9 2 9 6" xfId="13091" xr:uid="{00000000-0005-0000-0000-0000DF430000}"/>
    <cellStyle name="Note 9 3" xfId="1591" xr:uid="{00000000-0005-0000-0000-0000E0430000}"/>
    <cellStyle name="Note 9 3 2" xfId="3074" xr:uid="{00000000-0005-0000-0000-0000E1430000}"/>
    <cellStyle name="Note 9 3 2 2" xfId="6651" xr:uid="{00000000-0005-0000-0000-0000E2430000}"/>
    <cellStyle name="Note 9 3 2 2 2" xfId="16982" xr:uid="{00000000-0005-0000-0000-0000E3430000}"/>
    <cellStyle name="Note 9 3 2 3" xfId="8639" xr:uid="{00000000-0005-0000-0000-0000E4430000}"/>
    <cellStyle name="Note 9 3 2 3 2" xfId="18861" xr:uid="{00000000-0005-0000-0000-0000E5430000}"/>
    <cellStyle name="Note 9 3 2 4" xfId="9955" xr:uid="{00000000-0005-0000-0000-0000E6430000}"/>
    <cellStyle name="Note 9 3 2 4 2" xfId="20162" xr:uid="{00000000-0005-0000-0000-0000E7430000}"/>
    <cellStyle name="Note 9 3 2 5" xfId="13600" xr:uid="{00000000-0005-0000-0000-0000E8430000}"/>
    <cellStyle name="Note 9 3 3" xfId="5188" xr:uid="{00000000-0005-0000-0000-0000E9430000}"/>
    <cellStyle name="Note 9 3 3 2" xfId="15523" xr:uid="{00000000-0005-0000-0000-0000EA430000}"/>
    <cellStyle name="Note 9 3 4" xfId="7648" xr:uid="{00000000-0005-0000-0000-0000EB430000}"/>
    <cellStyle name="Note 9 3 4 2" xfId="17969" xr:uid="{00000000-0005-0000-0000-0000EC430000}"/>
    <cellStyle name="Note 9 3 5" xfId="11037" xr:uid="{00000000-0005-0000-0000-0000ED430000}"/>
    <cellStyle name="Note 9 3 5 2" xfId="21240" xr:uid="{00000000-0005-0000-0000-0000EE430000}"/>
    <cellStyle name="Note 9 3 6" xfId="12432" xr:uid="{00000000-0005-0000-0000-0000EF430000}"/>
    <cellStyle name="Note 9 4" xfId="1363" xr:uid="{00000000-0005-0000-0000-0000F0430000}"/>
    <cellStyle name="Note 9 4 2" xfId="2859" xr:uid="{00000000-0005-0000-0000-0000F1430000}"/>
    <cellStyle name="Note 9 4 2 2" xfId="6438" xr:uid="{00000000-0005-0000-0000-0000F2430000}"/>
    <cellStyle name="Note 9 4 2 2 2" xfId="16769" xr:uid="{00000000-0005-0000-0000-0000F3430000}"/>
    <cellStyle name="Note 9 4 2 3" xfId="8439" xr:uid="{00000000-0005-0000-0000-0000F4430000}"/>
    <cellStyle name="Note 9 4 2 3 2" xfId="18667" xr:uid="{00000000-0005-0000-0000-0000F5430000}"/>
    <cellStyle name="Note 9 4 2 4" xfId="9764" xr:uid="{00000000-0005-0000-0000-0000F6430000}"/>
    <cellStyle name="Note 9 4 2 4 2" xfId="19971" xr:uid="{00000000-0005-0000-0000-0000F7430000}"/>
    <cellStyle name="Note 9 4 2 5" xfId="13433" xr:uid="{00000000-0005-0000-0000-0000F8430000}"/>
    <cellStyle name="Note 9 4 3" xfId="4961" xr:uid="{00000000-0005-0000-0000-0000F9430000}"/>
    <cellStyle name="Note 9 4 3 2" xfId="15296" xr:uid="{00000000-0005-0000-0000-0000FA430000}"/>
    <cellStyle name="Note 9 4 4" xfId="8082" xr:uid="{00000000-0005-0000-0000-0000FB430000}"/>
    <cellStyle name="Note 9 4 4 2" xfId="18330" xr:uid="{00000000-0005-0000-0000-0000FC430000}"/>
    <cellStyle name="Note 9 4 5" xfId="10846" xr:uid="{00000000-0005-0000-0000-0000FD430000}"/>
    <cellStyle name="Note 9 4 5 2" xfId="21050" xr:uid="{00000000-0005-0000-0000-0000FE430000}"/>
    <cellStyle name="Note 9 4 6" xfId="12264" xr:uid="{00000000-0005-0000-0000-0000FF430000}"/>
    <cellStyle name="Note 9 5" xfId="2125" xr:uid="{00000000-0005-0000-0000-000000440000}"/>
    <cellStyle name="Note 9 5 2" xfId="3584" xr:uid="{00000000-0005-0000-0000-000001440000}"/>
    <cellStyle name="Note 9 5 2 2" xfId="7154" xr:uid="{00000000-0005-0000-0000-000002440000}"/>
    <cellStyle name="Note 9 5 2 2 2" xfId="17483" xr:uid="{00000000-0005-0000-0000-000003440000}"/>
    <cellStyle name="Note 9 5 2 3" xfId="9119" xr:uid="{00000000-0005-0000-0000-000004440000}"/>
    <cellStyle name="Note 9 5 2 3 2" xfId="19328" xr:uid="{00000000-0005-0000-0000-000005440000}"/>
    <cellStyle name="Note 9 5 2 4" xfId="10411" xr:uid="{00000000-0005-0000-0000-000006440000}"/>
    <cellStyle name="Note 9 5 2 4 2" xfId="20617" xr:uid="{00000000-0005-0000-0000-000007440000}"/>
    <cellStyle name="Note 9 5 2 5" xfId="14007" xr:uid="{00000000-0005-0000-0000-000008440000}"/>
    <cellStyle name="Note 9 5 3" xfId="5713" xr:uid="{00000000-0005-0000-0000-000009440000}"/>
    <cellStyle name="Note 9 5 3 2" xfId="16045" xr:uid="{00000000-0005-0000-0000-00000A440000}"/>
    <cellStyle name="Note 9 5 4" xfId="4459" xr:uid="{00000000-0005-0000-0000-00000B440000}"/>
    <cellStyle name="Note 9 5 4 2" xfId="14801" xr:uid="{00000000-0005-0000-0000-00000C440000}"/>
    <cellStyle name="Note 9 5 5" xfId="11491" xr:uid="{00000000-0005-0000-0000-00000D440000}"/>
    <cellStyle name="Note 9 5 5 2" xfId="21691" xr:uid="{00000000-0005-0000-0000-00000E440000}"/>
    <cellStyle name="Note 9 5 6" xfId="12836" xr:uid="{00000000-0005-0000-0000-00000F440000}"/>
    <cellStyle name="Note 9 6" xfId="2616" xr:uid="{00000000-0005-0000-0000-000010440000}"/>
    <cellStyle name="Note 9 6 2" xfId="6204" xr:uid="{00000000-0005-0000-0000-000011440000}"/>
    <cellStyle name="Note 9 6 2 2" xfId="16536" xr:uid="{00000000-0005-0000-0000-000012440000}"/>
    <cellStyle name="Note 9 6 3" xfId="8228" xr:uid="{00000000-0005-0000-0000-000013440000}"/>
    <cellStyle name="Note 9 6 3 2" xfId="18461" xr:uid="{00000000-0005-0000-0000-000014440000}"/>
    <cellStyle name="Note 9 6 4" xfId="9578" xr:uid="{00000000-0005-0000-0000-000015440000}"/>
    <cellStyle name="Note 9 6 4 2" xfId="19785" xr:uid="{00000000-0005-0000-0000-000016440000}"/>
    <cellStyle name="Note 9 6 5" xfId="13264" xr:uid="{00000000-0005-0000-0000-000017440000}"/>
    <cellStyle name="Note 9 7" xfId="4602" xr:uid="{00000000-0005-0000-0000-000018440000}"/>
    <cellStyle name="Note 9 7 2" xfId="14944" xr:uid="{00000000-0005-0000-0000-000019440000}"/>
    <cellStyle name="Note 9 8" xfId="4271" xr:uid="{00000000-0005-0000-0000-00001A440000}"/>
    <cellStyle name="Note 9 8 2" xfId="14629" xr:uid="{00000000-0005-0000-0000-00001B440000}"/>
    <cellStyle name="Note 9 9" xfId="8601" xr:uid="{00000000-0005-0000-0000-00001C440000}"/>
    <cellStyle name="Output" xfId="102" builtinId="21" customBuiltin="1"/>
    <cellStyle name="Output 10" xfId="987" xr:uid="{00000000-0005-0000-0000-00001E440000}"/>
    <cellStyle name="Output 10 2" xfId="1231" xr:uid="{00000000-0005-0000-0000-00001F440000}"/>
    <cellStyle name="Output 10 2 10" xfId="2474" xr:uid="{00000000-0005-0000-0000-000020440000}"/>
    <cellStyle name="Output 10 2 10 2" xfId="3929" xr:uid="{00000000-0005-0000-0000-000021440000}"/>
    <cellStyle name="Output 10 2 10 2 2" xfId="7499" xr:uid="{00000000-0005-0000-0000-000022440000}"/>
    <cellStyle name="Output 10 2 10 2 2 2" xfId="17828" xr:uid="{00000000-0005-0000-0000-000023440000}"/>
    <cellStyle name="Output 10 2 10 2 3" xfId="9459" xr:uid="{00000000-0005-0000-0000-000024440000}"/>
    <cellStyle name="Output 10 2 10 2 3 2" xfId="19666" xr:uid="{00000000-0005-0000-0000-000025440000}"/>
    <cellStyle name="Output 10 2 10 2 4" xfId="10756" xr:uid="{00000000-0005-0000-0000-000026440000}"/>
    <cellStyle name="Output 10 2 10 2 4 2" xfId="20962" xr:uid="{00000000-0005-0000-0000-000027440000}"/>
    <cellStyle name="Output 10 2 10 2 5" xfId="14322" xr:uid="{00000000-0005-0000-0000-000028440000}"/>
    <cellStyle name="Output 10 2 10 3" xfId="6062" xr:uid="{00000000-0005-0000-0000-000029440000}"/>
    <cellStyle name="Output 10 2 10 3 2" xfId="16394" xr:uid="{00000000-0005-0000-0000-00002A440000}"/>
    <cellStyle name="Output 10 2 10 4" xfId="6739" xr:uid="{00000000-0005-0000-0000-00002B440000}"/>
    <cellStyle name="Output 10 2 10 4 2" xfId="17069" xr:uid="{00000000-0005-0000-0000-00002C440000}"/>
    <cellStyle name="Output 10 2 10 5" xfId="11838" xr:uid="{00000000-0005-0000-0000-00002D440000}"/>
    <cellStyle name="Output 10 2 10 5 2" xfId="22033" xr:uid="{00000000-0005-0000-0000-00002E440000}"/>
    <cellStyle name="Output 10 2 10 6" xfId="13150" xr:uid="{00000000-0005-0000-0000-00002F440000}"/>
    <cellStyle name="Output 10 2 11" xfId="2527" xr:uid="{00000000-0005-0000-0000-000030440000}"/>
    <cellStyle name="Output 10 2 11 2" xfId="3982" xr:uid="{00000000-0005-0000-0000-000031440000}"/>
    <cellStyle name="Output 10 2 11 2 2" xfId="7552" xr:uid="{00000000-0005-0000-0000-000032440000}"/>
    <cellStyle name="Output 10 2 11 2 2 2" xfId="17881" xr:uid="{00000000-0005-0000-0000-000033440000}"/>
    <cellStyle name="Output 10 2 11 2 3" xfId="9512" xr:uid="{00000000-0005-0000-0000-000034440000}"/>
    <cellStyle name="Output 10 2 11 2 3 2" xfId="19719" xr:uid="{00000000-0005-0000-0000-000035440000}"/>
    <cellStyle name="Output 10 2 11 2 4" xfId="10809" xr:uid="{00000000-0005-0000-0000-000036440000}"/>
    <cellStyle name="Output 10 2 11 2 4 2" xfId="21015" xr:uid="{00000000-0005-0000-0000-000037440000}"/>
    <cellStyle name="Output 10 2 11 2 5" xfId="14375" xr:uid="{00000000-0005-0000-0000-000038440000}"/>
    <cellStyle name="Output 10 2 11 3" xfId="6115" xr:uid="{00000000-0005-0000-0000-000039440000}"/>
    <cellStyle name="Output 10 2 11 3 2" xfId="16447" xr:uid="{00000000-0005-0000-0000-00003A440000}"/>
    <cellStyle name="Output 10 2 11 4" xfId="5221" xr:uid="{00000000-0005-0000-0000-00003B440000}"/>
    <cellStyle name="Output 10 2 11 4 2" xfId="15556" xr:uid="{00000000-0005-0000-0000-00003C440000}"/>
    <cellStyle name="Output 10 2 11 5" xfId="11891" xr:uid="{00000000-0005-0000-0000-00003D440000}"/>
    <cellStyle name="Output 10 2 12" xfId="2736" xr:uid="{00000000-0005-0000-0000-00003E440000}"/>
    <cellStyle name="Output 10 2 12 2" xfId="6319" xr:uid="{00000000-0005-0000-0000-00003F440000}"/>
    <cellStyle name="Output 10 2 12 2 2" xfId="16651" xr:uid="{00000000-0005-0000-0000-000040440000}"/>
    <cellStyle name="Output 10 2 12 3" xfId="8331" xr:uid="{00000000-0005-0000-0000-000041440000}"/>
    <cellStyle name="Output 10 2 12 3 2" xfId="18562" xr:uid="{00000000-0005-0000-0000-000042440000}"/>
    <cellStyle name="Output 10 2 12 4" xfId="9668" xr:uid="{00000000-0005-0000-0000-000043440000}"/>
    <cellStyle name="Output 10 2 12 4 2" xfId="19875" xr:uid="{00000000-0005-0000-0000-000044440000}"/>
    <cellStyle name="Output 10 2 12 5" xfId="13344" xr:uid="{00000000-0005-0000-0000-000045440000}"/>
    <cellStyle name="Output 10 2 13" xfId="4830" xr:uid="{00000000-0005-0000-0000-000046440000}"/>
    <cellStyle name="Output 10 2 13 2" xfId="15166" xr:uid="{00000000-0005-0000-0000-000047440000}"/>
    <cellStyle name="Output 10 2 14" xfId="4132" xr:uid="{00000000-0005-0000-0000-000048440000}"/>
    <cellStyle name="Output 10 2 14 2" xfId="14501" xr:uid="{00000000-0005-0000-0000-000049440000}"/>
    <cellStyle name="Output 10 2 15" xfId="7593" xr:uid="{00000000-0005-0000-0000-00004A440000}"/>
    <cellStyle name="Output 10 2 15 2" xfId="17919" xr:uid="{00000000-0005-0000-0000-00004B440000}"/>
    <cellStyle name="Output 10 2 2" xfId="1772" xr:uid="{00000000-0005-0000-0000-00004C440000}"/>
    <cellStyle name="Output 10 2 2 2" xfId="3249" xr:uid="{00000000-0005-0000-0000-00004D440000}"/>
    <cellStyle name="Output 10 2 2 2 2" xfId="6822" xr:uid="{00000000-0005-0000-0000-00004E440000}"/>
    <cellStyle name="Output 10 2 2 2 2 2" xfId="17152" xr:uid="{00000000-0005-0000-0000-00004F440000}"/>
    <cellStyle name="Output 10 2 2 2 3" xfId="8798" xr:uid="{00000000-0005-0000-0000-000050440000}"/>
    <cellStyle name="Output 10 2 2 2 3 2" xfId="19014" xr:uid="{00000000-0005-0000-0000-000051440000}"/>
    <cellStyle name="Output 10 2 2 2 4" xfId="10099" xr:uid="{00000000-0005-0000-0000-000052440000}"/>
    <cellStyle name="Output 10 2 2 2 4 2" xfId="20305" xr:uid="{00000000-0005-0000-0000-000053440000}"/>
    <cellStyle name="Output 10 2 2 2 5" xfId="13722" xr:uid="{00000000-0005-0000-0000-000054440000}"/>
    <cellStyle name="Output 10 2 2 3" xfId="5364" xr:uid="{00000000-0005-0000-0000-000055440000}"/>
    <cellStyle name="Output 10 2 2 3 2" xfId="15697" xr:uid="{00000000-0005-0000-0000-000056440000}"/>
    <cellStyle name="Output 10 2 2 4" xfId="6475" xr:uid="{00000000-0005-0000-0000-000057440000}"/>
    <cellStyle name="Output 10 2 2 4 2" xfId="16806" xr:uid="{00000000-0005-0000-0000-000058440000}"/>
    <cellStyle name="Output 10 2 2 5" xfId="11176" xr:uid="{00000000-0005-0000-0000-000059440000}"/>
    <cellStyle name="Output 10 2 2 5 2" xfId="21379" xr:uid="{00000000-0005-0000-0000-00005A440000}"/>
    <cellStyle name="Output 10 2 2 6" xfId="12551" xr:uid="{00000000-0005-0000-0000-00005B440000}"/>
    <cellStyle name="Output 10 2 3" xfId="1938" xr:uid="{00000000-0005-0000-0000-00005C440000}"/>
    <cellStyle name="Output 10 2 3 2" xfId="3402" xr:uid="{00000000-0005-0000-0000-00005D440000}"/>
    <cellStyle name="Output 10 2 3 2 2" xfId="6972" xr:uid="{00000000-0005-0000-0000-00005E440000}"/>
    <cellStyle name="Output 10 2 3 2 2 2" xfId="17301" xr:uid="{00000000-0005-0000-0000-00005F440000}"/>
    <cellStyle name="Output 10 2 3 2 3" xfId="8938" xr:uid="{00000000-0005-0000-0000-000060440000}"/>
    <cellStyle name="Output 10 2 3 2 3 2" xfId="19147" xr:uid="{00000000-0005-0000-0000-000061440000}"/>
    <cellStyle name="Output 10 2 3 2 4" xfId="10229" xr:uid="{00000000-0005-0000-0000-000062440000}"/>
    <cellStyle name="Output 10 2 3 2 4 2" xfId="20435" xr:uid="{00000000-0005-0000-0000-000063440000}"/>
    <cellStyle name="Output 10 2 3 2 5" xfId="13828" xr:uid="{00000000-0005-0000-0000-000064440000}"/>
    <cellStyle name="Output 10 2 3 3" xfId="5526" xr:uid="{00000000-0005-0000-0000-000065440000}"/>
    <cellStyle name="Output 10 2 3 3 2" xfId="15858" xr:uid="{00000000-0005-0000-0000-000066440000}"/>
    <cellStyle name="Output 10 2 3 4" xfId="7889" xr:uid="{00000000-0005-0000-0000-000067440000}"/>
    <cellStyle name="Output 10 2 3 4 2" xfId="18180" xr:uid="{00000000-0005-0000-0000-000068440000}"/>
    <cellStyle name="Output 10 2 3 5" xfId="11307" xr:uid="{00000000-0005-0000-0000-000069440000}"/>
    <cellStyle name="Output 10 2 3 5 2" xfId="21509" xr:uid="{00000000-0005-0000-0000-00006A440000}"/>
    <cellStyle name="Output 10 2 3 6" xfId="12657" xr:uid="{00000000-0005-0000-0000-00006B440000}"/>
    <cellStyle name="Output 10 2 4" xfId="2008" xr:uid="{00000000-0005-0000-0000-00006C440000}"/>
    <cellStyle name="Output 10 2 4 2" xfId="3471" xr:uid="{00000000-0005-0000-0000-00006D440000}"/>
    <cellStyle name="Output 10 2 4 2 2" xfId="7041" xr:uid="{00000000-0005-0000-0000-00006E440000}"/>
    <cellStyle name="Output 10 2 4 2 2 2" xfId="17370" xr:uid="{00000000-0005-0000-0000-00006F440000}"/>
    <cellStyle name="Output 10 2 4 2 3" xfId="9007" xr:uid="{00000000-0005-0000-0000-000070440000}"/>
    <cellStyle name="Output 10 2 4 2 3 2" xfId="19216" xr:uid="{00000000-0005-0000-0000-000071440000}"/>
    <cellStyle name="Output 10 2 4 2 4" xfId="10298" xr:uid="{00000000-0005-0000-0000-000072440000}"/>
    <cellStyle name="Output 10 2 4 2 4 2" xfId="20504" xr:uid="{00000000-0005-0000-0000-000073440000}"/>
    <cellStyle name="Output 10 2 4 2 5" xfId="13896" xr:uid="{00000000-0005-0000-0000-000074440000}"/>
    <cellStyle name="Output 10 2 4 3" xfId="5596" xr:uid="{00000000-0005-0000-0000-000075440000}"/>
    <cellStyle name="Output 10 2 4 3 2" xfId="15928" xr:uid="{00000000-0005-0000-0000-000076440000}"/>
    <cellStyle name="Output 10 2 4 4" xfId="7724" xr:uid="{00000000-0005-0000-0000-000077440000}"/>
    <cellStyle name="Output 10 2 4 4 2" xfId="18033" xr:uid="{00000000-0005-0000-0000-000078440000}"/>
    <cellStyle name="Output 10 2 4 5" xfId="11376" xr:uid="{00000000-0005-0000-0000-000079440000}"/>
    <cellStyle name="Output 10 2 4 5 2" xfId="21578" xr:uid="{00000000-0005-0000-0000-00007A440000}"/>
    <cellStyle name="Output 10 2 4 6" xfId="12725" xr:uid="{00000000-0005-0000-0000-00007B440000}"/>
    <cellStyle name="Output 10 2 5" xfId="2076" xr:uid="{00000000-0005-0000-0000-00007C440000}"/>
    <cellStyle name="Output 10 2 5 2" xfId="3536" xr:uid="{00000000-0005-0000-0000-00007D440000}"/>
    <cellStyle name="Output 10 2 5 2 2" xfId="7106" xr:uid="{00000000-0005-0000-0000-00007E440000}"/>
    <cellStyle name="Output 10 2 5 2 2 2" xfId="17435" xr:uid="{00000000-0005-0000-0000-00007F440000}"/>
    <cellStyle name="Output 10 2 5 2 3" xfId="9072" xr:uid="{00000000-0005-0000-0000-000080440000}"/>
    <cellStyle name="Output 10 2 5 2 3 2" xfId="19281" xr:uid="{00000000-0005-0000-0000-000081440000}"/>
    <cellStyle name="Output 10 2 5 2 4" xfId="10363" xr:uid="{00000000-0005-0000-0000-000082440000}"/>
    <cellStyle name="Output 10 2 5 2 4 2" xfId="20569" xr:uid="{00000000-0005-0000-0000-000083440000}"/>
    <cellStyle name="Output 10 2 5 2 5" xfId="13960" xr:uid="{00000000-0005-0000-0000-000084440000}"/>
    <cellStyle name="Output 10 2 5 3" xfId="5664" xr:uid="{00000000-0005-0000-0000-000085440000}"/>
    <cellStyle name="Output 10 2 5 3 2" xfId="15996" xr:uid="{00000000-0005-0000-0000-000086440000}"/>
    <cellStyle name="Output 10 2 5 4" xfId="8017" xr:uid="{00000000-0005-0000-0000-000087440000}"/>
    <cellStyle name="Output 10 2 5 4 2" xfId="18273" xr:uid="{00000000-0005-0000-0000-000088440000}"/>
    <cellStyle name="Output 10 2 5 5" xfId="11443" xr:uid="{00000000-0005-0000-0000-000089440000}"/>
    <cellStyle name="Output 10 2 5 5 2" xfId="21643" xr:uid="{00000000-0005-0000-0000-00008A440000}"/>
    <cellStyle name="Output 10 2 5 6" xfId="12789" xr:uid="{00000000-0005-0000-0000-00008B440000}"/>
    <cellStyle name="Output 10 2 6" xfId="2144" xr:uid="{00000000-0005-0000-0000-00008C440000}"/>
    <cellStyle name="Output 10 2 6 2" xfId="3603" xr:uid="{00000000-0005-0000-0000-00008D440000}"/>
    <cellStyle name="Output 10 2 6 2 2" xfId="7173" xr:uid="{00000000-0005-0000-0000-00008E440000}"/>
    <cellStyle name="Output 10 2 6 2 2 2" xfId="17502" xr:uid="{00000000-0005-0000-0000-00008F440000}"/>
    <cellStyle name="Output 10 2 6 2 3" xfId="9138" xr:uid="{00000000-0005-0000-0000-000090440000}"/>
    <cellStyle name="Output 10 2 6 2 3 2" xfId="19347" xr:uid="{00000000-0005-0000-0000-000091440000}"/>
    <cellStyle name="Output 10 2 6 2 4" xfId="10430" xr:uid="{00000000-0005-0000-0000-000092440000}"/>
    <cellStyle name="Output 10 2 6 2 4 2" xfId="20636" xr:uid="{00000000-0005-0000-0000-000093440000}"/>
    <cellStyle name="Output 10 2 6 2 5" xfId="14026" xr:uid="{00000000-0005-0000-0000-000094440000}"/>
    <cellStyle name="Output 10 2 6 3" xfId="5732" xr:uid="{00000000-0005-0000-0000-000095440000}"/>
    <cellStyle name="Output 10 2 6 3 2" xfId="16064" xr:uid="{00000000-0005-0000-0000-000096440000}"/>
    <cellStyle name="Output 10 2 6 4" xfId="4475" xr:uid="{00000000-0005-0000-0000-000097440000}"/>
    <cellStyle name="Output 10 2 6 4 2" xfId="14817" xr:uid="{00000000-0005-0000-0000-000098440000}"/>
    <cellStyle name="Output 10 2 6 5" xfId="11510" xr:uid="{00000000-0005-0000-0000-000099440000}"/>
    <cellStyle name="Output 10 2 6 5 2" xfId="21710" xr:uid="{00000000-0005-0000-0000-00009A440000}"/>
    <cellStyle name="Output 10 2 6 6" xfId="12855" xr:uid="{00000000-0005-0000-0000-00009B440000}"/>
    <cellStyle name="Output 10 2 7" xfId="2216" xr:uid="{00000000-0005-0000-0000-00009C440000}"/>
    <cellStyle name="Output 10 2 7 2" xfId="3675" xr:uid="{00000000-0005-0000-0000-00009D440000}"/>
    <cellStyle name="Output 10 2 7 2 2" xfId="7245" xr:uid="{00000000-0005-0000-0000-00009E440000}"/>
    <cellStyle name="Output 10 2 7 2 2 2" xfId="17574" xr:uid="{00000000-0005-0000-0000-00009F440000}"/>
    <cellStyle name="Output 10 2 7 2 3" xfId="9210" xr:uid="{00000000-0005-0000-0000-0000A0440000}"/>
    <cellStyle name="Output 10 2 7 2 3 2" xfId="19419" xr:uid="{00000000-0005-0000-0000-0000A1440000}"/>
    <cellStyle name="Output 10 2 7 2 4" xfId="10502" xr:uid="{00000000-0005-0000-0000-0000A2440000}"/>
    <cellStyle name="Output 10 2 7 2 4 2" xfId="20708" xr:uid="{00000000-0005-0000-0000-0000A3440000}"/>
    <cellStyle name="Output 10 2 7 2 5" xfId="14098" xr:uid="{00000000-0005-0000-0000-0000A4440000}"/>
    <cellStyle name="Output 10 2 7 3" xfId="5804" xr:uid="{00000000-0005-0000-0000-0000A5440000}"/>
    <cellStyle name="Output 10 2 7 3 2" xfId="16136" xr:uid="{00000000-0005-0000-0000-0000A6440000}"/>
    <cellStyle name="Output 10 2 7 4" xfId="6611" xr:uid="{00000000-0005-0000-0000-0000A7440000}"/>
    <cellStyle name="Output 10 2 7 4 2" xfId="16942" xr:uid="{00000000-0005-0000-0000-0000A8440000}"/>
    <cellStyle name="Output 10 2 7 5" xfId="11582" xr:uid="{00000000-0005-0000-0000-0000A9440000}"/>
    <cellStyle name="Output 10 2 7 5 2" xfId="21782" xr:uid="{00000000-0005-0000-0000-0000AA440000}"/>
    <cellStyle name="Output 10 2 7 6" xfId="12927" xr:uid="{00000000-0005-0000-0000-0000AB440000}"/>
    <cellStyle name="Output 10 2 8" xfId="2313" xr:uid="{00000000-0005-0000-0000-0000AC440000}"/>
    <cellStyle name="Output 10 2 8 2" xfId="3770" xr:uid="{00000000-0005-0000-0000-0000AD440000}"/>
    <cellStyle name="Output 10 2 8 2 2" xfId="7340" xr:uid="{00000000-0005-0000-0000-0000AE440000}"/>
    <cellStyle name="Output 10 2 8 2 2 2" xfId="17669" xr:uid="{00000000-0005-0000-0000-0000AF440000}"/>
    <cellStyle name="Output 10 2 8 2 3" xfId="9303" xr:uid="{00000000-0005-0000-0000-0000B0440000}"/>
    <cellStyle name="Output 10 2 8 2 3 2" xfId="19511" xr:uid="{00000000-0005-0000-0000-0000B1440000}"/>
    <cellStyle name="Output 10 2 8 2 4" xfId="10597" xr:uid="{00000000-0005-0000-0000-0000B2440000}"/>
    <cellStyle name="Output 10 2 8 2 4 2" xfId="20803" xr:uid="{00000000-0005-0000-0000-0000B3440000}"/>
    <cellStyle name="Output 10 2 8 2 5" xfId="14183" xr:uid="{00000000-0005-0000-0000-0000B4440000}"/>
    <cellStyle name="Output 10 2 8 3" xfId="5901" xr:uid="{00000000-0005-0000-0000-0000B5440000}"/>
    <cellStyle name="Output 10 2 8 3 2" xfId="16233" xr:uid="{00000000-0005-0000-0000-0000B6440000}"/>
    <cellStyle name="Output 10 2 8 4" xfId="4042" xr:uid="{00000000-0005-0000-0000-0000B7440000}"/>
    <cellStyle name="Output 10 2 8 4 2" xfId="14420" xr:uid="{00000000-0005-0000-0000-0000B8440000}"/>
    <cellStyle name="Output 10 2 8 5" xfId="11678" xr:uid="{00000000-0005-0000-0000-0000B9440000}"/>
    <cellStyle name="Output 10 2 8 5 2" xfId="21875" xr:uid="{00000000-0005-0000-0000-0000BA440000}"/>
    <cellStyle name="Output 10 2 8 6" xfId="13011" xr:uid="{00000000-0005-0000-0000-0000BB440000}"/>
    <cellStyle name="Output 10 2 9" xfId="2405" xr:uid="{00000000-0005-0000-0000-0000BC440000}"/>
    <cellStyle name="Output 10 2 9 2" xfId="3861" xr:uid="{00000000-0005-0000-0000-0000BD440000}"/>
    <cellStyle name="Output 10 2 9 2 2" xfId="7431" xr:uid="{00000000-0005-0000-0000-0000BE440000}"/>
    <cellStyle name="Output 10 2 9 2 2 2" xfId="17760" xr:uid="{00000000-0005-0000-0000-0000BF440000}"/>
    <cellStyle name="Output 10 2 9 2 3" xfId="9393" xr:uid="{00000000-0005-0000-0000-0000C0440000}"/>
    <cellStyle name="Output 10 2 9 2 3 2" xfId="19601" xr:uid="{00000000-0005-0000-0000-0000C1440000}"/>
    <cellStyle name="Output 10 2 9 2 4" xfId="10688" xr:uid="{00000000-0005-0000-0000-0000C2440000}"/>
    <cellStyle name="Output 10 2 9 2 4 2" xfId="20894" xr:uid="{00000000-0005-0000-0000-0000C3440000}"/>
    <cellStyle name="Output 10 2 9 2 5" xfId="14264" xr:uid="{00000000-0005-0000-0000-0000C4440000}"/>
    <cellStyle name="Output 10 2 9 3" xfId="5993" xr:uid="{00000000-0005-0000-0000-0000C5440000}"/>
    <cellStyle name="Output 10 2 9 3 2" xfId="16325" xr:uid="{00000000-0005-0000-0000-0000C6440000}"/>
    <cellStyle name="Output 10 2 9 4" xfId="4864" xr:uid="{00000000-0005-0000-0000-0000C7440000}"/>
    <cellStyle name="Output 10 2 9 4 2" xfId="15199" xr:uid="{00000000-0005-0000-0000-0000C8440000}"/>
    <cellStyle name="Output 10 2 9 5" xfId="11769" xr:uid="{00000000-0005-0000-0000-0000C9440000}"/>
    <cellStyle name="Output 10 2 9 5 2" xfId="21965" xr:uid="{00000000-0005-0000-0000-0000CA440000}"/>
    <cellStyle name="Output 10 2 9 6" xfId="13092" xr:uid="{00000000-0005-0000-0000-0000CB440000}"/>
    <cellStyle name="Output 10 3" xfId="1592" xr:uid="{00000000-0005-0000-0000-0000CC440000}"/>
    <cellStyle name="Output 10 3 2" xfId="3075" xr:uid="{00000000-0005-0000-0000-0000CD440000}"/>
    <cellStyle name="Output 10 3 2 2" xfId="6652" xr:uid="{00000000-0005-0000-0000-0000CE440000}"/>
    <cellStyle name="Output 10 3 2 2 2" xfId="16983" xr:uid="{00000000-0005-0000-0000-0000CF440000}"/>
    <cellStyle name="Output 10 3 2 3" xfId="8640" xr:uid="{00000000-0005-0000-0000-0000D0440000}"/>
    <cellStyle name="Output 10 3 2 3 2" xfId="18862" xr:uid="{00000000-0005-0000-0000-0000D1440000}"/>
    <cellStyle name="Output 10 3 2 4" xfId="9956" xr:uid="{00000000-0005-0000-0000-0000D2440000}"/>
    <cellStyle name="Output 10 3 2 4 2" xfId="20163" xr:uid="{00000000-0005-0000-0000-0000D3440000}"/>
    <cellStyle name="Output 10 3 2 5" xfId="13601" xr:uid="{00000000-0005-0000-0000-0000D4440000}"/>
    <cellStyle name="Output 10 3 3" xfId="5189" xr:uid="{00000000-0005-0000-0000-0000D5440000}"/>
    <cellStyle name="Output 10 3 3 2" xfId="15524" xr:uid="{00000000-0005-0000-0000-0000D6440000}"/>
    <cellStyle name="Output 10 3 4" xfId="9346" xr:uid="{00000000-0005-0000-0000-0000D7440000}"/>
    <cellStyle name="Output 10 3 4 2" xfId="19554" xr:uid="{00000000-0005-0000-0000-0000D8440000}"/>
    <cellStyle name="Output 10 3 5" xfId="11038" xr:uid="{00000000-0005-0000-0000-0000D9440000}"/>
    <cellStyle name="Output 10 3 5 2" xfId="21241" xr:uid="{00000000-0005-0000-0000-0000DA440000}"/>
    <cellStyle name="Output 10 3 6" xfId="12433" xr:uid="{00000000-0005-0000-0000-0000DB440000}"/>
    <cellStyle name="Output 10 4" xfId="1558" xr:uid="{00000000-0005-0000-0000-0000DC440000}"/>
    <cellStyle name="Output 10 4 2" xfId="3042" xr:uid="{00000000-0005-0000-0000-0000DD440000}"/>
    <cellStyle name="Output 10 4 2 2" xfId="6619" xr:uid="{00000000-0005-0000-0000-0000DE440000}"/>
    <cellStyle name="Output 10 4 2 2 2" xfId="16950" xr:uid="{00000000-0005-0000-0000-0000DF440000}"/>
    <cellStyle name="Output 10 4 2 3" xfId="8610" xr:uid="{00000000-0005-0000-0000-0000E0440000}"/>
    <cellStyle name="Output 10 4 2 3 2" xfId="18833" xr:uid="{00000000-0005-0000-0000-0000E1440000}"/>
    <cellStyle name="Output 10 4 2 4" xfId="9926" xr:uid="{00000000-0005-0000-0000-0000E2440000}"/>
    <cellStyle name="Output 10 4 2 4 2" xfId="20133" xr:uid="{00000000-0005-0000-0000-0000E3440000}"/>
    <cellStyle name="Output 10 4 2 5" xfId="13573" xr:uid="{00000000-0005-0000-0000-0000E4440000}"/>
    <cellStyle name="Output 10 4 3" xfId="5155" xr:uid="{00000000-0005-0000-0000-0000E5440000}"/>
    <cellStyle name="Output 10 4 3 2" xfId="15490" xr:uid="{00000000-0005-0000-0000-0000E6440000}"/>
    <cellStyle name="Output 10 4 4" xfId="8284" xr:uid="{00000000-0005-0000-0000-0000E7440000}"/>
    <cellStyle name="Output 10 4 4 2" xfId="18516" xr:uid="{00000000-0005-0000-0000-0000E8440000}"/>
    <cellStyle name="Output 10 4 5" xfId="11008" xr:uid="{00000000-0005-0000-0000-0000E9440000}"/>
    <cellStyle name="Output 10 4 5 2" xfId="21211" xr:uid="{00000000-0005-0000-0000-0000EA440000}"/>
    <cellStyle name="Output 10 4 6" xfId="12404" xr:uid="{00000000-0005-0000-0000-0000EB440000}"/>
    <cellStyle name="Output 10 5" xfId="1450" xr:uid="{00000000-0005-0000-0000-0000EC440000}"/>
    <cellStyle name="Output 10 5 2" xfId="2937" xr:uid="{00000000-0005-0000-0000-0000ED440000}"/>
    <cellStyle name="Output 10 5 2 2" xfId="6514" xr:uid="{00000000-0005-0000-0000-0000EE440000}"/>
    <cellStyle name="Output 10 5 2 2 2" xfId="16845" xr:uid="{00000000-0005-0000-0000-0000EF440000}"/>
    <cellStyle name="Output 10 5 2 3" xfId="8517" xr:uid="{00000000-0005-0000-0000-0000F0440000}"/>
    <cellStyle name="Output 10 5 2 3 2" xfId="18743" xr:uid="{00000000-0005-0000-0000-0000F1440000}"/>
    <cellStyle name="Output 10 5 2 4" xfId="9838" xr:uid="{00000000-0005-0000-0000-0000F2440000}"/>
    <cellStyle name="Output 10 5 2 4 2" xfId="20045" xr:uid="{00000000-0005-0000-0000-0000F3440000}"/>
    <cellStyle name="Output 10 5 2 5" xfId="13501" xr:uid="{00000000-0005-0000-0000-0000F4440000}"/>
    <cellStyle name="Output 10 5 3" xfId="5047" xr:uid="{00000000-0005-0000-0000-0000F5440000}"/>
    <cellStyle name="Output 10 5 3 2" xfId="15382" xr:uid="{00000000-0005-0000-0000-0000F6440000}"/>
    <cellStyle name="Output 10 5 4" xfId="8955" xr:uid="{00000000-0005-0000-0000-0000F7440000}"/>
    <cellStyle name="Output 10 5 4 2" xfId="19164" xr:uid="{00000000-0005-0000-0000-0000F8440000}"/>
    <cellStyle name="Output 10 5 5" xfId="10919" xr:uid="{00000000-0005-0000-0000-0000F9440000}"/>
    <cellStyle name="Output 10 5 5 2" xfId="21123" xr:uid="{00000000-0005-0000-0000-0000FA440000}"/>
    <cellStyle name="Output 10 5 6" xfId="12332" xr:uid="{00000000-0005-0000-0000-0000FB440000}"/>
    <cellStyle name="Output 10 6" xfId="2617" xr:uid="{00000000-0005-0000-0000-0000FC440000}"/>
    <cellStyle name="Output 10 6 2" xfId="6205" xr:uid="{00000000-0005-0000-0000-0000FD440000}"/>
    <cellStyle name="Output 10 6 2 2" xfId="16537" xr:uid="{00000000-0005-0000-0000-0000FE440000}"/>
    <cellStyle name="Output 10 6 3" xfId="8229" xr:uid="{00000000-0005-0000-0000-0000FF440000}"/>
    <cellStyle name="Output 10 6 3 2" xfId="18462" xr:uid="{00000000-0005-0000-0000-000000450000}"/>
    <cellStyle name="Output 10 6 4" xfId="9579" xr:uid="{00000000-0005-0000-0000-000001450000}"/>
    <cellStyle name="Output 10 6 4 2" xfId="19786" xr:uid="{00000000-0005-0000-0000-000002450000}"/>
    <cellStyle name="Output 10 6 5" xfId="13265" xr:uid="{00000000-0005-0000-0000-000003450000}"/>
    <cellStyle name="Output 10 7" xfId="4603" xr:uid="{00000000-0005-0000-0000-000004450000}"/>
    <cellStyle name="Output 10 7 2" xfId="14945" xr:uid="{00000000-0005-0000-0000-000005450000}"/>
    <cellStyle name="Output 10 8" xfId="4270" xr:uid="{00000000-0005-0000-0000-000006450000}"/>
    <cellStyle name="Output 10 8 2" xfId="14628" xr:uid="{00000000-0005-0000-0000-000007450000}"/>
    <cellStyle name="Output 10 9" xfId="7704" xr:uid="{00000000-0005-0000-0000-000008450000}"/>
    <cellStyle name="Output 10 9 2" xfId="18019" xr:uid="{00000000-0005-0000-0000-000009450000}"/>
    <cellStyle name="Output 11" xfId="988" xr:uid="{00000000-0005-0000-0000-00000A450000}"/>
    <cellStyle name="Output 11 2" xfId="1232" xr:uid="{00000000-0005-0000-0000-00000B450000}"/>
    <cellStyle name="Output 11 2 10" xfId="2475" xr:uid="{00000000-0005-0000-0000-00000C450000}"/>
    <cellStyle name="Output 11 2 10 2" xfId="3930" xr:uid="{00000000-0005-0000-0000-00000D450000}"/>
    <cellStyle name="Output 11 2 10 2 2" xfId="7500" xr:uid="{00000000-0005-0000-0000-00000E450000}"/>
    <cellStyle name="Output 11 2 10 2 2 2" xfId="17829" xr:uid="{00000000-0005-0000-0000-00000F450000}"/>
    <cellStyle name="Output 11 2 10 2 3" xfId="9460" xr:uid="{00000000-0005-0000-0000-000010450000}"/>
    <cellStyle name="Output 11 2 10 2 3 2" xfId="19667" xr:uid="{00000000-0005-0000-0000-000011450000}"/>
    <cellStyle name="Output 11 2 10 2 4" xfId="10757" xr:uid="{00000000-0005-0000-0000-000012450000}"/>
    <cellStyle name="Output 11 2 10 2 4 2" xfId="20963" xr:uid="{00000000-0005-0000-0000-000013450000}"/>
    <cellStyle name="Output 11 2 10 2 5" xfId="14323" xr:uid="{00000000-0005-0000-0000-000014450000}"/>
    <cellStyle name="Output 11 2 10 3" xfId="6063" xr:uid="{00000000-0005-0000-0000-000015450000}"/>
    <cellStyle name="Output 11 2 10 3 2" xfId="16395" xr:uid="{00000000-0005-0000-0000-000016450000}"/>
    <cellStyle name="Output 11 2 10 4" xfId="6246" xr:uid="{00000000-0005-0000-0000-000017450000}"/>
    <cellStyle name="Output 11 2 10 4 2" xfId="16578" xr:uid="{00000000-0005-0000-0000-000018450000}"/>
    <cellStyle name="Output 11 2 10 5" xfId="11839" xr:uid="{00000000-0005-0000-0000-000019450000}"/>
    <cellStyle name="Output 11 2 10 5 2" xfId="22034" xr:uid="{00000000-0005-0000-0000-00001A450000}"/>
    <cellStyle name="Output 11 2 10 6" xfId="13151" xr:uid="{00000000-0005-0000-0000-00001B450000}"/>
    <cellStyle name="Output 11 2 11" xfId="2528" xr:uid="{00000000-0005-0000-0000-00001C450000}"/>
    <cellStyle name="Output 11 2 11 2" xfId="3983" xr:uid="{00000000-0005-0000-0000-00001D450000}"/>
    <cellStyle name="Output 11 2 11 2 2" xfId="7553" xr:uid="{00000000-0005-0000-0000-00001E450000}"/>
    <cellStyle name="Output 11 2 11 2 2 2" xfId="17882" xr:uid="{00000000-0005-0000-0000-00001F450000}"/>
    <cellStyle name="Output 11 2 11 2 3" xfId="9513" xr:uid="{00000000-0005-0000-0000-000020450000}"/>
    <cellStyle name="Output 11 2 11 2 3 2" xfId="19720" xr:uid="{00000000-0005-0000-0000-000021450000}"/>
    <cellStyle name="Output 11 2 11 2 4" xfId="10810" xr:uid="{00000000-0005-0000-0000-000022450000}"/>
    <cellStyle name="Output 11 2 11 2 4 2" xfId="21016" xr:uid="{00000000-0005-0000-0000-000023450000}"/>
    <cellStyle name="Output 11 2 11 2 5" xfId="14376" xr:uid="{00000000-0005-0000-0000-000024450000}"/>
    <cellStyle name="Output 11 2 11 3" xfId="6116" xr:uid="{00000000-0005-0000-0000-000025450000}"/>
    <cellStyle name="Output 11 2 11 3 2" xfId="16448" xr:uid="{00000000-0005-0000-0000-000026450000}"/>
    <cellStyle name="Output 11 2 11 4" xfId="6684" xr:uid="{00000000-0005-0000-0000-000027450000}"/>
    <cellStyle name="Output 11 2 11 4 2" xfId="17015" xr:uid="{00000000-0005-0000-0000-000028450000}"/>
    <cellStyle name="Output 11 2 11 5" xfId="11892" xr:uid="{00000000-0005-0000-0000-000029450000}"/>
    <cellStyle name="Output 11 2 12" xfId="2737" xr:uid="{00000000-0005-0000-0000-00002A450000}"/>
    <cellStyle name="Output 11 2 12 2" xfId="6320" xr:uid="{00000000-0005-0000-0000-00002B450000}"/>
    <cellStyle name="Output 11 2 12 2 2" xfId="16652" xr:uid="{00000000-0005-0000-0000-00002C450000}"/>
    <cellStyle name="Output 11 2 12 3" xfId="8332" xr:uid="{00000000-0005-0000-0000-00002D450000}"/>
    <cellStyle name="Output 11 2 12 3 2" xfId="18563" xr:uid="{00000000-0005-0000-0000-00002E450000}"/>
    <cellStyle name="Output 11 2 12 4" xfId="9669" xr:uid="{00000000-0005-0000-0000-00002F450000}"/>
    <cellStyle name="Output 11 2 12 4 2" xfId="19876" xr:uid="{00000000-0005-0000-0000-000030450000}"/>
    <cellStyle name="Output 11 2 12 5" xfId="13345" xr:uid="{00000000-0005-0000-0000-000031450000}"/>
    <cellStyle name="Output 11 2 13" xfId="4831" xr:uid="{00000000-0005-0000-0000-000032450000}"/>
    <cellStyle name="Output 11 2 13 2" xfId="15167" xr:uid="{00000000-0005-0000-0000-000033450000}"/>
    <cellStyle name="Output 11 2 14" xfId="4131" xr:uid="{00000000-0005-0000-0000-000034450000}"/>
    <cellStyle name="Output 11 2 14 2" xfId="14500" xr:uid="{00000000-0005-0000-0000-000035450000}"/>
    <cellStyle name="Output 11 2 15" xfId="7695" xr:uid="{00000000-0005-0000-0000-000036450000}"/>
    <cellStyle name="Output 11 2 15 2" xfId="18014" xr:uid="{00000000-0005-0000-0000-000037450000}"/>
    <cellStyle name="Output 11 2 2" xfId="1773" xr:uid="{00000000-0005-0000-0000-000038450000}"/>
    <cellStyle name="Output 11 2 2 2" xfId="3250" xr:uid="{00000000-0005-0000-0000-000039450000}"/>
    <cellStyle name="Output 11 2 2 2 2" xfId="6823" xr:uid="{00000000-0005-0000-0000-00003A450000}"/>
    <cellStyle name="Output 11 2 2 2 2 2" xfId="17153" xr:uid="{00000000-0005-0000-0000-00003B450000}"/>
    <cellStyle name="Output 11 2 2 2 3" xfId="8799" xr:uid="{00000000-0005-0000-0000-00003C450000}"/>
    <cellStyle name="Output 11 2 2 2 3 2" xfId="19015" xr:uid="{00000000-0005-0000-0000-00003D450000}"/>
    <cellStyle name="Output 11 2 2 2 4" xfId="10100" xr:uid="{00000000-0005-0000-0000-00003E450000}"/>
    <cellStyle name="Output 11 2 2 2 4 2" xfId="20306" xr:uid="{00000000-0005-0000-0000-00003F450000}"/>
    <cellStyle name="Output 11 2 2 2 5" xfId="13723" xr:uid="{00000000-0005-0000-0000-000040450000}"/>
    <cellStyle name="Output 11 2 2 3" xfId="5365" xr:uid="{00000000-0005-0000-0000-000041450000}"/>
    <cellStyle name="Output 11 2 2 3 2" xfId="15698" xr:uid="{00000000-0005-0000-0000-000042450000}"/>
    <cellStyle name="Output 11 2 2 4" xfId="4228" xr:uid="{00000000-0005-0000-0000-000043450000}"/>
    <cellStyle name="Output 11 2 2 4 2" xfId="14590" xr:uid="{00000000-0005-0000-0000-000044450000}"/>
    <cellStyle name="Output 11 2 2 5" xfId="11177" xr:uid="{00000000-0005-0000-0000-000045450000}"/>
    <cellStyle name="Output 11 2 2 5 2" xfId="21380" xr:uid="{00000000-0005-0000-0000-000046450000}"/>
    <cellStyle name="Output 11 2 2 6" xfId="12552" xr:uid="{00000000-0005-0000-0000-000047450000}"/>
    <cellStyle name="Output 11 2 3" xfId="1939" xr:uid="{00000000-0005-0000-0000-000048450000}"/>
    <cellStyle name="Output 11 2 3 2" xfId="3403" xr:uid="{00000000-0005-0000-0000-000049450000}"/>
    <cellStyle name="Output 11 2 3 2 2" xfId="6973" xr:uid="{00000000-0005-0000-0000-00004A450000}"/>
    <cellStyle name="Output 11 2 3 2 2 2" xfId="17302" xr:uid="{00000000-0005-0000-0000-00004B450000}"/>
    <cellStyle name="Output 11 2 3 2 3" xfId="8939" xr:uid="{00000000-0005-0000-0000-00004C450000}"/>
    <cellStyle name="Output 11 2 3 2 3 2" xfId="19148" xr:uid="{00000000-0005-0000-0000-00004D450000}"/>
    <cellStyle name="Output 11 2 3 2 4" xfId="10230" xr:uid="{00000000-0005-0000-0000-00004E450000}"/>
    <cellStyle name="Output 11 2 3 2 4 2" xfId="20436" xr:uid="{00000000-0005-0000-0000-00004F450000}"/>
    <cellStyle name="Output 11 2 3 2 5" xfId="13829" xr:uid="{00000000-0005-0000-0000-000050450000}"/>
    <cellStyle name="Output 11 2 3 3" xfId="5527" xr:uid="{00000000-0005-0000-0000-000051450000}"/>
    <cellStyle name="Output 11 2 3 3 2" xfId="15859" xr:uid="{00000000-0005-0000-0000-000052450000}"/>
    <cellStyle name="Output 11 2 3 4" xfId="7792" xr:uid="{00000000-0005-0000-0000-000053450000}"/>
    <cellStyle name="Output 11 2 3 4 2" xfId="18096" xr:uid="{00000000-0005-0000-0000-000054450000}"/>
    <cellStyle name="Output 11 2 3 5" xfId="11308" xr:uid="{00000000-0005-0000-0000-000055450000}"/>
    <cellStyle name="Output 11 2 3 5 2" xfId="21510" xr:uid="{00000000-0005-0000-0000-000056450000}"/>
    <cellStyle name="Output 11 2 3 6" xfId="12658" xr:uid="{00000000-0005-0000-0000-000057450000}"/>
    <cellStyle name="Output 11 2 4" xfId="2009" xr:uid="{00000000-0005-0000-0000-000058450000}"/>
    <cellStyle name="Output 11 2 4 2" xfId="3472" xr:uid="{00000000-0005-0000-0000-000059450000}"/>
    <cellStyle name="Output 11 2 4 2 2" xfId="7042" xr:uid="{00000000-0005-0000-0000-00005A450000}"/>
    <cellStyle name="Output 11 2 4 2 2 2" xfId="17371" xr:uid="{00000000-0005-0000-0000-00005B450000}"/>
    <cellStyle name="Output 11 2 4 2 3" xfId="9008" xr:uid="{00000000-0005-0000-0000-00005C450000}"/>
    <cellStyle name="Output 11 2 4 2 3 2" xfId="19217" xr:uid="{00000000-0005-0000-0000-00005D450000}"/>
    <cellStyle name="Output 11 2 4 2 4" xfId="10299" xr:uid="{00000000-0005-0000-0000-00005E450000}"/>
    <cellStyle name="Output 11 2 4 2 4 2" xfId="20505" xr:uid="{00000000-0005-0000-0000-00005F450000}"/>
    <cellStyle name="Output 11 2 4 2 5" xfId="13897" xr:uid="{00000000-0005-0000-0000-000060450000}"/>
    <cellStyle name="Output 11 2 4 3" xfId="5597" xr:uid="{00000000-0005-0000-0000-000061450000}"/>
    <cellStyle name="Output 11 2 4 3 2" xfId="15929" xr:uid="{00000000-0005-0000-0000-000062450000}"/>
    <cellStyle name="Output 11 2 4 4" xfId="7620" xr:uid="{00000000-0005-0000-0000-000063450000}"/>
    <cellStyle name="Output 11 2 4 4 2" xfId="17946" xr:uid="{00000000-0005-0000-0000-000064450000}"/>
    <cellStyle name="Output 11 2 4 5" xfId="11377" xr:uid="{00000000-0005-0000-0000-000065450000}"/>
    <cellStyle name="Output 11 2 4 5 2" xfId="21579" xr:uid="{00000000-0005-0000-0000-000066450000}"/>
    <cellStyle name="Output 11 2 4 6" xfId="12726" xr:uid="{00000000-0005-0000-0000-000067450000}"/>
    <cellStyle name="Output 11 2 5" xfId="2077" xr:uid="{00000000-0005-0000-0000-000068450000}"/>
    <cellStyle name="Output 11 2 5 2" xfId="3537" xr:uid="{00000000-0005-0000-0000-000069450000}"/>
    <cellStyle name="Output 11 2 5 2 2" xfId="7107" xr:uid="{00000000-0005-0000-0000-00006A450000}"/>
    <cellStyle name="Output 11 2 5 2 2 2" xfId="17436" xr:uid="{00000000-0005-0000-0000-00006B450000}"/>
    <cellStyle name="Output 11 2 5 2 3" xfId="9073" xr:uid="{00000000-0005-0000-0000-00006C450000}"/>
    <cellStyle name="Output 11 2 5 2 3 2" xfId="19282" xr:uid="{00000000-0005-0000-0000-00006D450000}"/>
    <cellStyle name="Output 11 2 5 2 4" xfId="10364" xr:uid="{00000000-0005-0000-0000-00006E450000}"/>
    <cellStyle name="Output 11 2 5 2 4 2" xfId="20570" xr:uid="{00000000-0005-0000-0000-00006F450000}"/>
    <cellStyle name="Output 11 2 5 2 5" xfId="13961" xr:uid="{00000000-0005-0000-0000-000070450000}"/>
    <cellStyle name="Output 11 2 5 3" xfId="5665" xr:uid="{00000000-0005-0000-0000-000071450000}"/>
    <cellStyle name="Output 11 2 5 3 2" xfId="15997" xr:uid="{00000000-0005-0000-0000-000072450000}"/>
    <cellStyle name="Output 11 2 5 4" xfId="4063" xr:uid="{00000000-0005-0000-0000-000073450000}"/>
    <cellStyle name="Output 11 2 5 4 2" xfId="14438" xr:uid="{00000000-0005-0000-0000-000074450000}"/>
    <cellStyle name="Output 11 2 5 5" xfId="11444" xr:uid="{00000000-0005-0000-0000-000075450000}"/>
    <cellStyle name="Output 11 2 5 5 2" xfId="21644" xr:uid="{00000000-0005-0000-0000-000076450000}"/>
    <cellStyle name="Output 11 2 5 6" xfId="12790" xr:uid="{00000000-0005-0000-0000-000077450000}"/>
    <cellStyle name="Output 11 2 6" xfId="2145" xr:uid="{00000000-0005-0000-0000-000078450000}"/>
    <cellStyle name="Output 11 2 6 2" xfId="3604" xr:uid="{00000000-0005-0000-0000-000079450000}"/>
    <cellStyle name="Output 11 2 6 2 2" xfId="7174" xr:uid="{00000000-0005-0000-0000-00007A450000}"/>
    <cellStyle name="Output 11 2 6 2 2 2" xfId="17503" xr:uid="{00000000-0005-0000-0000-00007B450000}"/>
    <cellStyle name="Output 11 2 6 2 3" xfId="9139" xr:uid="{00000000-0005-0000-0000-00007C450000}"/>
    <cellStyle name="Output 11 2 6 2 3 2" xfId="19348" xr:uid="{00000000-0005-0000-0000-00007D450000}"/>
    <cellStyle name="Output 11 2 6 2 4" xfId="10431" xr:uid="{00000000-0005-0000-0000-00007E450000}"/>
    <cellStyle name="Output 11 2 6 2 4 2" xfId="20637" xr:uid="{00000000-0005-0000-0000-00007F450000}"/>
    <cellStyle name="Output 11 2 6 2 5" xfId="14027" xr:uid="{00000000-0005-0000-0000-000080450000}"/>
    <cellStyle name="Output 11 2 6 3" xfId="5733" xr:uid="{00000000-0005-0000-0000-000081450000}"/>
    <cellStyle name="Output 11 2 6 3 2" xfId="16065" xr:uid="{00000000-0005-0000-0000-000082450000}"/>
    <cellStyle name="Output 11 2 6 4" xfId="4476" xr:uid="{00000000-0005-0000-0000-000083450000}"/>
    <cellStyle name="Output 11 2 6 4 2" xfId="14818" xr:uid="{00000000-0005-0000-0000-000084450000}"/>
    <cellStyle name="Output 11 2 6 5" xfId="11511" xr:uid="{00000000-0005-0000-0000-000085450000}"/>
    <cellStyle name="Output 11 2 6 5 2" xfId="21711" xr:uid="{00000000-0005-0000-0000-000086450000}"/>
    <cellStyle name="Output 11 2 6 6" xfId="12856" xr:uid="{00000000-0005-0000-0000-000087450000}"/>
    <cellStyle name="Output 11 2 7" xfId="2217" xr:uid="{00000000-0005-0000-0000-000088450000}"/>
    <cellStyle name="Output 11 2 7 2" xfId="3676" xr:uid="{00000000-0005-0000-0000-000089450000}"/>
    <cellStyle name="Output 11 2 7 2 2" xfId="7246" xr:uid="{00000000-0005-0000-0000-00008A450000}"/>
    <cellStyle name="Output 11 2 7 2 2 2" xfId="17575" xr:uid="{00000000-0005-0000-0000-00008B450000}"/>
    <cellStyle name="Output 11 2 7 2 3" xfId="9211" xr:uid="{00000000-0005-0000-0000-00008C450000}"/>
    <cellStyle name="Output 11 2 7 2 3 2" xfId="19420" xr:uid="{00000000-0005-0000-0000-00008D450000}"/>
    <cellStyle name="Output 11 2 7 2 4" xfId="10503" xr:uid="{00000000-0005-0000-0000-00008E450000}"/>
    <cellStyle name="Output 11 2 7 2 4 2" xfId="20709" xr:uid="{00000000-0005-0000-0000-00008F450000}"/>
    <cellStyle name="Output 11 2 7 2 5" xfId="14099" xr:uid="{00000000-0005-0000-0000-000090450000}"/>
    <cellStyle name="Output 11 2 7 3" xfId="5805" xr:uid="{00000000-0005-0000-0000-000091450000}"/>
    <cellStyle name="Output 11 2 7 3 2" xfId="16137" xr:uid="{00000000-0005-0000-0000-000092450000}"/>
    <cellStyle name="Output 11 2 7 4" xfId="5548" xr:uid="{00000000-0005-0000-0000-000093450000}"/>
    <cellStyle name="Output 11 2 7 4 2" xfId="15880" xr:uid="{00000000-0005-0000-0000-000094450000}"/>
    <cellStyle name="Output 11 2 7 5" xfId="11583" xr:uid="{00000000-0005-0000-0000-000095450000}"/>
    <cellStyle name="Output 11 2 7 5 2" xfId="21783" xr:uid="{00000000-0005-0000-0000-000096450000}"/>
    <cellStyle name="Output 11 2 7 6" xfId="12928" xr:uid="{00000000-0005-0000-0000-000097450000}"/>
    <cellStyle name="Output 11 2 8" xfId="2314" xr:uid="{00000000-0005-0000-0000-000098450000}"/>
    <cellStyle name="Output 11 2 8 2" xfId="3771" xr:uid="{00000000-0005-0000-0000-000099450000}"/>
    <cellStyle name="Output 11 2 8 2 2" xfId="7341" xr:uid="{00000000-0005-0000-0000-00009A450000}"/>
    <cellStyle name="Output 11 2 8 2 2 2" xfId="17670" xr:uid="{00000000-0005-0000-0000-00009B450000}"/>
    <cellStyle name="Output 11 2 8 2 3" xfId="9304" xr:uid="{00000000-0005-0000-0000-00009C450000}"/>
    <cellStyle name="Output 11 2 8 2 3 2" xfId="19512" xr:uid="{00000000-0005-0000-0000-00009D450000}"/>
    <cellStyle name="Output 11 2 8 2 4" xfId="10598" xr:uid="{00000000-0005-0000-0000-00009E450000}"/>
    <cellStyle name="Output 11 2 8 2 4 2" xfId="20804" xr:uid="{00000000-0005-0000-0000-00009F450000}"/>
    <cellStyle name="Output 11 2 8 2 5" xfId="14184" xr:uid="{00000000-0005-0000-0000-0000A0450000}"/>
    <cellStyle name="Output 11 2 8 3" xfId="5902" xr:uid="{00000000-0005-0000-0000-0000A1450000}"/>
    <cellStyle name="Output 11 2 8 3 2" xfId="16234" xr:uid="{00000000-0005-0000-0000-0000A2450000}"/>
    <cellStyle name="Output 11 2 8 4" xfId="4565" xr:uid="{00000000-0005-0000-0000-0000A3450000}"/>
    <cellStyle name="Output 11 2 8 4 2" xfId="14907" xr:uid="{00000000-0005-0000-0000-0000A4450000}"/>
    <cellStyle name="Output 11 2 8 5" xfId="11679" xr:uid="{00000000-0005-0000-0000-0000A5450000}"/>
    <cellStyle name="Output 11 2 8 5 2" xfId="21876" xr:uid="{00000000-0005-0000-0000-0000A6450000}"/>
    <cellStyle name="Output 11 2 8 6" xfId="13012" xr:uid="{00000000-0005-0000-0000-0000A7450000}"/>
    <cellStyle name="Output 11 2 9" xfId="2406" xr:uid="{00000000-0005-0000-0000-0000A8450000}"/>
    <cellStyle name="Output 11 2 9 2" xfId="3862" xr:uid="{00000000-0005-0000-0000-0000A9450000}"/>
    <cellStyle name="Output 11 2 9 2 2" xfId="7432" xr:uid="{00000000-0005-0000-0000-0000AA450000}"/>
    <cellStyle name="Output 11 2 9 2 2 2" xfId="17761" xr:uid="{00000000-0005-0000-0000-0000AB450000}"/>
    <cellStyle name="Output 11 2 9 2 3" xfId="9394" xr:uid="{00000000-0005-0000-0000-0000AC450000}"/>
    <cellStyle name="Output 11 2 9 2 3 2" xfId="19602" xr:uid="{00000000-0005-0000-0000-0000AD450000}"/>
    <cellStyle name="Output 11 2 9 2 4" xfId="10689" xr:uid="{00000000-0005-0000-0000-0000AE450000}"/>
    <cellStyle name="Output 11 2 9 2 4 2" xfId="20895" xr:uid="{00000000-0005-0000-0000-0000AF450000}"/>
    <cellStyle name="Output 11 2 9 2 5" xfId="14265" xr:uid="{00000000-0005-0000-0000-0000B0450000}"/>
    <cellStyle name="Output 11 2 9 3" xfId="5994" xr:uid="{00000000-0005-0000-0000-0000B1450000}"/>
    <cellStyle name="Output 11 2 9 3 2" xfId="16326" xr:uid="{00000000-0005-0000-0000-0000B2450000}"/>
    <cellStyle name="Output 11 2 9 4" xfId="5394" xr:uid="{00000000-0005-0000-0000-0000B3450000}"/>
    <cellStyle name="Output 11 2 9 4 2" xfId="15726" xr:uid="{00000000-0005-0000-0000-0000B4450000}"/>
    <cellStyle name="Output 11 2 9 5" xfId="11770" xr:uid="{00000000-0005-0000-0000-0000B5450000}"/>
    <cellStyle name="Output 11 2 9 5 2" xfId="21966" xr:uid="{00000000-0005-0000-0000-0000B6450000}"/>
    <cellStyle name="Output 11 2 9 6" xfId="13093" xr:uid="{00000000-0005-0000-0000-0000B7450000}"/>
    <cellStyle name="Output 11 3" xfId="1593" xr:uid="{00000000-0005-0000-0000-0000B8450000}"/>
    <cellStyle name="Output 11 3 2" xfId="3076" xr:uid="{00000000-0005-0000-0000-0000B9450000}"/>
    <cellStyle name="Output 11 3 2 2" xfId="6653" xr:uid="{00000000-0005-0000-0000-0000BA450000}"/>
    <cellStyle name="Output 11 3 2 2 2" xfId="16984" xr:uid="{00000000-0005-0000-0000-0000BB450000}"/>
    <cellStyle name="Output 11 3 2 3" xfId="8641" xr:uid="{00000000-0005-0000-0000-0000BC450000}"/>
    <cellStyle name="Output 11 3 2 3 2" xfId="18863" xr:uid="{00000000-0005-0000-0000-0000BD450000}"/>
    <cellStyle name="Output 11 3 2 4" xfId="9957" xr:uid="{00000000-0005-0000-0000-0000BE450000}"/>
    <cellStyle name="Output 11 3 2 4 2" xfId="20164" xr:uid="{00000000-0005-0000-0000-0000BF450000}"/>
    <cellStyle name="Output 11 3 2 5" xfId="13602" xr:uid="{00000000-0005-0000-0000-0000C0450000}"/>
    <cellStyle name="Output 11 3 3" xfId="5190" xr:uid="{00000000-0005-0000-0000-0000C1450000}"/>
    <cellStyle name="Output 11 3 3 2" xfId="15525" xr:uid="{00000000-0005-0000-0000-0000C2450000}"/>
    <cellStyle name="Output 11 3 4" xfId="8077" xr:uid="{00000000-0005-0000-0000-0000C3450000}"/>
    <cellStyle name="Output 11 3 4 2" xfId="18325" xr:uid="{00000000-0005-0000-0000-0000C4450000}"/>
    <cellStyle name="Output 11 3 5" xfId="11039" xr:uid="{00000000-0005-0000-0000-0000C5450000}"/>
    <cellStyle name="Output 11 3 5 2" xfId="21242" xr:uid="{00000000-0005-0000-0000-0000C6450000}"/>
    <cellStyle name="Output 11 3 6" xfId="12434" xr:uid="{00000000-0005-0000-0000-0000C7450000}"/>
    <cellStyle name="Output 11 4" xfId="1828" xr:uid="{00000000-0005-0000-0000-0000C8450000}"/>
    <cellStyle name="Output 11 4 2" xfId="3305" xr:uid="{00000000-0005-0000-0000-0000C9450000}"/>
    <cellStyle name="Output 11 4 2 2" xfId="6875" xr:uid="{00000000-0005-0000-0000-0000CA450000}"/>
    <cellStyle name="Output 11 4 2 2 2" xfId="17204" xr:uid="{00000000-0005-0000-0000-0000CB450000}"/>
    <cellStyle name="Output 11 4 2 3" xfId="8843" xr:uid="{00000000-0005-0000-0000-0000CC450000}"/>
    <cellStyle name="Output 11 4 2 3 2" xfId="19055" xr:uid="{00000000-0005-0000-0000-0000CD450000}"/>
    <cellStyle name="Output 11 4 2 4" xfId="10135" xr:uid="{00000000-0005-0000-0000-0000CE450000}"/>
    <cellStyle name="Output 11 4 2 4 2" xfId="20341" xr:uid="{00000000-0005-0000-0000-0000CF450000}"/>
    <cellStyle name="Output 11 4 2 5" xfId="13747" xr:uid="{00000000-0005-0000-0000-0000D0450000}"/>
    <cellStyle name="Output 11 4 3" xfId="5417" xr:uid="{00000000-0005-0000-0000-0000D1450000}"/>
    <cellStyle name="Output 11 4 3 2" xfId="15749" xr:uid="{00000000-0005-0000-0000-0000D2450000}"/>
    <cellStyle name="Output 11 4 4" xfId="4427" xr:uid="{00000000-0005-0000-0000-0000D3450000}"/>
    <cellStyle name="Output 11 4 4 2" xfId="14770" xr:uid="{00000000-0005-0000-0000-0000D4450000}"/>
    <cellStyle name="Output 11 4 5" xfId="11212" xr:uid="{00000000-0005-0000-0000-0000D5450000}"/>
    <cellStyle name="Output 11 4 5 2" xfId="21415" xr:uid="{00000000-0005-0000-0000-0000D6450000}"/>
    <cellStyle name="Output 11 4 6" xfId="12576" xr:uid="{00000000-0005-0000-0000-0000D7450000}"/>
    <cellStyle name="Output 11 5" xfId="2126" xr:uid="{00000000-0005-0000-0000-0000D8450000}"/>
    <cellStyle name="Output 11 5 2" xfId="3585" xr:uid="{00000000-0005-0000-0000-0000D9450000}"/>
    <cellStyle name="Output 11 5 2 2" xfId="7155" xr:uid="{00000000-0005-0000-0000-0000DA450000}"/>
    <cellStyle name="Output 11 5 2 2 2" xfId="17484" xr:uid="{00000000-0005-0000-0000-0000DB450000}"/>
    <cellStyle name="Output 11 5 2 3" xfId="9120" xr:uid="{00000000-0005-0000-0000-0000DC450000}"/>
    <cellStyle name="Output 11 5 2 3 2" xfId="19329" xr:uid="{00000000-0005-0000-0000-0000DD450000}"/>
    <cellStyle name="Output 11 5 2 4" xfId="10412" xr:uid="{00000000-0005-0000-0000-0000DE450000}"/>
    <cellStyle name="Output 11 5 2 4 2" xfId="20618" xr:uid="{00000000-0005-0000-0000-0000DF450000}"/>
    <cellStyle name="Output 11 5 2 5" xfId="14008" xr:uid="{00000000-0005-0000-0000-0000E0450000}"/>
    <cellStyle name="Output 11 5 3" xfId="5714" xr:uid="{00000000-0005-0000-0000-0000E1450000}"/>
    <cellStyle name="Output 11 5 3 2" xfId="16046" xr:uid="{00000000-0005-0000-0000-0000E2450000}"/>
    <cellStyle name="Output 11 5 4" xfId="4460" xr:uid="{00000000-0005-0000-0000-0000E3450000}"/>
    <cellStyle name="Output 11 5 4 2" xfId="14802" xr:uid="{00000000-0005-0000-0000-0000E4450000}"/>
    <cellStyle name="Output 11 5 5" xfId="11492" xr:uid="{00000000-0005-0000-0000-0000E5450000}"/>
    <cellStyle name="Output 11 5 5 2" xfId="21692" xr:uid="{00000000-0005-0000-0000-0000E6450000}"/>
    <cellStyle name="Output 11 5 6" xfId="12837" xr:uid="{00000000-0005-0000-0000-0000E7450000}"/>
    <cellStyle name="Output 11 6" xfId="2618" xr:uid="{00000000-0005-0000-0000-0000E8450000}"/>
    <cellStyle name="Output 11 6 2" xfId="6206" xr:uid="{00000000-0005-0000-0000-0000E9450000}"/>
    <cellStyle name="Output 11 6 2 2" xfId="16538" xr:uid="{00000000-0005-0000-0000-0000EA450000}"/>
    <cellStyle name="Output 11 6 3" xfId="8230" xr:uid="{00000000-0005-0000-0000-0000EB450000}"/>
    <cellStyle name="Output 11 6 3 2" xfId="18463" xr:uid="{00000000-0005-0000-0000-0000EC450000}"/>
    <cellStyle name="Output 11 6 4" xfId="9580" xr:uid="{00000000-0005-0000-0000-0000ED450000}"/>
    <cellStyle name="Output 11 6 4 2" xfId="19787" xr:uid="{00000000-0005-0000-0000-0000EE450000}"/>
    <cellStyle name="Output 11 6 5" xfId="13266" xr:uid="{00000000-0005-0000-0000-0000EF450000}"/>
    <cellStyle name="Output 11 7" xfId="4604" xr:uid="{00000000-0005-0000-0000-0000F0450000}"/>
    <cellStyle name="Output 11 7 2" xfId="14946" xr:uid="{00000000-0005-0000-0000-0000F1450000}"/>
    <cellStyle name="Output 11 8" xfId="4269" xr:uid="{00000000-0005-0000-0000-0000F2450000}"/>
    <cellStyle name="Output 11 8 2" xfId="14627" xr:uid="{00000000-0005-0000-0000-0000F3450000}"/>
    <cellStyle name="Output 11 9" xfId="6714" xr:uid="{00000000-0005-0000-0000-0000F4450000}"/>
    <cellStyle name="Output 11 9 2" xfId="17045" xr:uid="{00000000-0005-0000-0000-0000F5450000}"/>
    <cellStyle name="Output 12" xfId="989" xr:uid="{00000000-0005-0000-0000-0000F6450000}"/>
    <cellStyle name="Output 12 2" xfId="1233" xr:uid="{00000000-0005-0000-0000-0000F7450000}"/>
    <cellStyle name="Output 12 2 10" xfId="2476" xr:uid="{00000000-0005-0000-0000-0000F8450000}"/>
    <cellStyle name="Output 12 2 10 2" xfId="3931" xr:uid="{00000000-0005-0000-0000-0000F9450000}"/>
    <cellStyle name="Output 12 2 10 2 2" xfId="7501" xr:uid="{00000000-0005-0000-0000-0000FA450000}"/>
    <cellStyle name="Output 12 2 10 2 2 2" xfId="17830" xr:uid="{00000000-0005-0000-0000-0000FB450000}"/>
    <cellStyle name="Output 12 2 10 2 3" xfId="9461" xr:uid="{00000000-0005-0000-0000-0000FC450000}"/>
    <cellStyle name="Output 12 2 10 2 3 2" xfId="19668" xr:uid="{00000000-0005-0000-0000-0000FD450000}"/>
    <cellStyle name="Output 12 2 10 2 4" xfId="10758" xr:uid="{00000000-0005-0000-0000-0000FE450000}"/>
    <cellStyle name="Output 12 2 10 2 4 2" xfId="20964" xr:uid="{00000000-0005-0000-0000-0000FF450000}"/>
    <cellStyle name="Output 12 2 10 2 5" xfId="14324" xr:uid="{00000000-0005-0000-0000-000000460000}"/>
    <cellStyle name="Output 12 2 10 3" xfId="6064" xr:uid="{00000000-0005-0000-0000-000001460000}"/>
    <cellStyle name="Output 12 2 10 3 2" xfId="16396" xr:uid="{00000000-0005-0000-0000-000002460000}"/>
    <cellStyle name="Output 12 2 10 4" xfId="4898" xr:uid="{00000000-0005-0000-0000-000003460000}"/>
    <cellStyle name="Output 12 2 10 4 2" xfId="15233" xr:uid="{00000000-0005-0000-0000-000004460000}"/>
    <cellStyle name="Output 12 2 10 5" xfId="11840" xr:uid="{00000000-0005-0000-0000-000005460000}"/>
    <cellStyle name="Output 12 2 10 5 2" xfId="22035" xr:uid="{00000000-0005-0000-0000-000006460000}"/>
    <cellStyle name="Output 12 2 10 6" xfId="13152" xr:uid="{00000000-0005-0000-0000-000007460000}"/>
    <cellStyle name="Output 12 2 11" xfId="2529" xr:uid="{00000000-0005-0000-0000-000008460000}"/>
    <cellStyle name="Output 12 2 11 2" xfId="3984" xr:uid="{00000000-0005-0000-0000-000009460000}"/>
    <cellStyle name="Output 12 2 11 2 2" xfId="7554" xr:uid="{00000000-0005-0000-0000-00000A460000}"/>
    <cellStyle name="Output 12 2 11 2 2 2" xfId="17883" xr:uid="{00000000-0005-0000-0000-00000B460000}"/>
    <cellStyle name="Output 12 2 11 2 3" xfId="9514" xr:uid="{00000000-0005-0000-0000-00000C460000}"/>
    <cellStyle name="Output 12 2 11 2 3 2" xfId="19721" xr:uid="{00000000-0005-0000-0000-00000D460000}"/>
    <cellStyle name="Output 12 2 11 2 4" xfId="10811" xr:uid="{00000000-0005-0000-0000-00000E460000}"/>
    <cellStyle name="Output 12 2 11 2 4 2" xfId="21017" xr:uid="{00000000-0005-0000-0000-00000F460000}"/>
    <cellStyle name="Output 12 2 11 2 5" xfId="14377" xr:uid="{00000000-0005-0000-0000-000010460000}"/>
    <cellStyle name="Output 12 2 11 3" xfId="6117" xr:uid="{00000000-0005-0000-0000-000011460000}"/>
    <cellStyle name="Output 12 2 11 3 2" xfId="16449" xr:uid="{00000000-0005-0000-0000-000012460000}"/>
    <cellStyle name="Output 12 2 11 4" xfId="6222" xr:uid="{00000000-0005-0000-0000-000013460000}"/>
    <cellStyle name="Output 12 2 11 4 2" xfId="16554" xr:uid="{00000000-0005-0000-0000-000014460000}"/>
    <cellStyle name="Output 12 2 11 5" xfId="11893" xr:uid="{00000000-0005-0000-0000-000015460000}"/>
    <cellStyle name="Output 12 2 12" xfId="2738" xr:uid="{00000000-0005-0000-0000-000016460000}"/>
    <cellStyle name="Output 12 2 12 2" xfId="6321" xr:uid="{00000000-0005-0000-0000-000017460000}"/>
    <cellStyle name="Output 12 2 12 2 2" xfId="16653" xr:uid="{00000000-0005-0000-0000-000018460000}"/>
    <cellStyle name="Output 12 2 12 3" xfId="8333" xr:uid="{00000000-0005-0000-0000-000019460000}"/>
    <cellStyle name="Output 12 2 12 3 2" xfId="18564" xr:uid="{00000000-0005-0000-0000-00001A460000}"/>
    <cellStyle name="Output 12 2 12 4" xfId="9670" xr:uid="{00000000-0005-0000-0000-00001B460000}"/>
    <cellStyle name="Output 12 2 12 4 2" xfId="19877" xr:uid="{00000000-0005-0000-0000-00001C460000}"/>
    <cellStyle name="Output 12 2 12 5" xfId="13346" xr:uid="{00000000-0005-0000-0000-00001D460000}"/>
    <cellStyle name="Output 12 2 13" xfId="4832" xr:uid="{00000000-0005-0000-0000-00001E460000}"/>
    <cellStyle name="Output 12 2 13 2" xfId="15168" xr:uid="{00000000-0005-0000-0000-00001F460000}"/>
    <cellStyle name="Output 12 2 14" xfId="4130" xr:uid="{00000000-0005-0000-0000-000020460000}"/>
    <cellStyle name="Output 12 2 14 2" xfId="14499" xr:uid="{00000000-0005-0000-0000-000021460000}"/>
    <cellStyle name="Output 12 2 15" xfId="8090" xr:uid="{00000000-0005-0000-0000-000022460000}"/>
    <cellStyle name="Output 12 2 15 2" xfId="18338" xr:uid="{00000000-0005-0000-0000-000023460000}"/>
    <cellStyle name="Output 12 2 2" xfId="1774" xr:uid="{00000000-0005-0000-0000-000024460000}"/>
    <cellStyle name="Output 12 2 2 2" xfId="3251" xr:uid="{00000000-0005-0000-0000-000025460000}"/>
    <cellStyle name="Output 12 2 2 2 2" xfId="6824" xr:uid="{00000000-0005-0000-0000-000026460000}"/>
    <cellStyle name="Output 12 2 2 2 2 2" xfId="17154" xr:uid="{00000000-0005-0000-0000-000027460000}"/>
    <cellStyle name="Output 12 2 2 2 3" xfId="8800" xr:uid="{00000000-0005-0000-0000-000028460000}"/>
    <cellStyle name="Output 12 2 2 2 3 2" xfId="19016" xr:uid="{00000000-0005-0000-0000-000029460000}"/>
    <cellStyle name="Output 12 2 2 2 4" xfId="10101" xr:uid="{00000000-0005-0000-0000-00002A460000}"/>
    <cellStyle name="Output 12 2 2 2 4 2" xfId="20307" xr:uid="{00000000-0005-0000-0000-00002B460000}"/>
    <cellStyle name="Output 12 2 2 2 5" xfId="13724" xr:uid="{00000000-0005-0000-0000-00002C460000}"/>
    <cellStyle name="Output 12 2 2 3" xfId="5366" xr:uid="{00000000-0005-0000-0000-00002D460000}"/>
    <cellStyle name="Output 12 2 2 3 2" xfId="15699" xr:uid="{00000000-0005-0000-0000-00002E460000}"/>
    <cellStyle name="Output 12 2 2 4" xfId="4191" xr:uid="{00000000-0005-0000-0000-00002F460000}"/>
    <cellStyle name="Output 12 2 2 4 2" xfId="14553" xr:uid="{00000000-0005-0000-0000-000030460000}"/>
    <cellStyle name="Output 12 2 2 5" xfId="11178" xr:uid="{00000000-0005-0000-0000-000031460000}"/>
    <cellStyle name="Output 12 2 2 5 2" xfId="21381" xr:uid="{00000000-0005-0000-0000-000032460000}"/>
    <cellStyle name="Output 12 2 2 6" xfId="12553" xr:uid="{00000000-0005-0000-0000-000033460000}"/>
    <cellStyle name="Output 12 2 3" xfId="1940" xr:uid="{00000000-0005-0000-0000-000034460000}"/>
    <cellStyle name="Output 12 2 3 2" xfId="3404" xr:uid="{00000000-0005-0000-0000-000035460000}"/>
    <cellStyle name="Output 12 2 3 2 2" xfId="6974" xr:uid="{00000000-0005-0000-0000-000036460000}"/>
    <cellStyle name="Output 12 2 3 2 2 2" xfId="17303" xr:uid="{00000000-0005-0000-0000-000037460000}"/>
    <cellStyle name="Output 12 2 3 2 3" xfId="8940" xr:uid="{00000000-0005-0000-0000-000038460000}"/>
    <cellStyle name="Output 12 2 3 2 3 2" xfId="19149" xr:uid="{00000000-0005-0000-0000-000039460000}"/>
    <cellStyle name="Output 12 2 3 2 4" xfId="10231" xr:uid="{00000000-0005-0000-0000-00003A460000}"/>
    <cellStyle name="Output 12 2 3 2 4 2" xfId="20437" xr:uid="{00000000-0005-0000-0000-00003B460000}"/>
    <cellStyle name="Output 12 2 3 2 5" xfId="13830" xr:uid="{00000000-0005-0000-0000-00003C460000}"/>
    <cellStyle name="Output 12 2 3 3" xfId="5528" xr:uid="{00000000-0005-0000-0000-00003D460000}"/>
    <cellStyle name="Output 12 2 3 3 2" xfId="15860" xr:uid="{00000000-0005-0000-0000-00003E460000}"/>
    <cellStyle name="Output 12 2 3 4" xfId="4055" xr:uid="{00000000-0005-0000-0000-00003F460000}"/>
    <cellStyle name="Output 12 2 3 4 2" xfId="14432" xr:uid="{00000000-0005-0000-0000-000040460000}"/>
    <cellStyle name="Output 12 2 3 5" xfId="11309" xr:uid="{00000000-0005-0000-0000-000041460000}"/>
    <cellStyle name="Output 12 2 3 5 2" xfId="21511" xr:uid="{00000000-0005-0000-0000-000042460000}"/>
    <cellStyle name="Output 12 2 3 6" xfId="12659" xr:uid="{00000000-0005-0000-0000-000043460000}"/>
    <cellStyle name="Output 12 2 4" xfId="2010" xr:uid="{00000000-0005-0000-0000-000044460000}"/>
    <cellStyle name="Output 12 2 4 2" xfId="3473" xr:uid="{00000000-0005-0000-0000-000045460000}"/>
    <cellStyle name="Output 12 2 4 2 2" xfId="7043" xr:uid="{00000000-0005-0000-0000-000046460000}"/>
    <cellStyle name="Output 12 2 4 2 2 2" xfId="17372" xr:uid="{00000000-0005-0000-0000-000047460000}"/>
    <cellStyle name="Output 12 2 4 2 3" xfId="9009" xr:uid="{00000000-0005-0000-0000-000048460000}"/>
    <cellStyle name="Output 12 2 4 2 3 2" xfId="19218" xr:uid="{00000000-0005-0000-0000-000049460000}"/>
    <cellStyle name="Output 12 2 4 2 4" xfId="10300" xr:uid="{00000000-0005-0000-0000-00004A460000}"/>
    <cellStyle name="Output 12 2 4 2 4 2" xfId="20506" xr:uid="{00000000-0005-0000-0000-00004B460000}"/>
    <cellStyle name="Output 12 2 4 2 5" xfId="13898" xr:uid="{00000000-0005-0000-0000-00004C460000}"/>
    <cellStyle name="Output 12 2 4 3" xfId="5598" xr:uid="{00000000-0005-0000-0000-00004D460000}"/>
    <cellStyle name="Output 12 2 4 3 2" xfId="15930" xr:uid="{00000000-0005-0000-0000-00004E460000}"/>
    <cellStyle name="Output 12 2 4 4" xfId="8066" xr:uid="{00000000-0005-0000-0000-00004F460000}"/>
    <cellStyle name="Output 12 2 4 4 2" xfId="18314" xr:uid="{00000000-0005-0000-0000-000050460000}"/>
    <cellStyle name="Output 12 2 4 5" xfId="11378" xr:uid="{00000000-0005-0000-0000-000051460000}"/>
    <cellStyle name="Output 12 2 4 5 2" xfId="21580" xr:uid="{00000000-0005-0000-0000-000052460000}"/>
    <cellStyle name="Output 12 2 4 6" xfId="12727" xr:uid="{00000000-0005-0000-0000-000053460000}"/>
    <cellStyle name="Output 12 2 5" xfId="2078" xr:uid="{00000000-0005-0000-0000-000054460000}"/>
    <cellStyle name="Output 12 2 5 2" xfId="3538" xr:uid="{00000000-0005-0000-0000-000055460000}"/>
    <cellStyle name="Output 12 2 5 2 2" xfId="7108" xr:uid="{00000000-0005-0000-0000-000056460000}"/>
    <cellStyle name="Output 12 2 5 2 2 2" xfId="17437" xr:uid="{00000000-0005-0000-0000-000057460000}"/>
    <cellStyle name="Output 12 2 5 2 3" xfId="9074" xr:uid="{00000000-0005-0000-0000-000058460000}"/>
    <cellStyle name="Output 12 2 5 2 3 2" xfId="19283" xr:uid="{00000000-0005-0000-0000-000059460000}"/>
    <cellStyle name="Output 12 2 5 2 4" xfId="10365" xr:uid="{00000000-0005-0000-0000-00005A460000}"/>
    <cellStyle name="Output 12 2 5 2 4 2" xfId="20571" xr:uid="{00000000-0005-0000-0000-00005B460000}"/>
    <cellStyle name="Output 12 2 5 2 5" xfId="13962" xr:uid="{00000000-0005-0000-0000-00005C460000}"/>
    <cellStyle name="Output 12 2 5 3" xfId="5666" xr:uid="{00000000-0005-0000-0000-00005D460000}"/>
    <cellStyle name="Output 12 2 5 3 2" xfId="15998" xr:uid="{00000000-0005-0000-0000-00005E460000}"/>
    <cellStyle name="Output 12 2 5 4" xfId="7659" xr:uid="{00000000-0005-0000-0000-00005F460000}"/>
    <cellStyle name="Output 12 2 5 4 2" xfId="17980" xr:uid="{00000000-0005-0000-0000-000060460000}"/>
    <cellStyle name="Output 12 2 5 5" xfId="11445" xr:uid="{00000000-0005-0000-0000-000061460000}"/>
    <cellStyle name="Output 12 2 5 5 2" xfId="21645" xr:uid="{00000000-0005-0000-0000-000062460000}"/>
    <cellStyle name="Output 12 2 5 6" xfId="12791" xr:uid="{00000000-0005-0000-0000-000063460000}"/>
    <cellStyle name="Output 12 2 6" xfId="2146" xr:uid="{00000000-0005-0000-0000-000064460000}"/>
    <cellStyle name="Output 12 2 6 2" xfId="3605" xr:uid="{00000000-0005-0000-0000-000065460000}"/>
    <cellStyle name="Output 12 2 6 2 2" xfId="7175" xr:uid="{00000000-0005-0000-0000-000066460000}"/>
    <cellStyle name="Output 12 2 6 2 2 2" xfId="17504" xr:uid="{00000000-0005-0000-0000-000067460000}"/>
    <cellStyle name="Output 12 2 6 2 3" xfId="9140" xr:uid="{00000000-0005-0000-0000-000068460000}"/>
    <cellStyle name="Output 12 2 6 2 3 2" xfId="19349" xr:uid="{00000000-0005-0000-0000-000069460000}"/>
    <cellStyle name="Output 12 2 6 2 4" xfId="10432" xr:uid="{00000000-0005-0000-0000-00006A460000}"/>
    <cellStyle name="Output 12 2 6 2 4 2" xfId="20638" xr:uid="{00000000-0005-0000-0000-00006B460000}"/>
    <cellStyle name="Output 12 2 6 2 5" xfId="14028" xr:uid="{00000000-0005-0000-0000-00006C460000}"/>
    <cellStyle name="Output 12 2 6 3" xfId="5734" xr:uid="{00000000-0005-0000-0000-00006D460000}"/>
    <cellStyle name="Output 12 2 6 3 2" xfId="16066" xr:uid="{00000000-0005-0000-0000-00006E460000}"/>
    <cellStyle name="Output 12 2 6 4" xfId="4501" xr:uid="{00000000-0005-0000-0000-00006F460000}"/>
    <cellStyle name="Output 12 2 6 4 2" xfId="14843" xr:uid="{00000000-0005-0000-0000-000070460000}"/>
    <cellStyle name="Output 12 2 6 5" xfId="11512" xr:uid="{00000000-0005-0000-0000-000071460000}"/>
    <cellStyle name="Output 12 2 6 5 2" xfId="21712" xr:uid="{00000000-0005-0000-0000-000072460000}"/>
    <cellStyle name="Output 12 2 6 6" xfId="12857" xr:uid="{00000000-0005-0000-0000-000073460000}"/>
    <cellStyle name="Output 12 2 7" xfId="2218" xr:uid="{00000000-0005-0000-0000-000074460000}"/>
    <cellStyle name="Output 12 2 7 2" xfId="3677" xr:uid="{00000000-0005-0000-0000-000075460000}"/>
    <cellStyle name="Output 12 2 7 2 2" xfId="7247" xr:uid="{00000000-0005-0000-0000-000076460000}"/>
    <cellStyle name="Output 12 2 7 2 2 2" xfId="17576" xr:uid="{00000000-0005-0000-0000-000077460000}"/>
    <cellStyle name="Output 12 2 7 2 3" xfId="9212" xr:uid="{00000000-0005-0000-0000-000078460000}"/>
    <cellStyle name="Output 12 2 7 2 3 2" xfId="19421" xr:uid="{00000000-0005-0000-0000-000079460000}"/>
    <cellStyle name="Output 12 2 7 2 4" xfId="10504" xr:uid="{00000000-0005-0000-0000-00007A460000}"/>
    <cellStyle name="Output 12 2 7 2 4 2" xfId="20710" xr:uid="{00000000-0005-0000-0000-00007B460000}"/>
    <cellStyle name="Output 12 2 7 2 5" xfId="14100" xr:uid="{00000000-0005-0000-0000-00007C460000}"/>
    <cellStyle name="Output 12 2 7 3" xfId="5806" xr:uid="{00000000-0005-0000-0000-00007D460000}"/>
    <cellStyle name="Output 12 2 7 3 2" xfId="16138" xr:uid="{00000000-0005-0000-0000-00007E460000}"/>
    <cellStyle name="Output 12 2 7 4" xfId="4517" xr:uid="{00000000-0005-0000-0000-00007F460000}"/>
    <cellStyle name="Output 12 2 7 4 2" xfId="14859" xr:uid="{00000000-0005-0000-0000-000080460000}"/>
    <cellStyle name="Output 12 2 7 5" xfId="11584" xr:uid="{00000000-0005-0000-0000-000081460000}"/>
    <cellStyle name="Output 12 2 7 5 2" xfId="21784" xr:uid="{00000000-0005-0000-0000-000082460000}"/>
    <cellStyle name="Output 12 2 7 6" xfId="12929" xr:uid="{00000000-0005-0000-0000-000083460000}"/>
    <cellStyle name="Output 12 2 8" xfId="2315" xr:uid="{00000000-0005-0000-0000-000084460000}"/>
    <cellStyle name="Output 12 2 8 2" xfId="3772" xr:uid="{00000000-0005-0000-0000-000085460000}"/>
    <cellStyle name="Output 12 2 8 2 2" xfId="7342" xr:uid="{00000000-0005-0000-0000-000086460000}"/>
    <cellStyle name="Output 12 2 8 2 2 2" xfId="17671" xr:uid="{00000000-0005-0000-0000-000087460000}"/>
    <cellStyle name="Output 12 2 8 2 3" xfId="9305" xr:uid="{00000000-0005-0000-0000-000088460000}"/>
    <cellStyle name="Output 12 2 8 2 3 2" xfId="19513" xr:uid="{00000000-0005-0000-0000-000089460000}"/>
    <cellStyle name="Output 12 2 8 2 4" xfId="10599" xr:uid="{00000000-0005-0000-0000-00008A460000}"/>
    <cellStyle name="Output 12 2 8 2 4 2" xfId="20805" xr:uid="{00000000-0005-0000-0000-00008B460000}"/>
    <cellStyle name="Output 12 2 8 2 5" xfId="14185" xr:uid="{00000000-0005-0000-0000-00008C460000}"/>
    <cellStyle name="Output 12 2 8 3" xfId="5903" xr:uid="{00000000-0005-0000-0000-00008D460000}"/>
    <cellStyle name="Output 12 2 8 3 2" xfId="16235" xr:uid="{00000000-0005-0000-0000-00008E460000}"/>
    <cellStyle name="Output 12 2 8 4" xfId="4802" xr:uid="{00000000-0005-0000-0000-00008F460000}"/>
    <cellStyle name="Output 12 2 8 4 2" xfId="15138" xr:uid="{00000000-0005-0000-0000-000090460000}"/>
    <cellStyle name="Output 12 2 8 5" xfId="11680" xr:uid="{00000000-0005-0000-0000-000091460000}"/>
    <cellStyle name="Output 12 2 8 5 2" xfId="21877" xr:uid="{00000000-0005-0000-0000-000092460000}"/>
    <cellStyle name="Output 12 2 8 6" xfId="13013" xr:uid="{00000000-0005-0000-0000-000093460000}"/>
    <cellStyle name="Output 12 2 9" xfId="2407" xr:uid="{00000000-0005-0000-0000-000094460000}"/>
    <cellStyle name="Output 12 2 9 2" xfId="3863" xr:uid="{00000000-0005-0000-0000-000095460000}"/>
    <cellStyle name="Output 12 2 9 2 2" xfId="7433" xr:uid="{00000000-0005-0000-0000-000096460000}"/>
    <cellStyle name="Output 12 2 9 2 2 2" xfId="17762" xr:uid="{00000000-0005-0000-0000-000097460000}"/>
    <cellStyle name="Output 12 2 9 2 3" xfId="9395" xr:uid="{00000000-0005-0000-0000-000098460000}"/>
    <cellStyle name="Output 12 2 9 2 3 2" xfId="19603" xr:uid="{00000000-0005-0000-0000-000099460000}"/>
    <cellStyle name="Output 12 2 9 2 4" xfId="10690" xr:uid="{00000000-0005-0000-0000-00009A460000}"/>
    <cellStyle name="Output 12 2 9 2 4 2" xfId="20896" xr:uid="{00000000-0005-0000-0000-00009B460000}"/>
    <cellStyle name="Output 12 2 9 2 5" xfId="14266" xr:uid="{00000000-0005-0000-0000-00009C460000}"/>
    <cellStyle name="Output 12 2 9 3" xfId="5995" xr:uid="{00000000-0005-0000-0000-00009D460000}"/>
    <cellStyle name="Output 12 2 9 3 2" xfId="16327" xr:uid="{00000000-0005-0000-0000-00009E460000}"/>
    <cellStyle name="Output 12 2 9 4" xfId="4689" xr:uid="{00000000-0005-0000-0000-00009F460000}"/>
    <cellStyle name="Output 12 2 9 4 2" xfId="15031" xr:uid="{00000000-0005-0000-0000-0000A0460000}"/>
    <cellStyle name="Output 12 2 9 5" xfId="11771" xr:uid="{00000000-0005-0000-0000-0000A1460000}"/>
    <cellStyle name="Output 12 2 9 5 2" xfId="21967" xr:uid="{00000000-0005-0000-0000-0000A2460000}"/>
    <cellStyle name="Output 12 2 9 6" xfId="13094" xr:uid="{00000000-0005-0000-0000-0000A3460000}"/>
    <cellStyle name="Output 12 3" xfId="1594" xr:uid="{00000000-0005-0000-0000-0000A4460000}"/>
    <cellStyle name="Output 12 3 2" xfId="3077" xr:uid="{00000000-0005-0000-0000-0000A5460000}"/>
    <cellStyle name="Output 12 3 2 2" xfId="6654" xr:uid="{00000000-0005-0000-0000-0000A6460000}"/>
    <cellStyle name="Output 12 3 2 2 2" xfId="16985" xr:uid="{00000000-0005-0000-0000-0000A7460000}"/>
    <cellStyle name="Output 12 3 2 3" xfId="8642" xr:uid="{00000000-0005-0000-0000-0000A8460000}"/>
    <cellStyle name="Output 12 3 2 3 2" xfId="18864" xr:uid="{00000000-0005-0000-0000-0000A9460000}"/>
    <cellStyle name="Output 12 3 2 4" xfId="9958" xr:uid="{00000000-0005-0000-0000-0000AA460000}"/>
    <cellStyle name="Output 12 3 2 4 2" xfId="20165" xr:uid="{00000000-0005-0000-0000-0000AB460000}"/>
    <cellStyle name="Output 12 3 2 5" xfId="13603" xr:uid="{00000000-0005-0000-0000-0000AC460000}"/>
    <cellStyle name="Output 12 3 3" xfId="5191" xr:uid="{00000000-0005-0000-0000-0000AD460000}"/>
    <cellStyle name="Output 12 3 3 2" xfId="15526" xr:uid="{00000000-0005-0000-0000-0000AE460000}"/>
    <cellStyle name="Output 12 3 4" xfId="9257" xr:uid="{00000000-0005-0000-0000-0000AF460000}"/>
    <cellStyle name="Output 12 3 4 2" xfId="19465" xr:uid="{00000000-0005-0000-0000-0000B0460000}"/>
    <cellStyle name="Output 12 3 5" xfId="11040" xr:uid="{00000000-0005-0000-0000-0000B1460000}"/>
    <cellStyle name="Output 12 3 5 2" xfId="21243" xr:uid="{00000000-0005-0000-0000-0000B2460000}"/>
    <cellStyle name="Output 12 3 6" xfId="12435" xr:uid="{00000000-0005-0000-0000-0000B3460000}"/>
    <cellStyle name="Output 12 4" xfId="1362" xr:uid="{00000000-0005-0000-0000-0000B4460000}"/>
    <cellStyle name="Output 12 4 2" xfId="2858" xr:uid="{00000000-0005-0000-0000-0000B5460000}"/>
    <cellStyle name="Output 12 4 2 2" xfId="6437" xr:uid="{00000000-0005-0000-0000-0000B6460000}"/>
    <cellStyle name="Output 12 4 2 2 2" xfId="16768" xr:uid="{00000000-0005-0000-0000-0000B7460000}"/>
    <cellStyle name="Output 12 4 2 3" xfId="8438" xr:uid="{00000000-0005-0000-0000-0000B8460000}"/>
    <cellStyle name="Output 12 4 2 3 2" xfId="18666" xr:uid="{00000000-0005-0000-0000-0000B9460000}"/>
    <cellStyle name="Output 12 4 2 4" xfId="9763" xr:uid="{00000000-0005-0000-0000-0000BA460000}"/>
    <cellStyle name="Output 12 4 2 4 2" xfId="19970" xr:uid="{00000000-0005-0000-0000-0000BB460000}"/>
    <cellStyle name="Output 12 4 2 5" xfId="13432" xr:uid="{00000000-0005-0000-0000-0000BC460000}"/>
    <cellStyle name="Output 12 4 3" xfId="4960" xr:uid="{00000000-0005-0000-0000-0000BD460000}"/>
    <cellStyle name="Output 12 4 3 2" xfId="15295" xr:uid="{00000000-0005-0000-0000-0000BE460000}"/>
    <cellStyle name="Output 12 4 4" xfId="9352" xr:uid="{00000000-0005-0000-0000-0000BF460000}"/>
    <cellStyle name="Output 12 4 4 2" xfId="19560" xr:uid="{00000000-0005-0000-0000-0000C0460000}"/>
    <cellStyle name="Output 12 4 5" xfId="10845" xr:uid="{00000000-0005-0000-0000-0000C1460000}"/>
    <cellStyle name="Output 12 4 5 2" xfId="21049" xr:uid="{00000000-0005-0000-0000-0000C2460000}"/>
    <cellStyle name="Output 12 4 6" xfId="12263" xr:uid="{00000000-0005-0000-0000-0000C3460000}"/>
    <cellStyle name="Output 12 5" xfId="2030" xr:uid="{00000000-0005-0000-0000-0000C4460000}"/>
    <cellStyle name="Output 12 5 2" xfId="3491" xr:uid="{00000000-0005-0000-0000-0000C5460000}"/>
    <cellStyle name="Output 12 5 2 2" xfId="7061" xr:uid="{00000000-0005-0000-0000-0000C6460000}"/>
    <cellStyle name="Output 12 5 2 2 2" xfId="17390" xr:uid="{00000000-0005-0000-0000-0000C7460000}"/>
    <cellStyle name="Output 12 5 2 3" xfId="9027" xr:uid="{00000000-0005-0000-0000-0000C8460000}"/>
    <cellStyle name="Output 12 5 2 3 2" xfId="19236" xr:uid="{00000000-0005-0000-0000-0000C9460000}"/>
    <cellStyle name="Output 12 5 2 4" xfId="10318" xr:uid="{00000000-0005-0000-0000-0000CA460000}"/>
    <cellStyle name="Output 12 5 2 4 2" xfId="20524" xr:uid="{00000000-0005-0000-0000-0000CB460000}"/>
    <cellStyle name="Output 12 5 2 5" xfId="13915" xr:uid="{00000000-0005-0000-0000-0000CC460000}"/>
    <cellStyle name="Output 12 5 3" xfId="5618" xr:uid="{00000000-0005-0000-0000-0000CD460000}"/>
    <cellStyle name="Output 12 5 3 2" xfId="15950" xr:uid="{00000000-0005-0000-0000-0000CE460000}"/>
    <cellStyle name="Output 12 5 4" xfId="7786" xr:uid="{00000000-0005-0000-0000-0000CF460000}"/>
    <cellStyle name="Output 12 5 4 2" xfId="18090" xr:uid="{00000000-0005-0000-0000-0000D0460000}"/>
    <cellStyle name="Output 12 5 5" xfId="11397" xr:uid="{00000000-0005-0000-0000-0000D1460000}"/>
    <cellStyle name="Output 12 5 5 2" xfId="21598" xr:uid="{00000000-0005-0000-0000-0000D2460000}"/>
    <cellStyle name="Output 12 5 6" xfId="12744" xr:uid="{00000000-0005-0000-0000-0000D3460000}"/>
    <cellStyle name="Output 12 6" xfId="2619" xr:uid="{00000000-0005-0000-0000-0000D4460000}"/>
    <cellStyle name="Output 12 6 2" xfId="6207" xr:uid="{00000000-0005-0000-0000-0000D5460000}"/>
    <cellStyle name="Output 12 6 2 2" xfId="16539" xr:uid="{00000000-0005-0000-0000-0000D6460000}"/>
    <cellStyle name="Output 12 6 3" xfId="8231" xr:uid="{00000000-0005-0000-0000-0000D7460000}"/>
    <cellStyle name="Output 12 6 3 2" xfId="18464" xr:uid="{00000000-0005-0000-0000-0000D8460000}"/>
    <cellStyle name="Output 12 6 4" xfId="9581" xr:uid="{00000000-0005-0000-0000-0000D9460000}"/>
    <cellStyle name="Output 12 6 4 2" xfId="19788" xr:uid="{00000000-0005-0000-0000-0000DA460000}"/>
    <cellStyle name="Output 12 6 5" xfId="13267" xr:uid="{00000000-0005-0000-0000-0000DB460000}"/>
    <cellStyle name="Output 12 7" xfId="4605" xr:uid="{00000000-0005-0000-0000-0000DC460000}"/>
    <cellStyle name="Output 12 7 2" xfId="14947" xr:uid="{00000000-0005-0000-0000-0000DD460000}"/>
    <cellStyle name="Output 12 8" xfId="4268" xr:uid="{00000000-0005-0000-0000-0000DE460000}"/>
    <cellStyle name="Output 12 8 2" xfId="14626" xr:uid="{00000000-0005-0000-0000-0000DF460000}"/>
    <cellStyle name="Output 12 9" xfId="7895" xr:uid="{00000000-0005-0000-0000-0000E0460000}"/>
    <cellStyle name="Output 12 9 2" xfId="18186" xr:uid="{00000000-0005-0000-0000-0000E1460000}"/>
    <cellStyle name="Output 13" xfId="990" xr:uid="{00000000-0005-0000-0000-0000E2460000}"/>
    <cellStyle name="Output 13 2" xfId="1234" xr:uid="{00000000-0005-0000-0000-0000E3460000}"/>
    <cellStyle name="Output 13 2 10" xfId="2477" xr:uid="{00000000-0005-0000-0000-0000E4460000}"/>
    <cellStyle name="Output 13 2 10 2" xfId="3932" xr:uid="{00000000-0005-0000-0000-0000E5460000}"/>
    <cellStyle name="Output 13 2 10 2 2" xfId="7502" xr:uid="{00000000-0005-0000-0000-0000E6460000}"/>
    <cellStyle name="Output 13 2 10 2 2 2" xfId="17831" xr:uid="{00000000-0005-0000-0000-0000E7460000}"/>
    <cellStyle name="Output 13 2 10 2 3" xfId="9462" xr:uid="{00000000-0005-0000-0000-0000E8460000}"/>
    <cellStyle name="Output 13 2 10 2 3 2" xfId="19669" xr:uid="{00000000-0005-0000-0000-0000E9460000}"/>
    <cellStyle name="Output 13 2 10 2 4" xfId="10759" xr:uid="{00000000-0005-0000-0000-0000EA460000}"/>
    <cellStyle name="Output 13 2 10 2 4 2" xfId="20965" xr:uid="{00000000-0005-0000-0000-0000EB460000}"/>
    <cellStyle name="Output 13 2 10 2 5" xfId="14325" xr:uid="{00000000-0005-0000-0000-0000EC460000}"/>
    <cellStyle name="Output 13 2 10 3" xfId="6065" xr:uid="{00000000-0005-0000-0000-0000ED460000}"/>
    <cellStyle name="Output 13 2 10 3 2" xfId="16397" xr:uid="{00000000-0005-0000-0000-0000EE460000}"/>
    <cellStyle name="Output 13 2 10 4" xfId="6379" xr:uid="{00000000-0005-0000-0000-0000EF460000}"/>
    <cellStyle name="Output 13 2 10 4 2" xfId="16710" xr:uid="{00000000-0005-0000-0000-0000F0460000}"/>
    <cellStyle name="Output 13 2 10 5" xfId="11841" xr:uid="{00000000-0005-0000-0000-0000F1460000}"/>
    <cellStyle name="Output 13 2 10 5 2" xfId="22036" xr:uid="{00000000-0005-0000-0000-0000F2460000}"/>
    <cellStyle name="Output 13 2 10 6" xfId="13153" xr:uid="{00000000-0005-0000-0000-0000F3460000}"/>
    <cellStyle name="Output 13 2 11" xfId="2530" xr:uid="{00000000-0005-0000-0000-0000F4460000}"/>
    <cellStyle name="Output 13 2 11 2" xfId="3985" xr:uid="{00000000-0005-0000-0000-0000F5460000}"/>
    <cellStyle name="Output 13 2 11 2 2" xfId="7555" xr:uid="{00000000-0005-0000-0000-0000F6460000}"/>
    <cellStyle name="Output 13 2 11 2 2 2" xfId="17884" xr:uid="{00000000-0005-0000-0000-0000F7460000}"/>
    <cellStyle name="Output 13 2 11 2 3" xfId="9515" xr:uid="{00000000-0005-0000-0000-0000F8460000}"/>
    <cellStyle name="Output 13 2 11 2 3 2" xfId="19722" xr:uid="{00000000-0005-0000-0000-0000F9460000}"/>
    <cellStyle name="Output 13 2 11 2 4" xfId="10812" xr:uid="{00000000-0005-0000-0000-0000FA460000}"/>
    <cellStyle name="Output 13 2 11 2 4 2" xfId="21018" xr:uid="{00000000-0005-0000-0000-0000FB460000}"/>
    <cellStyle name="Output 13 2 11 2 5" xfId="14378" xr:uid="{00000000-0005-0000-0000-0000FC460000}"/>
    <cellStyle name="Output 13 2 11 3" xfId="6118" xr:uid="{00000000-0005-0000-0000-0000FD460000}"/>
    <cellStyle name="Output 13 2 11 3 2" xfId="16450" xr:uid="{00000000-0005-0000-0000-0000FE460000}"/>
    <cellStyle name="Output 13 2 11 4" xfId="4648" xr:uid="{00000000-0005-0000-0000-0000FF460000}"/>
    <cellStyle name="Output 13 2 11 4 2" xfId="14990" xr:uid="{00000000-0005-0000-0000-000000470000}"/>
    <cellStyle name="Output 13 2 11 5" xfId="11894" xr:uid="{00000000-0005-0000-0000-000001470000}"/>
    <cellStyle name="Output 13 2 12" xfId="2739" xr:uid="{00000000-0005-0000-0000-000002470000}"/>
    <cellStyle name="Output 13 2 12 2" xfId="6322" xr:uid="{00000000-0005-0000-0000-000003470000}"/>
    <cellStyle name="Output 13 2 12 2 2" xfId="16654" xr:uid="{00000000-0005-0000-0000-000004470000}"/>
    <cellStyle name="Output 13 2 12 3" xfId="8334" xr:uid="{00000000-0005-0000-0000-000005470000}"/>
    <cellStyle name="Output 13 2 12 3 2" xfId="18565" xr:uid="{00000000-0005-0000-0000-000006470000}"/>
    <cellStyle name="Output 13 2 12 4" xfId="9671" xr:uid="{00000000-0005-0000-0000-000007470000}"/>
    <cellStyle name="Output 13 2 12 4 2" xfId="19878" xr:uid="{00000000-0005-0000-0000-000008470000}"/>
    <cellStyle name="Output 13 2 12 5" xfId="13347" xr:uid="{00000000-0005-0000-0000-000009470000}"/>
    <cellStyle name="Output 13 2 13" xfId="4833" xr:uid="{00000000-0005-0000-0000-00000A470000}"/>
    <cellStyle name="Output 13 2 13 2" xfId="15169" xr:uid="{00000000-0005-0000-0000-00000B470000}"/>
    <cellStyle name="Output 13 2 14" xfId="4129" xr:uid="{00000000-0005-0000-0000-00000C470000}"/>
    <cellStyle name="Output 13 2 14 2" xfId="14498" xr:uid="{00000000-0005-0000-0000-00000D470000}"/>
    <cellStyle name="Output 13 2 15" xfId="8048" xr:uid="{00000000-0005-0000-0000-00000E470000}"/>
    <cellStyle name="Output 13 2 15 2" xfId="18303" xr:uid="{00000000-0005-0000-0000-00000F470000}"/>
    <cellStyle name="Output 13 2 2" xfId="1775" xr:uid="{00000000-0005-0000-0000-000010470000}"/>
    <cellStyle name="Output 13 2 2 2" xfId="3252" xr:uid="{00000000-0005-0000-0000-000011470000}"/>
    <cellStyle name="Output 13 2 2 2 2" xfId="6825" xr:uid="{00000000-0005-0000-0000-000012470000}"/>
    <cellStyle name="Output 13 2 2 2 2 2" xfId="17155" xr:uid="{00000000-0005-0000-0000-000013470000}"/>
    <cellStyle name="Output 13 2 2 2 3" xfId="8801" xr:uid="{00000000-0005-0000-0000-000014470000}"/>
    <cellStyle name="Output 13 2 2 2 3 2" xfId="19017" xr:uid="{00000000-0005-0000-0000-000015470000}"/>
    <cellStyle name="Output 13 2 2 2 4" xfId="10102" xr:uid="{00000000-0005-0000-0000-000016470000}"/>
    <cellStyle name="Output 13 2 2 2 4 2" xfId="20308" xr:uid="{00000000-0005-0000-0000-000017470000}"/>
    <cellStyle name="Output 13 2 2 2 5" xfId="13725" xr:uid="{00000000-0005-0000-0000-000018470000}"/>
    <cellStyle name="Output 13 2 2 3" xfId="5367" xr:uid="{00000000-0005-0000-0000-000019470000}"/>
    <cellStyle name="Output 13 2 2 3 2" xfId="15700" xr:uid="{00000000-0005-0000-0000-00001A470000}"/>
    <cellStyle name="Output 13 2 2 4" xfId="5468" xr:uid="{00000000-0005-0000-0000-00001B470000}"/>
    <cellStyle name="Output 13 2 2 4 2" xfId="15800" xr:uid="{00000000-0005-0000-0000-00001C470000}"/>
    <cellStyle name="Output 13 2 2 5" xfId="11179" xr:uid="{00000000-0005-0000-0000-00001D470000}"/>
    <cellStyle name="Output 13 2 2 5 2" xfId="21382" xr:uid="{00000000-0005-0000-0000-00001E470000}"/>
    <cellStyle name="Output 13 2 2 6" xfId="12554" xr:uid="{00000000-0005-0000-0000-00001F470000}"/>
    <cellStyle name="Output 13 2 3" xfId="1941" xr:uid="{00000000-0005-0000-0000-000020470000}"/>
    <cellStyle name="Output 13 2 3 2" xfId="3405" xr:uid="{00000000-0005-0000-0000-000021470000}"/>
    <cellStyle name="Output 13 2 3 2 2" xfId="6975" xr:uid="{00000000-0005-0000-0000-000022470000}"/>
    <cellStyle name="Output 13 2 3 2 2 2" xfId="17304" xr:uid="{00000000-0005-0000-0000-000023470000}"/>
    <cellStyle name="Output 13 2 3 2 3" xfId="8941" xr:uid="{00000000-0005-0000-0000-000024470000}"/>
    <cellStyle name="Output 13 2 3 2 3 2" xfId="19150" xr:uid="{00000000-0005-0000-0000-000025470000}"/>
    <cellStyle name="Output 13 2 3 2 4" xfId="10232" xr:uid="{00000000-0005-0000-0000-000026470000}"/>
    <cellStyle name="Output 13 2 3 2 4 2" xfId="20438" xr:uid="{00000000-0005-0000-0000-000027470000}"/>
    <cellStyle name="Output 13 2 3 2 5" xfId="13831" xr:uid="{00000000-0005-0000-0000-000028470000}"/>
    <cellStyle name="Output 13 2 3 3" xfId="5529" xr:uid="{00000000-0005-0000-0000-000029470000}"/>
    <cellStyle name="Output 13 2 3 3 2" xfId="15861" xr:uid="{00000000-0005-0000-0000-00002A470000}"/>
    <cellStyle name="Output 13 2 3 4" xfId="7865" xr:uid="{00000000-0005-0000-0000-00002B470000}"/>
    <cellStyle name="Output 13 2 3 4 2" xfId="18158" xr:uid="{00000000-0005-0000-0000-00002C470000}"/>
    <cellStyle name="Output 13 2 3 5" xfId="11310" xr:uid="{00000000-0005-0000-0000-00002D470000}"/>
    <cellStyle name="Output 13 2 3 5 2" xfId="21512" xr:uid="{00000000-0005-0000-0000-00002E470000}"/>
    <cellStyle name="Output 13 2 3 6" xfId="12660" xr:uid="{00000000-0005-0000-0000-00002F470000}"/>
    <cellStyle name="Output 13 2 4" xfId="2011" xr:uid="{00000000-0005-0000-0000-000030470000}"/>
    <cellStyle name="Output 13 2 4 2" xfId="3474" xr:uid="{00000000-0005-0000-0000-000031470000}"/>
    <cellStyle name="Output 13 2 4 2 2" xfId="7044" xr:uid="{00000000-0005-0000-0000-000032470000}"/>
    <cellStyle name="Output 13 2 4 2 2 2" xfId="17373" xr:uid="{00000000-0005-0000-0000-000033470000}"/>
    <cellStyle name="Output 13 2 4 2 3" xfId="9010" xr:uid="{00000000-0005-0000-0000-000034470000}"/>
    <cellStyle name="Output 13 2 4 2 3 2" xfId="19219" xr:uid="{00000000-0005-0000-0000-000035470000}"/>
    <cellStyle name="Output 13 2 4 2 4" xfId="10301" xr:uid="{00000000-0005-0000-0000-000036470000}"/>
    <cellStyle name="Output 13 2 4 2 4 2" xfId="20507" xr:uid="{00000000-0005-0000-0000-000037470000}"/>
    <cellStyle name="Output 13 2 4 2 5" xfId="13899" xr:uid="{00000000-0005-0000-0000-000038470000}"/>
    <cellStyle name="Output 13 2 4 3" xfId="5599" xr:uid="{00000000-0005-0000-0000-000039470000}"/>
    <cellStyle name="Output 13 2 4 3 2" xfId="15931" xr:uid="{00000000-0005-0000-0000-00003A470000}"/>
    <cellStyle name="Output 13 2 4 4" xfId="8022" xr:uid="{00000000-0005-0000-0000-00003B470000}"/>
    <cellStyle name="Output 13 2 4 4 2" xfId="18278" xr:uid="{00000000-0005-0000-0000-00003C470000}"/>
    <cellStyle name="Output 13 2 4 5" xfId="11379" xr:uid="{00000000-0005-0000-0000-00003D470000}"/>
    <cellStyle name="Output 13 2 4 5 2" xfId="21581" xr:uid="{00000000-0005-0000-0000-00003E470000}"/>
    <cellStyle name="Output 13 2 4 6" xfId="12728" xr:uid="{00000000-0005-0000-0000-00003F470000}"/>
    <cellStyle name="Output 13 2 5" xfId="2079" xr:uid="{00000000-0005-0000-0000-000040470000}"/>
    <cellStyle name="Output 13 2 5 2" xfId="3539" xr:uid="{00000000-0005-0000-0000-000041470000}"/>
    <cellStyle name="Output 13 2 5 2 2" xfId="7109" xr:uid="{00000000-0005-0000-0000-000042470000}"/>
    <cellStyle name="Output 13 2 5 2 2 2" xfId="17438" xr:uid="{00000000-0005-0000-0000-000043470000}"/>
    <cellStyle name="Output 13 2 5 2 3" xfId="9075" xr:uid="{00000000-0005-0000-0000-000044470000}"/>
    <cellStyle name="Output 13 2 5 2 3 2" xfId="19284" xr:uid="{00000000-0005-0000-0000-000045470000}"/>
    <cellStyle name="Output 13 2 5 2 4" xfId="10366" xr:uid="{00000000-0005-0000-0000-000046470000}"/>
    <cellStyle name="Output 13 2 5 2 4 2" xfId="20572" xr:uid="{00000000-0005-0000-0000-000047470000}"/>
    <cellStyle name="Output 13 2 5 2 5" xfId="13963" xr:uid="{00000000-0005-0000-0000-000048470000}"/>
    <cellStyle name="Output 13 2 5 3" xfId="5667" xr:uid="{00000000-0005-0000-0000-000049470000}"/>
    <cellStyle name="Output 13 2 5 3 2" xfId="15999" xr:uid="{00000000-0005-0000-0000-00004A470000}"/>
    <cellStyle name="Output 13 2 5 4" xfId="4080" xr:uid="{00000000-0005-0000-0000-00004B470000}"/>
    <cellStyle name="Output 13 2 5 4 2" xfId="14454" xr:uid="{00000000-0005-0000-0000-00004C470000}"/>
    <cellStyle name="Output 13 2 5 5" xfId="11446" xr:uid="{00000000-0005-0000-0000-00004D470000}"/>
    <cellStyle name="Output 13 2 5 5 2" xfId="21646" xr:uid="{00000000-0005-0000-0000-00004E470000}"/>
    <cellStyle name="Output 13 2 5 6" xfId="12792" xr:uid="{00000000-0005-0000-0000-00004F470000}"/>
    <cellStyle name="Output 13 2 6" xfId="2147" xr:uid="{00000000-0005-0000-0000-000050470000}"/>
    <cellStyle name="Output 13 2 6 2" xfId="3606" xr:uid="{00000000-0005-0000-0000-000051470000}"/>
    <cellStyle name="Output 13 2 6 2 2" xfId="7176" xr:uid="{00000000-0005-0000-0000-000052470000}"/>
    <cellStyle name="Output 13 2 6 2 2 2" xfId="17505" xr:uid="{00000000-0005-0000-0000-000053470000}"/>
    <cellStyle name="Output 13 2 6 2 3" xfId="9141" xr:uid="{00000000-0005-0000-0000-000054470000}"/>
    <cellStyle name="Output 13 2 6 2 3 2" xfId="19350" xr:uid="{00000000-0005-0000-0000-000055470000}"/>
    <cellStyle name="Output 13 2 6 2 4" xfId="10433" xr:uid="{00000000-0005-0000-0000-000056470000}"/>
    <cellStyle name="Output 13 2 6 2 4 2" xfId="20639" xr:uid="{00000000-0005-0000-0000-000057470000}"/>
    <cellStyle name="Output 13 2 6 2 5" xfId="14029" xr:uid="{00000000-0005-0000-0000-000058470000}"/>
    <cellStyle name="Output 13 2 6 3" xfId="5735" xr:uid="{00000000-0005-0000-0000-000059470000}"/>
    <cellStyle name="Output 13 2 6 3 2" xfId="16067" xr:uid="{00000000-0005-0000-0000-00005A470000}"/>
    <cellStyle name="Output 13 2 6 4" xfId="5132" xr:uid="{00000000-0005-0000-0000-00005B470000}"/>
    <cellStyle name="Output 13 2 6 4 2" xfId="15467" xr:uid="{00000000-0005-0000-0000-00005C470000}"/>
    <cellStyle name="Output 13 2 6 5" xfId="11513" xr:uid="{00000000-0005-0000-0000-00005D470000}"/>
    <cellStyle name="Output 13 2 6 5 2" xfId="21713" xr:uid="{00000000-0005-0000-0000-00005E470000}"/>
    <cellStyle name="Output 13 2 6 6" xfId="12858" xr:uid="{00000000-0005-0000-0000-00005F470000}"/>
    <cellStyle name="Output 13 2 7" xfId="2219" xr:uid="{00000000-0005-0000-0000-000060470000}"/>
    <cellStyle name="Output 13 2 7 2" xfId="3678" xr:uid="{00000000-0005-0000-0000-000061470000}"/>
    <cellStyle name="Output 13 2 7 2 2" xfId="7248" xr:uid="{00000000-0005-0000-0000-000062470000}"/>
    <cellStyle name="Output 13 2 7 2 2 2" xfId="17577" xr:uid="{00000000-0005-0000-0000-000063470000}"/>
    <cellStyle name="Output 13 2 7 2 3" xfId="9213" xr:uid="{00000000-0005-0000-0000-000064470000}"/>
    <cellStyle name="Output 13 2 7 2 3 2" xfId="19422" xr:uid="{00000000-0005-0000-0000-000065470000}"/>
    <cellStyle name="Output 13 2 7 2 4" xfId="10505" xr:uid="{00000000-0005-0000-0000-000066470000}"/>
    <cellStyle name="Output 13 2 7 2 4 2" xfId="20711" xr:uid="{00000000-0005-0000-0000-000067470000}"/>
    <cellStyle name="Output 13 2 7 2 5" xfId="14101" xr:uid="{00000000-0005-0000-0000-000068470000}"/>
    <cellStyle name="Output 13 2 7 3" xfId="5807" xr:uid="{00000000-0005-0000-0000-000069470000}"/>
    <cellStyle name="Output 13 2 7 3 2" xfId="16139" xr:uid="{00000000-0005-0000-0000-00006A470000}"/>
    <cellStyle name="Output 13 2 7 4" xfId="5148" xr:uid="{00000000-0005-0000-0000-00006B470000}"/>
    <cellStyle name="Output 13 2 7 4 2" xfId="15483" xr:uid="{00000000-0005-0000-0000-00006C470000}"/>
    <cellStyle name="Output 13 2 7 5" xfId="11585" xr:uid="{00000000-0005-0000-0000-00006D470000}"/>
    <cellStyle name="Output 13 2 7 5 2" xfId="21785" xr:uid="{00000000-0005-0000-0000-00006E470000}"/>
    <cellStyle name="Output 13 2 7 6" xfId="12930" xr:uid="{00000000-0005-0000-0000-00006F470000}"/>
    <cellStyle name="Output 13 2 8" xfId="2316" xr:uid="{00000000-0005-0000-0000-000070470000}"/>
    <cellStyle name="Output 13 2 8 2" xfId="3773" xr:uid="{00000000-0005-0000-0000-000071470000}"/>
    <cellStyle name="Output 13 2 8 2 2" xfId="7343" xr:uid="{00000000-0005-0000-0000-000072470000}"/>
    <cellStyle name="Output 13 2 8 2 2 2" xfId="17672" xr:uid="{00000000-0005-0000-0000-000073470000}"/>
    <cellStyle name="Output 13 2 8 2 3" xfId="9306" xr:uid="{00000000-0005-0000-0000-000074470000}"/>
    <cellStyle name="Output 13 2 8 2 3 2" xfId="19514" xr:uid="{00000000-0005-0000-0000-000075470000}"/>
    <cellStyle name="Output 13 2 8 2 4" xfId="10600" xr:uid="{00000000-0005-0000-0000-000076470000}"/>
    <cellStyle name="Output 13 2 8 2 4 2" xfId="20806" xr:uid="{00000000-0005-0000-0000-000077470000}"/>
    <cellStyle name="Output 13 2 8 2 5" xfId="14186" xr:uid="{00000000-0005-0000-0000-000078470000}"/>
    <cellStyle name="Output 13 2 8 3" xfId="5904" xr:uid="{00000000-0005-0000-0000-000079470000}"/>
    <cellStyle name="Output 13 2 8 3 2" xfId="16236" xr:uid="{00000000-0005-0000-0000-00007A470000}"/>
    <cellStyle name="Output 13 2 8 4" xfId="4732" xr:uid="{00000000-0005-0000-0000-00007B470000}"/>
    <cellStyle name="Output 13 2 8 4 2" xfId="15070" xr:uid="{00000000-0005-0000-0000-00007C470000}"/>
    <cellStyle name="Output 13 2 8 5" xfId="11681" xr:uid="{00000000-0005-0000-0000-00007D470000}"/>
    <cellStyle name="Output 13 2 8 5 2" xfId="21878" xr:uid="{00000000-0005-0000-0000-00007E470000}"/>
    <cellStyle name="Output 13 2 8 6" xfId="13014" xr:uid="{00000000-0005-0000-0000-00007F470000}"/>
    <cellStyle name="Output 13 2 9" xfId="2408" xr:uid="{00000000-0005-0000-0000-000080470000}"/>
    <cellStyle name="Output 13 2 9 2" xfId="3864" xr:uid="{00000000-0005-0000-0000-000081470000}"/>
    <cellStyle name="Output 13 2 9 2 2" xfId="7434" xr:uid="{00000000-0005-0000-0000-000082470000}"/>
    <cellStyle name="Output 13 2 9 2 2 2" xfId="17763" xr:uid="{00000000-0005-0000-0000-000083470000}"/>
    <cellStyle name="Output 13 2 9 2 3" xfId="9396" xr:uid="{00000000-0005-0000-0000-000084470000}"/>
    <cellStyle name="Output 13 2 9 2 3 2" xfId="19604" xr:uid="{00000000-0005-0000-0000-000085470000}"/>
    <cellStyle name="Output 13 2 9 2 4" xfId="10691" xr:uid="{00000000-0005-0000-0000-000086470000}"/>
    <cellStyle name="Output 13 2 9 2 4 2" xfId="20897" xr:uid="{00000000-0005-0000-0000-000087470000}"/>
    <cellStyle name="Output 13 2 9 2 5" xfId="14267" xr:uid="{00000000-0005-0000-0000-000088470000}"/>
    <cellStyle name="Output 13 2 9 3" xfId="5996" xr:uid="{00000000-0005-0000-0000-000089470000}"/>
    <cellStyle name="Output 13 2 9 3 2" xfId="16328" xr:uid="{00000000-0005-0000-0000-00008A470000}"/>
    <cellStyle name="Output 13 2 9 4" xfId="6852" xr:uid="{00000000-0005-0000-0000-00008B470000}"/>
    <cellStyle name="Output 13 2 9 4 2" xfId="17181" xr:uid="{00000000-0005-0000-0000-00008C470000}"/>
    <cellStyle name="Output 13 2 9 5" xfId="11772" xr:uid="{00000000-0005-0000-0000-00008D470000}"/>
    <cellStyle name="Output 13 2 9 5 2" xfId="21968" xr:uid="{00000000-0005-0000-0000-00008E470000}"/>
    <cellStyle name="Output 13 2 9 6" xfId="13095" xr:uid="{00000000-0005-0000-0000-00008F470000}"/>
    <cellStyle name="Output 13 3" xfId="1595" xr:uid="{00000000-0005-0000-0000-000090470000}"/>
    <cellStyle name="Output 13 3 2" xfId="3078" xr:uid="{00000000-0005-0000-0000-000091470000}"/>
    <cellStyle name="Output 13 3 2 2" xfId="6655" xr:uid="{00000000-0005-0000-0000-000092470000}"/>
    <cellStyle name="Output 13 3 2 2 2" xfId="16986" xr:uid="{00000000-0005-0000-0000-000093470000}"/>
    <cellStyle name="Output 13 3 2 3" xfId="8643" xr:uid="{00000000-0005-0000-0000-000094470000}"/>
    <cellStyle name="Output 13 3 2 3 2" xfId="18865" xr:uid="{00000000-0005-0000-0000-000095470000}"/>
    <cellStyle name="Output 13 3 2 4" xfId="9959" xr:uid="{00000000-0005-0000-0000-000096470000}"/>
    <cellStyle name="Output 13 3 2 4 2" xfId="20166" xr:uid="{00000000-0005-0000-0000-000097470000}"/>
    <cellStyle name="Output 13 3 2 5" xfId="13604" xr:uid="{00000000-0005-0000-0000-000098470000}"/>
    <cellStyle name="Output 13 3 3" xfId="5192" xr:uid="{00000000-0005-0000-0000-000099470000}"/>
    <cellStyle name="Output 13 3 3 2" xfId="15527" xr:uid="{00000000-0005-0000-0000-00009A470000}"/>
    <cellStyle name="Output 13 3 4" xfId="8034" xr:uid="{00000000-0005-0000-0000-00009B470000}"/>
    <cellStyle name="Output 13 3 4 2" xfId="18289" xr:uid="{00000000-0005-0000-0000-00009C470000}"/>
    <cellStyle name="Output 13 3 5" xfId="11041" xr:uid="{00000000-0005-0000-0000-00009D470000}"/>
    <cellStyle name="Output 13 3 5 2" xfId="21244" xr:uid="{00000000-0005-0000-0000-00009E470000}"/>
    <cellStyle name="Output 13 3 6" xfId="12436" xr:uid="{00000000-0005-0000-0000-00009F470000}"/>
    <cellStyle name="Output 13 4" xfId="1361" xr:uid="{00000000-0005-0000-0000-0000A0470000}"/>
    <cellStyle name="Output 13 4 2" xfId="2857" xr:uid="{00000000-0005-0000-0000-0000A1470000}"/>
    <cellStyle name="Output 13 4 2 2" xfId="6436" xr:uid="{00000000-0005-0000-0000-0000A2470000}"/>
    <cellStyle name="Output 13 4 2 2 2" xfId="16767" xr:uid="{00000000-0005-0000-0000-0000A3470000}"/>
    <cellStyle name="Output 13 4 2 3" xfId="8437" xr:uid="{00000000-0005-0000-0000-0000A4470000}"/>
    <cellStyle name="Output 13 4 2 3 2" xfId="18665" xr:uid="{00000000-0005-0000-0000-0000A5470000}"/>
    <cellStyle name="Output 13 4 2 4" xfId="9762" xr:uid="{00000000-0005-0000-0000-0000A6470000}"/>
    <cellStyle name="Output 13 4 2 4 2" xfId="19969" xr:uid="{00000000-0005-0000-0000-0000A7470000}"/>
    <cellStyle name="Output 13 4 2 5" xfId="13431" xr:uid="{00000000-0005-0000-0000-0000A8470000}"/>
    <cellStyle name="Output 13 4 3" xfId="4959" xr:uid="{00000000-0005-0000-0000-0000A9470000}"/>
    <cellStyle name="Output 13 4 3 2" xfId="15294" xr:uid="{00000000-0005-0000-0000-0000AA470000}"/>
    <cellStyle name="Output 13 4 4" xfId="7629" xr:uid="{00000000-0005-0000-0000-0000AB470000}"/>
    <cellStyle name="Output 13 4 4 2" xfId="17955" xr:uid="{00000000-0005-0000-0000-0000AC470000}"/>
    <cellStyle name="Output 13 4 5" xfId="10844" xr:uid="{00000000-0005-0000-0000-0000AD470000}"/>
    <cellStyle name="Output 13 4 5 2" xfId="21048" xr:uid="{00000000-0005-0000-0000-0000AE470000}"/>
    <cellStyle name="Output 13 4 6" xfId="12262" xr:uid="{00000000-0005-0000-0000-0000AF470000}"/>
    <cellStyle name="Output 13 5" xfId="2161" xr:uid="{00000000-0005-0000-0000-0000B0470000}"/>
    <cellStyle name="Output 13 5 2" xfId="3620" xr:uid="{00000000-0005-0000-0000-0000B1470000}"/>
    <cellStyle name="Output 13 5 2 2" xfId="7190" xr:uid="{00000000-0005-0000-0000-0000B2470000}"/>
    <cellStyle name="Output 13 5 2 2 2" xfId="17519" xr:uid="{00000000-0005-0000-0000-0000B3470000}"/>
    <cellStyle name="Output 13 5 2 3" xfId="9155" xr:uid="{00000000-0005-0000-0000-0000B4470000}"/>
    <cellStyle name="Output 13 5 2 3 2" xfId="19364" xr:uid="{00000000-0005-0000-0000-0000B5470000}"/>
    <cellStyle name="Output 13 5 2 4" xfId="10447" xr:uid="{00000000-0005-0000-0000-0000B6470000}"/>
    <cellStyle name="Output 13 5 2 4 2" xfId="20653" xr:uid="{00000000-0005-0000-0000-0000B7470000}"/>
    <cellStyle name="Output 13 5 2 5" xfId="14043" xr:uid="{00000000-0005-0000-0000-0000B8470000}"/>
    <cellStyle name="Output 13 5 3" xfId="5749" xr:uid="{00000000-0005-0000-0000-0000B9470000}"/>
    <cellStyle name="Output 13 5 3 2" xfId="16081" xr:uid="{00000000-0005-0000-0000-0000BA470000}"/>
    <cellStyle name="Output 13 5 4" xfId="6599" xr:uid="{00000000-0005-0000-0000-0000BB470000}"/>
    <cellStyle name="Output 13 5 4 2" xfId="16930" xr:uid="{00000000-0005-0000-0000-0000BC470000}"/>
    <cellStyle name="Output 13 5 5" xfId="11527" xr:uid="{00000000-0005-0000-0000-0000BD470000}"/>
    <cellStyle name="Output 13 5 5 2" xfId="21727" xr:uid="{00000000-0005-0000-0000-0000BE470000}"/>
    <cellStyle name="Output 13 5 6" xfId="12872" xr:uid="{00000000-0005-0000-0000-0000BF470000}"/>
    <cellStyle name="Output 13 6" xfId="2620" xr:uid="{00000000-0005-0000-0000-0000C0470000}"/>
    <cellStyle name="Output 13 6 2" xfId="6208" xr:uid="{00000000-0005-0000-0000-0000C1470000}"/>
    <cellStyle name="Output 13 6 2 2" xfId="16540" xr:uid="{00000000-0005-0000-0000-0000C2470000}"/>
    <cellStyle name="Output 13 6 3" xfId="8232" xr:uid="{00000000-0005-0000-0000-0000C3470000}"/>
    <cellStyle name="Output 13 6 3 2" xfId="18465" xr:uid="{00000000-0005-0000-0000-0000C4470000}"/>
    <cellStyle name="Output 13 6 4" xfId="9582" xr:uid="{00000000-0005-0000-0000-0000C5470000}"/>
    <cellStyle name="Output 13 6 4 2" xfId="19789" xr:uid="{00000000-0005-0000-0000-0000C6470000}"/>
    <cellStyle name="Output 13 6 5" xfId="13268" xr:uid="{00000000-0005-0000-0000-0000C7470000}"/>
    <cellStyle name="Output 13 7" xfId="4606" xr:uid="{00000000-0005-0000-0000-0000C8470000}"/>
    <cellStyle name="Output 13 7 2" xfId="14948" xr:uid="{00000000-0005-0000-0000-0000C9470000}"/>
    <cellStyle name="Output 13 8" xfId="685" xr:uid="{00000000-0005-0000-0000-0000CA470000}"/>
    <cellStyle name="Output 13 8 2" xfId="12129" xr:uid="{00000000-0005-0000-0000-0000CB470000}"/>
    <cellStyle name="Output 13 9" xfId="8600" xr:uid="{00000000-0005-0000-0000-0000CC470000}"/>
    <cellStyle name="Output 13 9 2" xfId="18826" xr:uid="{00000000-0005-0000-0000-0000CD470000}"/>
    <cellStyle name="Output 14" xfId="991" xr:uid="{00000000-0005-0000-0000-0000CE470000}"/>
    <cellStyle name="Output 14 2" xfId="1235" xr:uid="{00000000-0005-0000-0000-0000CF470000}"/>
    <cellStyle name="Output 14 2 10" xfId="2478" xr:uid="{00000000-0005-0000-0000-0000D0470000}"/>
    <cellStyle name="Output 14 2 10 2" xfId="3933" xr:uid="{00000000-0005-0000-0000-0000D1470000}"/>
    <cellStyle name="Output 14 2 10 2 2" xfId="7503" xr:uid="{00000000-0005-0000-0000-0000D2470000}"/>
    <cellStyle name="Output 14 2 10 2 2 2" xfId="17832" xr:uid="{00000000-0005-0000-0000-0000D3470000}"/>
    <cellStyle name="Output 14 2 10 2 3" xfId="9463" xr:uid="{00000000-0005-0000-0000-0000D4470000}"/>
    <cellStyle name="Output 14 2 10 2 3 2" xfId="19670" xr:uid="{00000000-0005-0000-0000-0000D5470000}"/>
    <cellStyle name="Output 14 2 10 2 4" xfId="10760" xr:uid="{00000000-0005-0000-0000-0000D6470000}"/>
    <cellStyle name="Output 14 2 10 2 4 2" xfId="20966" xr:uid="{00000000-0005-0000-0000-0000D7470000}"/>
    <cellStyle name="Output 14 2 10 2 5" xfId="14326" xr:uid="{00000000-0005-0000-0000-0000D8470000}"/>
    <cellStyle name="Output 14 2 10 3" xfId="6066" xr:uid="{00000000-0005-0000-0000-0000D9470000}"/>
    <cellStyle name="Output 14 2 10 3 2" xfId="16398" xr:uid="{00000000-0005-0000-0000-0000DA470000}"/>
    <cellStyle name="Output 14 2 10 4" xfId="6140" xr:uid="{00000000-0005-0000-0000-0000DB470000}"/>
    <cellStyle name="Output 14 2 10 4 2" xfId="16472" xr:uid="{00000000-0005-0000-0000-0000DC470000}"/>
    <cellStyle name="Output 14 2 10 5" xfId="11842" xr:uid="{00000000-0005-0000-0000-0000DD470000}"/>
    <cellStyle name="Output 14 2 10 5 2" xfId="22037" xr:uid="{00000000-0005-0000-0000-0000DE470000}"/>
    <cellStyle name="Output 14 2 10 6" xfId="13154" xr:uid="{00000000-0005-0000-0000-0000DF470000}"/>
    <cellStyle name="Output 14 2 11" xfId="2531" xr:uid="{00000000-0005-0000-0000-0000E0470000}"/>
    <cellStyle name="Output 14 2 11 2" xfId="3986" xr:uid="{00000000-0005-0000-0000-0000E1470000}"/>
    <cellStyle name="Output 14 2 11 2 2" xfId="7556" xr:uid="{00000000-0005-0000-0000-0000E2470000}"/>
    <cellStyle name="Output 14 2 11 2 2 2" xfId="17885" xr:uid="{00000000-0005-0000-0000-0000E3470000}"/>
    <cellStyle name="Output 14 2 11 2 3" xfId="9516" xr:uid="{00000000-0005-0000-0000-0000E4470000}"/>
    <cellStyle name="Output 14 2 11 2 3 2" xfId="19723" xr:uid="{00000000-0005-0000-0000-0000E5470000}"/>
    <cellStyle name="Output 14 2 11 2 4" xfId="10813" xr:uid="{00000000-0005-0000-0000-0000E6470000}"/>
    <cellStyle name="Output 14 2 11 2 4 2" xfId="21019" xr:uid="{00000000-0005-0000-0000-0000E7470000}"/>
    <cellStyle name="Output 14 2 11 2 5" xfId="14379" xr:uid="{00000000-0005-0000-0000-0000E8470000}"/>
    <cellStyle name="Output 14 2 11 3" xfId="6119" xr:uid="{00000000-0005-0000-0000-0000E9470000}"/>
    <cellStyle name="Output 14 2 11 3 2" xfId="16451" xr:uid="{00000000-0005-0000-0000-0000EA470000}"/>
    <cellStyle name="Output 14 2 11 4" xfId="4044" xr:uid="{00000000-0005-0000-0000-0000EB470000}"/>
    <cellStyle name="Output 14 2 11 4 2" xfId="14422" xr:uid="{00000000-0005-0000-0000-0000EC470000}"/>
    <cellStyle name="Output 14 2 11 5" xfId="11895" xr:uid="{00000000-0005-0000-0000-0000ED470000}"/>
    <cellStyle name="Output 14 2 12" xfId="2740" xr:uid="{00000000-0005-0000-0000-0000EE470000}"/>
    <cellStyle name="Output 14 2 12 2" xfId="6323" xr:uid="{00000000-0005-0000-0000-0000EF470000}"/>
    <cellStyle name="Output 14 2 12 2 2" xfId="16655" xr:uid="{00000000-0005-0000-0000-0000F0470000}"/>
    <cellStyle name="Output 14 2 12 3" xfId="8335" xr:uid="{00000000-0005-0000-0000-0000F1470000}"/>
    <cellStyle name="Output 14 2 12 3 2" xfId="18566" xr:uid="{00000000-0005-0000-0000-0000F2470000}"/>
    <cellStyle name="Output 14 2 12 4" xfId="9672" xr:uid="{00000000-0005-0000-0000-0000F3470000}"/>
    <cellStyle name="Output 14 2 12 4 2" xfId="19879" xr:uid="{00000000-0005-0000-0000-0000F4470000}"/>
    <cellStyle name="Output 14 2 12 5" xfId="13348" xr:uid="{00000000-0005-0000-0000-0000F5470000}"/>
    <cellStyle name="Output 14 2 13" xfId="4834" xr:uid="{00000000-0005-0000-0000-0000F6470000}"/>
    <cellStyle name="Output 14 2 13 2" xfId="15170" xr:uid="{00000000-0005-0000-0000-0000F7470000}"/>
    <cellStyle name="Output 14 2 14" xfId="4128" xr:uid="{00000000-0005-0000-0000-0000F8470000}"/>
    <cellStyle name="Output 14 2 14 2" xfId="14497" xr:uid="{00000000-0005-0000-0000-0000F9470000}"/>
    <cellStyle name="Output 14 2 15" xfId="7993" xr:uid="{00000000-0005-0000-0000-0000FA470000}"/>
    <cellStyle name="Output 14 2 15 2" xfId="18256" xr:uid="{00000000-0005-0000-0000-0000FB470000}"/>
    <cellStyle name="Output 14 2 2" xfId="1776" xr:uid="{00000000-0005-0000-0000-0000FC470000}"/>
    <cellStyle name="Output 14 2 2 2" xfId="3253" xr:uid="{00000000-0005-0000-0000-0000FD470000}"/>
    <cellStyle name="Output 14 2 2 2 2" xfId="6826" xr:uid="{00000000-0005-0000-0000-0000FE470000}"/>
    <cellStyle name="Output 14 2 2 2 2 2" xfId="17156" xr:uid="{00000000-0005-0000-0000-0000FF470000}"/>
    <cellStyle name="Output 14 2 2 2 3" xfId="8802" xr:uid="{00000000-0005-0000-0000-000000480000}"/>
    <cellStyle name="Output 14 2 2 2 3 2" xfId="19018" xr:uid="{00000000-0005-0000-0000-000001480000}"/>
    <cellStyle name="Output 14 2 2 2 4" xfId="10103" xr:uid="{00000000-0005-0000-0000-000002480000}"/>
    <cellStyle name="Output 14 2 2 2 4 2" xfId="20309" xr:uid="{00000000-0005-0000-0000-000003480000}"/>
    <cellStyle name="Output 14 2 2 2 5" xfId="13726" xr:uid="{00000000-0005-0000-0000-000004480000}"/>
    <cellStyle name="Output 14 2 2 3" xfId="5368" xr:uid="{00000000-0005-0000-0000-000005480000}"/>
    <cellStyle name="Output 14 2 2 3 2" xfId="15701" xr:uid="{00000000-0005-0000-0000-000006480000}"/>
    <cellStyle name="Output 14 2 2 4" xfId="4899" xr:uid="{00000000-0005-0000-0000-000007480000}"/>
    <cellStyle name="Output 14 2 2 4 2" xfId="15234" xr:uid="{00000000-0005-0000-0000-000008480000}"/>
    <cellStyle name="Output 14 2 2 5" xfId="11180" xr:uid="{00000000-0005-0000-0000-000009480000}"/>
    <cellStyle name="Output 14 2 2 5 2" xfId="21383" xr:uid="{00000000-0005-0000-0000-00000A480000}"/>
    <cellStyle name="Output 14 2 2 6" xfId="12555" xr:uid="{00000000-0005-0000-0000-00000B480000}"/>
    <cellStyle name="Output 14 2 3" xfId="1942" xr:uid="{00000000-0005-0000-0000-00000C480000}"/>
    <cellStyle name="Output 14 2 3 2" xfId="3406" xr:uid="{00000000-0005-0000-0000-00000D480000}"/>
    <cellStyle name="Output 14 2 3 2 2" xfId="6976" xr:uid="{00000000-0005-0000-0000-00000E480000}"/>
    <cellStyle name="Output 14 2 3 2 2 2" xfId="17305" xr:uid="{00000000-0005-0000-0000-00000F480000}"/>
    <cellStyle name="Output 14 2 3 2 3" xfId="8942" xr:uid="{00000000-0005-0000-0000-000010480000}"/>
    <cellStyle name="Output 14 2 3 2 3 2" xfId="19151" xr:uid="{00000000-0005-0000-0000-000011480000}"/>
    <cellStyle name="Output 14 2 3 2 4" xfId="10233" xr:uid="{00000000-0005-0000-0000-000012480000}"/>
    <cellStyle name="Output 14 2 3 2 4 2" xfId="20439" xr:uid="{00000000-0005-0000-0000-000013480000}"/>
    <cellStyle name="Output 14 2 3 2 5" xfId="13832" xr:uid="{00000000-0005-0000-0000-000014480000}"/>
    <cellStyle name="Output 14 2 3 3" xfId="5530" xr:uid="{00000000-0005-0000-0000-000015480000}"/>
    <cellStyle name="Output 14 2 3 3 2" xfId="15862" xr:uid="{00000000-0005-0000-0000-000016480000}"/>
    <cellStyle name="Output 14 2 3 4" xfId="7673" xr:uid="{00000000-0005-0000-0000-000017480000}"/>
    <cellStyle name="Output 14 2 3 4 2" xfId="17993" xr:uid="{00000000-0005-0000-0000-000018480000}"/>
    <cellStyle name="Output 14 2 3 5" xfId="11311" xr:uid="{00000000-0005-0000-0000-000019480000}"/>
    <cellStyle name="Output 14 2 3 5 2" xfId="21513" xr:uid="{00000000-0005-0000-0000-00001A480000}"/>
    <cellStyle name="Output 14 2 3 6" xfId="12661" xr:uid="{00000000-0005-0000-0000-00001B480000}"/>
    <cellStyle name="Output 14 2 4" xfId="2012" xr:uid="{00000000-0005-0000-0000-00001C480000}"/>
    <cellStyle name="Output 14 2 4 2" xfId="3475" xr:uid="{00000000-0005-0000-0000-00001D480000}"/>
    <cellStyle name="Output 14 2 4 2 2" xfId="7045" xr:uid="{00000000-0005-0000-0000-00001E480000}"/>
    <cellStyle name="Output 14 2 4 2 2 2" xfId="17374" xr:uid="{00000000-0005-0000-0000-00001F480000}"/>
    <cellStyle name="Output 14 2 4 2 3" xfId="9011" xr:uid="{00000000-0005-0000-0000-000020480000}"/>
    <cellStyle name="Output 14 2 4 2 3 2" xfId="19220" xr:uid="{00000000-0005-0000-0000-000021480000}"/>
    <cellStyle name="Output 14 2 4 2 4" xfId="10302" xr:uid="{00000000-0005-0000-0000-000022480000}"/>
    <cellStyle name="Output 14 2 4 2 4 2" xfId="20508" xr:uid="{00000000-0005-0000-0000-000023480000}"/>
    <cellStyle name="Output 14 2 4 2 5" xfId="13900" xr:uid="{00000000-0005-0000-0000-000024480000}"/>
    <cellStyle name="Output 14 2 4 3" xfId="5600" xr:uid="{00000000-0005-0000-0000-000025480000}"/>
    <cellStyle name="Output 14 2 4 3 2" xfId="15932" xr:uid="{00000000-0005-0000-0000-000026480000}"/>
    <cellStyle name="Output 14 2 4 4" xfId="7738" xr:uid="{00000000-0005-0000-0000-000027480000}"/>
    <cellStyle name="Output 14 2 4 4 2" xfId="18047" xr:uid="{00000000-0005-0000-0000-000028480000}"/>
    <cellStyle name="Output 14 2 4 5" xfId="11380" xr:uid="{00000000-0005-0000-0000-000029480000}"/>
    <cellStyle name="Output 14 2 4 5 2" xfId="21582" xr:uid="{00000000-0005-0000-0000-00002A480000}"/>
    <cellStyle name="Output 14 2 4 6" xfId="12729" xr:uid="{00000000-0005-0000-0000-00002B480000}"/>
    <cellStyle name="Output 14 2 5" xfId="2080" xr:uid="{00000000-0005-0000-0000-00002C480000}"/>
    <cellStyle name="Output 14 2 5 2" xfId="3540" xr:uid="{00000000-0005-0000-0000-00002D480000}"/>
    <cellStyle name="Output 14 2 5 2 2" xfId="7110" xr:uid="{00000000-0005-0000-0000-00002E480000}"/>
    <cellStyle name="Output 14 2 5 2 2 2" xfId="17439" xr:uid="{00000000-0005-0000-0000-00002F480000}"/>
    <cellStyle name="Output 14 2 5 2 3" xfId="9076" xr:uid="{00000000-0005-0000-0000-000030480000}"/>
    <cellStyle name="Output 14 2 5 2 3 2" xfId="19285" xr:uid="{00000000-0005-0000-0000-000031480000}"/>
    <cellStyle name="Output 14 2 5 2 4" xfId="10367" xr:uid="{00000000-0005-0000-0000-000032480000}"/>
    <cellStyle name="Output 14 2 5 2 4 2" xfId="20573" xr:uid="{00000000-0005-0000-0000-000033480000}"/>
    <cellStyle name="Output 14 2 5 2 5" xfId="13964" xr:uid="{00000000-0005-0000-0000-000034480000}"/>
    <cellStyle name="Output 14 2 5 3" xfId="5668" xr:uid="{00000000-0005-0000-0000-000035480000}"/>
    <cellStyle name="Output 14 2 5 3 2" xfId="16000" xr:uid="{00000000-0005-0000-0000-000036480000}"/>
    <cellStyle name="Output 14 2 5 4" xfId="7718" xr:uid="{00000000-0005-0000-0000-000037480000}"/>
    <cellStyle name="Output 14 2 5 4 2" xfId="18028" xr:uid="{00000000-0005-0000-0000-000038480000}"/>
    <cellStyle name="Output 14 2 5 5" xfId="11447" xr:uid="{00000000-0005-0000-0000-000039480000}"/>
    <cellStyle name="Output 14 2 5 5 2" xfId="21647" xr:uid="{00000000-0005-0000-0000-00003A480000}"/>
    <cellStyle name="Output 14 2 5 6" xfId="12793" xr:uid="{00000000-0005-0000-0000-00003B480000}"/>
    <cellStyle name="Output 14 2 6" xfId="2148" xr:uid="{00000000-0005-0000-0000-00003C480000}"/>
    <cellStyle name="Output 14 2 6 2" xfId="3607" xr:uid="{00000000-0005-0000-0000-00003D480000}"/>
    <cellStyle name="Output 14 2 6 2 2" xfId="7177" xr:uid="{00000000-0005-0000-0000-00003E480000}"/>
    <cellStyle name="Output 14 2 6 2 2 2" xfId="17506" xr:uid="{00000000-0005-0000-0000-00003F480000}"/>
    <cellStyle name="Output 14 2 6 2 3" xfId="9142" xr:uid="{00000000-0005-0000-0000-000040480000}"/>
    <cellStyle name="Output 14 2 6 2 3 2" xfId="19351" xr:uid="{00000000-0005-0000-0000-000041480000}"/>
    <cellStyle name="Output 14 2 6 2 4" xfId="10434" xr:uid="{00000000-0005-0000-0000-000042480000}"/>
    <cellStyle name="Output 14 2 6 2 4 2" xfId="20640" xr:uid="{00000000-0005-0000-0000-000043480000}"/>
    <cellStyle name="Output 14 2 6 2 5" xfId="14030" xr:uid="{00000000-0005-0000-0000-000044480000}"/>
    <cellStyle name="Output 14 2 6 3" xfId="5736" xr:uid="{00000000-0005-0000-0000-000045480000}"/>
    <cellStyle name="Output 14 2 6 3 2" xfId="16068" xr:uid="{00000000-0005-0000-0000-000046480000}"/>
    <cellStyle name="Output 14 2 6 4" xfId="6596" xr:uid="{00000000-0005-0000-0000-000047480000}"/>
    <cellStyle name="Output 14 2 6 4 2" xfId="16927" xr:uid="{00000000-0005-0000-0000-000048480000}"/>
    <cellStyle name="Output 14 2 6 5" xfId="11514" xr:uid="{00000000-0005-0000-0000-000049480000}"/>
    <cellStyle name="Output 14 2 6 5 2" xfId="21714" xr:uid="{00000000-0005-0000-0000-00004A480000}"/>
    <cellStyle name="Output 14 2 6 6" xfId="12859" xr:uid="{00000000-0005-0000-0000-00004B480000}"/>
    <cellStyle name="Output 14 2 7" xfId="2220" xr:uid="{00000000-0005-0000-0000-00004C480000}"/>
    <cellStyle name="Output 14 2 7 2" xfId="3679" xr:uid="{00000000-0005-0000-0000-00004D480000}"/>
    <cellStyle name="Output 14 2 7 2 2" xfId="7249" xr:uid="{00000000-0005-0000-0000-00004E480000}"/>
    <cellStyle name="Output 14 2 7 2 2 2" xfId="17578" xr:uid="{00000000-0005-0000-0000-00004F480000}"/>
    <cellStyle name="Output 14 2 7 2 3" xfId="9214" xr:uid="{00000000-0005-0000-0000-000050480000}"/>
    <cellStyle name="Output 14 2 7 2 3 2" xfId="19423" xr:uid="{00000000-0005-0000-0000-000051480000}"/>
    <cellStyle name="Output 14 2 7 2 4" xfId="10506" xr:uid="{00000000-0005-0000-0000-000052480000}"/>
    <cellStyle name="Output 14 2 7 2 4 2" xfId="20712" xr:uid="{00000000-0005-0000-0000-000053480000}"/>
    <cellStyle name="Output 14 2 7 2 5" xfId="14102" xr:uid="{00000000-0005-0000-0000-000054480000}"/>
    <cellStyle name="Output 14 2 7 3" xfId="5808" xr:uid="{00000000-0005-0000-0000-000055480000}"/>
    <cellStyle name="Output 14 2 7 3 2" xfId="16140" xr:uid="{00000000-0005-0000-0000-000056480000}"/>
    <cellStyle name="Output 14 2 7 4" xfId="6612" xr:uid="{00000000-0005-0000-0000-000057480000}"/>
    <cellStyle name="Output 14 2 7 4 2" xfId="16943" xr:uid="{00000000-0005-0000-0000-000058480000}"/>
    <cellStyle name="Output 14 2 7 5" xfId="11586" xr:uid="{00000000-0005-0000-0000-000059480000}"/>
    <cellStyle name="Output 14 2 7 5 2" xfId="21786" xr:uid="{00000000-0005-0000-0000-00005A480000}"/>
    <cellStyle name="Output 14 2 7 6" xfId="12931" xr:uid="{00000000-0005-0000-0000-00005B480000}"/>
    <cellStyle name="Output 14 2 8" xfId="2317" xr:uid="{00000000-0005-0000-0000-00005C480000}"/>
    <cellStyle name="Output 14 2 8 2" xfId="3774" xr:uid="{00000000-0005-0000-0000-00005D480000}"/>
    <cellStyle name="Output 14 2 8 2 2" xfId="7344" xr:uid="{00000000-0005-0000-0000-00005E480000}"/>
    <cellStyle name="Output 14 2 8 2 2 2" xfId="17673" xr:uid="{00000000-0005-0000-0000-00005F480000}"/>
    <cellStyle name="Output 14 2 8 2 3" xfId="9307" xr:uid="{00000000-0005-0000-0000-000060480000}"/>
    <cellStyle name="Output 14 2 8 2 3 2" xfId="19515" xr:uid="{00000000-0005-0000-0000-000061480000}"/>
    <cellStyle name="Output 14 2 8 2 4" xfId="10601" xr:uid="{00000000-0005-0000-0000-000062480000}"/>
    <cellStyle name="Output 14 2 8 2 4 2" xfId="20807" xr:uid="{00000000-0005-0000-0000-000063480000}"/>
    <cellStyle name="Output 14 2 8 2 5" xfId="14187" xr:uid="{00000000-0005-0000-0000-000064480000}"/>
    <cellStyle name="Output 14 2 8 3" xfId="5905" xr:uid="{00000000-0005-0000-0000-000065480000}"/>
    <cellStyle name="Output 14 2 8 3 2" xfId="16237" xr:uid="{00000000-0005-0000-0000-000066480000}"/>
    <cellStyle name="Output 14 2 8 4" xfId="4684" xr:uid="{00000000-0005-0000-0000-000067480000}"/>
    <cellStyle name="Output 14 2 8 4 2" xfId="15026" xr:uid="{00000000-0005-0000-0000-000068480000}"/>
    <cellStyle name="Output 14 2 8 5" xfId="11682" xr:uid="{00000000-0005-0000-0000-000069480000}"/>
    <cellStyle name="Output 14 2 8 5 2" xfId="21879" xr:uid="{00000000-0005-0000-0000-00006A480000}"/>
    <cellStyle name="Output 14 2 8 6" xfId="13015" xr:uid="{00000000-0005-0000-0000-00006B480000}"/>
    <cellStyle name="Output 14 2 9" xfId="2409" xr:uid="{00000000-0005-0000-0000-00006C480000}"/>
    <cellStyle name="Output 14 2 9 2" xfId="3865" xr:uid="{00000000-0005-0000-0000-00006D480000}"/>
    <cellStyle name="Output 14 2 9 2 2" xfId="7435" xr:uid="{00000000-0005-0000-0000-00006E480000}"/>
    <cellStyle name="Output 14 2 9 2 2 2" xfId="17764" xr:uid="{00000000-0005-0000-0000-00006F480000}"/>
    <cellStyle name="Output 14 2 9 2 3" xfId="9397" xr:uid="{00000000-0005-0000-0000-000070480000}"/>
    <cellStyle name="Output 14 2 9 2 3 2" xfId="19605" xr:uid="{00000000-0005-0000-0000-000071480000}"/>
    <cellStyle name="Output 14 2 9 2 4" xfId="10692" xr:uid="{00000000-0005-0000-0000-000072480000}"/>
    <cellStyle name="Output 14 2 9 2 4 2" xfId="20898" xr:uid="{00000000-0005-0000-0000-000073480000}"/>
    <cellStyle name="Output 14 2 9 2 5" xfId="14268" xr:uid="{00000000-0005-0000-0000-000074480000}"/>
    <cellStyle name="Output 14 2 9 3" xfId="5997" xr:uid="{00000000-0005-0000-0000-000075480000}"/>
    <cellStyle name="Output 14 2 9 3 2" xfId="16329" xr:uid="{00000000-0005-0000-0000-000076480000}"/>
    <cellStyle name="Output 14 2 9 4" xfId="6347" xr:uid="{00000000-0005-0000-0000-000077480000}"/>
    <cellStyle name="Output 14 2 9 4 2" xfId="16678" xr:uid="{00000000-0005-0000-0000-000078480000}"/>
    <cellStyle name="Output 14 2 9 5" xfId="11773" xr:uid="{00000000-0005-0000-0000-000079480000}"/>
    <cellStyle name="Output 14 2 9 5 2" xfId="21969" xr:uid="{00000000-0005-0000-0000-00007A480000}"/>
    <cellStyle name="Output 14 2 9 6" xfId="13096" xr:uid="{00000000-0005-0000-0000-00007B480000}"/>
    <cellStyle name="Output 14 3" xfId="1596" xr:uid="{00000000-0005-0000-0000-00007C480000}"/>
    <cellStyle name="Output 14 3 2" xfId="3079" xr:uid="{00000000-0005-0000-0000-00007D480000}"/>
    <cellStyle name="Output 14 3 2 2" xfId="6656" xr:uid="{00000000-0005-0000-0000-00007E480000}"/>
    <cellStyle name="Output 14 3 2 2 2" xfId="16987" xr:uid="{00000000-0005-0000-0000-00007F480000}"/>
    <cellStyle name="Output 14 3 2 3" xfId="8644" xr:uid="{00000000-0005-0000-0000-000080480000}"/>
    <cellStyle name="Output 14 3 2 3 2" xfId="18866" xr:uid="{00000000-0005-0000-0000-000081480000}"/>
    <cellStyle name="Output 14 3 2 4" xfId="9960" xr:uid="{00000000-0005-0000-0000-000082480000}"/>
    <cellStyle name="Output 14 3 2 4 2" xfId="20167" xr:uid="{00000000-0005-0000-0000-000083480000}"/>
    <cellStyle name="Output 14 3 2 5" xfId="13605" xr:uid="{00000000-0005-0000-0000-000084480000}"/>
    <cellStyle name="Output 14 3 3" xfId="5193" xr:uid="{00000000-0005-0000-0000-000085480000}"/>
    <cellStyle name="Output 14 3 3 2" xfId="15528" xr:uid="{00000000-0005-0000-0000-000086480000}"/>
    <cellStyle name="Output 14 3 4" xfId="8411" xr:uid="{00000000-0005-0000-0000-000087480000}"/>
    <cellStyle name="Output 14 3 4 2" xfId="18639" xr:uid="{00000000-0005-0000-0000-000088480000}"/>
    <cellStyle name="Output 14 3 5" xfId="11042" xr:uid="{00000000-0005-0000-0000-000089480000}"/>
    <cellStyle name="Output 14 3 5 2" xfId="21245" xr:uid="{00000000-0005-0000-0000-00008A480000}"/>
    <cellStyle name="Output 14 3 6" xfId="12437" xr:uid="{00000000-0005-0000-0000-00008B480000}"/>
    <cellStyle name="Output 14 4" xfId="1961" xr:uid="{00000000-0005-0000-0000-00008C480000}"/>
    <cellStyle name="Output 14 4 2" xfId="3424" xr:uid="{00000000-0005-0000-0000-00008D480000}"/>
    <cellStyle name="Output 14 4 2 2" xfId="6994" xr:uid="{00000000-0005-0000-0000-00008E480000}"/>
    <cellStyle name="Output 14 4 2 2 2" xfId="17323" xr:uid="{00000000-0005-0000-0000-00008F480000}"/>
    <cellStyle name="Output 14 4 2 3" xfId="8960" xr:uid="{00000000-0005-0000-0000-000090480000}"/>
    <cellStyle name="Output 14 4 2 3 2" xfId="19169" xr:uid="{00000000-0005-0000-0000-000091480000}"/>
    <cellStyle name="Output 14 4 2 4" xfId="10251" xr:uid="{00000000-0005-0000-0000-000092480000}"/>
    <cellStyle name="Output 14 4 2 4 2" xfId="20457" xr:uid="{00000000-0005-0000-0000-000093480000}"/>
    <cellStyle name="Output 14 4 2 5" xfId="13849" xr:uid="{00000000-0005-0000-0000-000094480000}"/>
    <cellStyle name="Output 14 4 3" xfId="5549" xr:uid="{00000000-0005-0000-0000-000095480000}"/>
    <cellStyle name="Output 14 4 3 2" xfId="15881" xr:uid="{00000000-0005-0000-0000-000096480000}"/>
    <cellStyle name="Output 14 4 4" xfId="7666" xr:uid="{00000000-0005-0000-0000-000097480000}"/>
    <cellStyle name="Output 14 4 4 2" xfId="17987" xr:uid="{00000000-0005-0000-0000-000098480000}"/>
    <cellStyle name="Output 14 4 5" xfId="11329" xr:uid="{00000000-0005-0000-0000-000099480000}"/>
    <cellStyle name="Output 14 4 5 2" xfId="21531" xr:uid="{00000000-0005-0000-0000-00009A480000}"/>
    <cellStyle name="Output 14 4 6" xfId="12678" xr:uid="{00000000-0005-0000-0000-00009B480000}"/>
    <cellStyle name="Output 14 5" xfId="1748" xr:uid="{00000000-0005-0000-0000-00009C480000}"/>
    <cellStyle name="Output 14 5 2" xfId="3225" xr:uid="{00000000-0005-0000-0000-00009D480000}"/>
    <cellStyle name="Output 14 5 2 2" xfId="6798" xr:uid="{00000000-0005-0000-0000-00009E480000}"/>
    <cellStyle name="Output 14 5 2 2 2" xfId="17128" xr:uid="{00000000-0005-0000-0000-00009F480000}"/>
    <cellStyle name="Output 14 5 2 3" xfId="8776" xr:uid="{00000000-0005-0000-0000-0000A0480000}"/>
    <cellStyle name="Output 14 5 2 3 2" xfId="18993" xr:uid="{00000000-0005-0000-0000-0000A1480000}"/>
    <cellStyle name="Output 14 5 2 4" xfId="10078" xr:uid="{00000000-0005-0000-0000-0000A2480000}"/>
    <cellStyle name="Output 14 5 2 4 2" xfId="20284" xr:uid="{00000000-0005-0000-0000-0000A3480000}"/>
    <cellStyle name="Output 14 5 2 5" xfId="13701" xr:uid="{00000000-0005-0000-0000-0000A4480000}"/>
    <cellStyle name="Output 14 5 3" xfId="5340" xr:uid="{00000000-0005-0000-0000-0000A5480000}"/>
    <cellStyle name="Output 14 5 3 2" xfId="15673" xr:uid="{00000000-0005-0000-0000-0000A6480000}"/>
    <cellStyle name="Output 14 5 4" xfId="4707" xr:uid="{00000000-0005-0000-0000-0000A7480000}"/>
    <cellStyle name="Output 14 5 4 2" xfId="15045" xr:uid="{00000000-0005-0000-0000-0000A8480000}"/>
    <cellStyle name="Output 14 5 5" xfId="11155" xr:uid="{00000000-0005-0000-0000-0000A9480000}"/>
    <cellStyle name="Output 14 5 5 2" xfId="21358" xr:uid="{00000000-0005-0000-0000-0000AA480000}"/>
    <cellStyle name="Output 14 5 6" xfId="12530" xr:uid="{00000000-0005-0000-0000-0000AB480000}"/>
    <cellStyle name="Output 14 6" xfId="2621" xr:uid="{00000000-0005-0000-0000-0000AC480000}"/>
    <cellStyle name="Output 14 6 2" xfId="6209" xr:uid="{00000000-0005-0000-0000-0000AD480000}"/>
    <cellStyle name="Output 14 6 2 2" xfId="16541" xr:uid="{00000000-0005-0000-0000-0000AE480000}"/>
    <cellStyle name="Output 14 6 3" xfId="8233" xr:uid="{00000000-0005-0000-0000-0000AF480000}"/>
    <cellStyle name="Output 14 6 3 2" xfId="18466" xr:uid="{00000000-0005-0000-0000-0000B0480000}"/>
    <cellStyle name="Output 14 6 4" xfId="9583" xr:uid="{00000000-0005-0000-0000-0000B1480000}"/>
    <cellStyle name="Output 14 6 4 2" xfId="19790" xr:uid="{00000000-0005-0000-0000-0000B2480000}"/>
    <cellStyle name="Output 14 6 5" xfId="13269" xr:uid="{00000000-0005-0000-0000-0000B3480000}"/>
    <cellStyle name="Output 14 7" xfId="4607" xr:uid="{00000000-0005-0000-0000-0000B4480000}"/>
    <cellStyle name="Output 14 7 2" xfId="14949" xr:uid="{00000000-0005-0000-0000-0000B5480000}"/>
    <cellStyle name="Output 14 8" xfId="4267" xr:uid="{00000000-0005-0000-0000-0000B6480000}"/>
    <cellStyle name="Output 14 8 2" xfId="14625" xr:uid="{00000000-0005-0000-0000-0000B7480000}"/>
    <cellStyle name="Output 14 9" xfId="7703" xr:uid="{00000000-0005-0000-0000-0000B8480000}"/>
    <cellStyle name="Output 14 9 2" xfId="18018" xr:uid="{00000000-0005-0000-0000-0000B9480000}"/>
    <cellStyle name="Output 15" xfId="992" xr:uid="{00000000-0005-0000-0000-0000BA480000}"/>
    <cellStyle name="Output 15 2" xfId="1236" xr:uid="{00000000-0005-0000-0000-0000BB480000}"/>
    <cellStyle name="Output 15 2 10" xfId="2479" xr:uid="{00000000-0005-0000-0000-0000BC480000}"/>
    <cellStyle name="Output 15 2 10 2" xfId="3934" xr:uid="{00000000-0005-0000-0000-0000BD480000}"/>
    <cellStyle name="Output 15 2 10 2 2" xfId="7504" xr:uid="{00000000-0005-0000-0000-0000BE480000}"/>
    <cellStyle name="Output 15 2 10 2 2 2" xfId="17833" xr:uid="{00000000-0005-0000-0000-0000BF480000}"/>
    <cellStyle name="Output 15 2 10 2 3" xfId="9464" xr:uid="{00000000-0005-0000-0000-0000C0480000}"/>
    <cellStyle name="Output 15 2 10 2 3 2" xfId="19671" xr:uid="{00000000-0005-0000-0000-0000C1480000}"/>
    <cellStyle name="Output 15 2 10 2 4" xfId="10761" xr:uid="{00000000-0005-0000-0000-0000C2480000}"/>
    <cellStyle name="Output 15 2 10 2 4 2" xfId="20967" xr:uid="{00000000-0005-0000-0000-0000C3480000}"/>
    <cellStyle name="Output 15 2 10 2 5" xfId="14327" xr:uid="{00000000-0005-0000-0000-0000C4480000}"/>
    <cellStyle name="Output 15 2 10 3" xfId="6067" xr:uid="{00000000-0005-0000-0000-0000C5480000}"/>
    <cellStyle name="Output 15 2 10 3 2" xfId="16399" xr:uid="{00000000-0005-0000-0000-0000C6480000}"/>
    <cellStyle name="Output 15 2 10 4" xfId="4692" xr:uid="{00000000-0005-0000-0000-0000C7480000}"/>
    <cellStyle name="Output 15 2 10 4 2" xfId="15034" xr:uid="{00000000-0005-0000-0000-0000C8480000}"/>
    <cellStyle name="Output 15 2 10 5" xfId="11843" xr:uid="{00000000-0005-0000-0000-0000C9480000}"/>
    <cellStyle name="Output 15 2 10 5 2" xfId="22038" xr:uid="{00000000-0005-0000-0000-0000CA480000}"/>
    <cellStyle name="Output 15 2 10 6" xfId="13155" xr:uid="{00000000-0005-0000-0000-0000CB480000}"/>
    <cellStyle name="Output 15 2 11" xfId="2532" xr:uid="{00000000-0005-0000-0000-0000CC480000}"/>
    <cellStyle name="Output 15 2 11 2" xfId="3987" xr:uid="{00000000-0005-0000-0000-0000CD480000}"/>
    <cellStyle name="Output 15 2 11 2 2" xfId="7557" xr:uid="{00000000-0005-0000-0000-0000CE480000}"/>
    <cellStyle name="Output 15 2 11 2 2 2" xfId="17886" xr:uid="{00000000-0005-0000-0000-0000CF480000}"/>
    <cellStyle name="Output 15 2 11 2 3" xfId="9517" xr:uid="{00000000-0005-0000-0000-0000D0480000}"/>
    <cellStyle name="Output 15 2 11 2 3 2" xfId="19724" xr:uid="{00000000-0005-0000-0000-0000D1480000}"/>
    <cellStyle name="Output 15 2 11 2 4" xfId="10814" xr:uid="{00000000-0005-0000-0000-0000D2480000}"/>
    <cellStyle name="Output 15 2 11 2 4 2" xfId="21020" xr:uid="{00000000-0005-0000-0000-0000D3480000}"/>
    <cellStyle name="Output 15 2 11 2 5" xfId="14380" xr:uid="{00000000-0005-0000-0000-0000D4480000}"/>
    <cellStyle name="Output 15 2 11 3" xfId="6120" xr:uid="{00000000-0005-0000-0000-0000D5480000}"/>
    <cellStyle name="Output 15 2 11 3 2" xfId="16452" xr:uid="{00000000-0005-0000-0000-0000D6480000}"/>
    <cellStyle name="Output 15 2 11 4" xfId="4649" xr:uid="{00000000-0005-0000-0000-0000D7480000}"/>
    <cellStyle name="Output 15 2 11 4 2" xfId="14991" xr:uid="{00000000-0005-0000-0000-0000D8480000}"/>
    <cellStyle name="Output 15 2 11 5" xfId="11896" xr:uid="{00000000-0005-0000-0000-0000D9480000}"/>
    <cellStyle name="Output 15 2 12" xfId="2741" xr:uid="{00000000-0005-0000-0000-0000DA480000}"/>
    <cellStyle name="Output 15 2 12 2" xfId="6324" xr:uid="{00000000-0005-0000-0000-0000DB480000}"/>
    <cellStyle name="Output 15 2 12 2 2" xfId="16656" xr:uid="{00000000-0005-0000-0000-0000DC480000}"/>
    <cellStyle name="Output 15 2 12 3" xfId="8336" xr:uid="{00000000-0005-0000-0000-0000DD480000}"/>
    <cellStyle name="Output 15 2 12 3 2" xfId="18567" xr:uid="{00000000-0005-0000-0000-0000DE480000}"/>
    <cellStyle name="Output 15 2 12 4" xfId="9673" xr:uid="{00000000-0005-0000-0000-0000DF480000}"/>
    <cellStyle name="Output 15 2 12 4 2" xfId="19880" xr:uid="{00000000-0005-0000-0000-0000E0480000}"/>
    <cellStyle name="Output 15 2 12 5" xfId="13349" xr:uid="{00000000-0005-0000-0000-0000E1480000}"/>
    <cellStyle name="Output 15 2 13" xfId="4835" xr:uid="{00000000-0005-0000-0000-0000E2480000}"/>
    <cellStyle name="Output 15 2 13 2" xfId="15171" xr:uid="{00000000-0005-0000-0000-0000E3480000}"/>
    <cellStyle name="Output 15 2 14" xfId="4127" xr:uid="{00000000-0005-0000-0000-0000E4480000}"/>
    <cellStyle name="Output 15 2 14 2" xfId="14496" xr:uid="{00000000-0005-0000-0000-0000E5480000}"/>
    <cellStyle name="Output 15 2 15" xfId="7977" xr:uid="{00000000-0005-0000-0000-0000E6480000}"/>
    <cellStyle name="Output 15 2 15 2" xfId="18248" xr:uid="{00000000-0005-0000-0000-0000E7480000}"/>
    <cellStyle name="Output 15 2 2" xfId="1777" xr:uid="{00000000-0005-0000-0000-0000E8480000}"/>
    <cellStyle name="Output 15 2 2 2" xfId="3254" xr:uid="{00000000-0005-0000-0000-0000E9480000}"/>
    <cellStyle name="Output 15 2 2 2 2" xfId="6827" xr:uid="{00000000-0005-0000-0000-0000EA480000}"/>
    <cellStyle name="Output 15 2 2 2 2 2" xfId="17157" xr:uid="{00000000-0005-0000-0000-0000EB480000}"/>
    <cellStyle name="Output 15 2 2 2 3" xfId="8803" xr:uid="{00000000-0005-0000-0000-0000EC480000}"/>
    <cellStyle name="Output 15 2 2 2 3 2" xfId="19019" xr:uid="{00000000-0005-0000-0000-0000ED480000}"/>
    <cellStyle name="Output 15 2 2 2 4" xfId="10104" xr:uid="{00000000-0005-0000-0000-0000EE480000}"/>
    <cellStyle name="Output 15 2 2 2 4 2" xfId="20310" xr:uid="{00000000-0005-0000-0000-0000EF480000}"/>
    <cellStyle name="Output 15 2 2 2 5" xfId="13727" xr:uid="{00000000-0005-0000-0000-0000F0480000}"/>
    <cellStyle name="Output 15 2 2 3" xfId="5369" xr:uid="{00000000-0005-0000-0000-0000F1480000}"/>
    <cellStyle name="Output 15 2 2 3 2" xfId="15702" xr:uid="{00000000-0005-0000-0000-0000F2480000}"/>
    <cellStyle name="Output 15 2 2 4" xfId="4193" xr:uid="{00000000-0005-0000-0000-0000F3480000}"/>
    <cellStyle name="Output 15 2 2 4 2" xfId="14555" xr:uid="{00000000-0005-0000-0000-0000F4480000}"/>
    <cellStyle name="Output 15 2 2 5" xfId="11181" xr:uid="{00000000-0005-0000-0000-0000F5480000}"/>
    <cellStyle name="Output 15 2 2 5 2" xfId="21384" xr:uid="{00000000-0005-0000-0000-0000F6480000}"/>
    <cellStyle name="Output 15 2 2 6" xfId="12556" xr:uid="{00000000-0005-0000-0000-0000F7480000}"/>
    <cellStyle name="Output 15 2 3" xfId="1943" xr:uid="{00000000-0005-0000-0000-0000F8480000}"/>
    <cellStyle name="Output 15 2 3 2" xfId="3407" xr:uid="{00000000-0005-0000-0000-0000F9480000}"/>
    <cellStyle name="Output 15 2 3 2 2" xfId="6977" xr:uid="{00000000-0005-0000-0000-0000FA480000}"/>
    <cellStyle name="Output 15 2 3 2 2 2" xfId="17306" xr:uid="{00000000-0005-0000-0000-0000FB480000}"/>
    <cellStyle name="Output 15 2 3 2 3" xfId="8943" xr:uid="{00000000-0005-0000-0000-0000FC480000}"/>
    <cellStyle name="Output 15 2 3 2 3 2" xfId="19152" xr:uid="{00000000-0005-0000-0000-0000FD480000}"/>
    <cellStyle name="Output 15 2 3 2 4" xfId="10234" xr:uid="{00000000-0005-0000-0000-0000FE480000}"/>
    <cellStyle name="Output 15 2 3 2 4 2" xfId="20440" xr:uid="{00000000-0005-0000-0000-0000FF480000}"/>
    <cellStyle name="Output 15 2 3 2 5" xfId="13833" xr:uid="{00000000-0005-0000-0000-000000490000}"/>
    <cellStyle name="Output 15 2 3 3" xfId="5531" xr:uid="{00000000-0005-0000-0000-000001490000}"/>
    <cellStyle name="Output 15 2 3 3 2" xfId="15863" xr:uid="{00000000-0005-0000-0000-000002490000}"/>
    <cellStyle name="Output 15 2 3 4" xfId="7894" xr:uid="{00000000-0005-0000-0000-000003490000}"/>
    <cellStyle name="Output 15 2 3 4 2" xfId="18185" xr:uid="{00000000-0005-0000-0000-000004490000}"/>
    <cellStyle name="Output 15 2 3 5" xfId="11312" xr:uid="{00000000-0005-0000-0000-000005490000}"/>
    <cellStyle name="Output 15 2 3 5 2" xfId="21514" xr:uid="{00000000-0005-0000-0000-000006490000}"/>
    <cellStyle name="Output 15 2 3 6" xfId="12662" xr:uid="{00000000-0005-0000-0000-000007490000}"/>
    <cellStyle name="Output 15 2 4" xfId="2013" xr:uid="{00000000-0005-0000-0000-000008490000}"/>
    <cellStyle name="Output 15 2 4 2" xfId="3476" xr:uid="{00000000-0005-0000-0000-000009490000}"/>
    <cellStyle name="Output 15 2 4 2 2" xfId="7046" xr:uid="{00000000-0005-0000-0000-00000A490000}"/>
    <cellStyle name="Output 15 2 4 2 2 2" xfId="17375" xr:uid="{00000000-0005-0000-0000-00000B490000}"/>
    <cellStyle name="Output 15 2 4 2 3" xfId="9012" xr:uid="{00000000-0005-0000-0000-00000C490000}"/>
    <cellStyle name="Output 15 2 4 2 3 2" xfId="19221" xr:uid="{00000000-0005-0000-0000-00000D490000}"/>
    <cellStyle name="Output 15 2 4 2 4" xfId="10303" xr:uid="{00000000-0005-0000-0000-00000E490000}"/>
    <cellStyle name="Output 15 2 4 2 4 2" xfId="20509" xr:uid="{00000000-0005-0000-0000-00000F490000}"/>
    <cellStyle name="Output 15 2 4 2 5" xfId="13901" xr:uid="{00000000-0005-0000-0000-000010490000}"/>
    <cellStyle name="Output 15 2 4 3" xfId="5601" xr:uid="{00000000-0005-0000-0000-000011490000}"/>
    <cellStyle name="Output 15 2 4 3 2" xfId="15933" xr:uid="{00000000-0005-0000-0000-000012490000}"/>
    <cellStyle name="Output 15 2 4 4" xfId="7663" xr:uid="{00000000-0005-0000-0000-000013490000}"/>
    <cellStyle name="Output 15 2 4 4 2" xfId="17984" xr:uid="{00000000-0005-0000-0000-000014490000}"/>
    <cellStyle name="Output 15 2 4 5" xfId="11381" xr:uid="{00000000-0005-0000-0000-000015490000}"/>
    <cellStyle name="Output 15 2 4 5 2" xfId="21583" xr:uid="{00000000-0005-0000-0000-000016490000}"/>
    <cellStyle name="Output 15 2 4 6" xfId="12730" xr:uid="{00000000-0005-0000-0000-000017490000}"/>
    <cellStyle name="Output 15 2 5" xfId="2081" xr:uid="{00000000-0005-0000-0000-000018490000}"/>
    <cellStyle name="Output 15 2 5 2" xfId="3541" xr:uid="{00000000-0005-0000-0000-000019490000}"/>
    <cellStyle name="Output 15 2 5 2 2" xfId="7111" xr:uid="{00000000-0005-0000-0000-00001A490000}"/>
    <cellStyle name="Output 15 2 5 2 2 2" xfId="17440" xr:uid="{00000000-0005-0000-0000-00001B490000}"/>
    <cellStyle name="Output 15 2 5 2 3" xfId="9077" xr:uid="{00000000-0005-0000-0000-00001C490000}"/>
    <cellStyle name="Output 15 2 5 2 3 2" xfId="19286" xr:uid="{00000000-0005-0000-0000-00001D490000}"/>
    <cellStyle name="Output 15 2 5 2 4" xfId="10368" xr:uid="{00000000-0005-0000-0000-00001E490000}"/>
    <cellStyle name="Output 15 2 5 2 4 2" xfId="20574" xr:uid="{00000000-0005-0000-0000-00001F490000}"/>
    <cellStyle name="Output 15 2 5 2 5" xfId="13965" xr:uid="{00000000-0005-0000-0000-000020490000}"/>
    <cellStyle name="Output 15 2 5 3" xfId="5669" xr:uid="{00000000-0005-0000-0000-000021490000}"/>
    <cellStyle name="Output 15 2 5 3 2" xfId="16001" xr:uid="{00000000-0005-0000-0000-000022490000}"/>
    <cellStyle name="Output 15 2 5 4" xfId="7879" xr:uid="{00000000-0005-0000-0000-000023490000}"/>
    <cellStyle name="Output 15 2 5 4 2" xfId="18170" xr:uid="{00000000-0005-0000-0000-000024490000}"/>
    <cellStyle name="Output 15 2 5 5" xfId="11448" xr:uid="{00000000-0005-0000-0000-000025490000}"/>
    <cellStyle name="Output 15 2 5 5 2" xfId="21648" xr:uid="{00000000-0005-0000-0000-000026490000}"/>
    <cellStyle name="Output 15 2 5 6" xfId="12794" xr:uid="{00000000-0005-0000-0000-000027490000}"/>
    <cellStyle name="Output 15 2 6" xfId="2149" xr:uid="{00000000-0005-0000-0000-000028490000}"/>
    <cellStyle name="Output 15 2 6 2" xfId="3608" xr:uid="{00000000-0005-0000-0000-000029490000}"/>
    <cellStyle name="Output 15 2 6 2 2" xfId="7178" xr:uid="{00000000-0005-0000-0000-00002A490000}"/>
    <cellStyle name="Output 15 2 6 2 2 2" xfId="17507" xr:uid="{00000000-0005-0000-0000-00002B490000}"/>
    <cellStyle name="Output 15 2 6 2 3" xfId="9143" xr:uid="{00000000-0005-0000-0000-00002C490000}"/>
    <cellStyle name="Output 15 2 6 2 3 2" xfId="19352" xr:uid="{00000000-0005-0000-0000-00002D490000}"/>
    <cellStyle name="Output 15 2 6 2 4" xfId="10435" xr:uid="{00000000-0005-0000-0000-00002E490000}"/>
    <cellStyle name="Output 15 2 6 2 4 2" xfId="20641" xr:uid="{00000000-0005-0000-0000-00002F490000}"/>
    <cellStyle name="Output 15 2 6 2 5" xfId="14031" xr:uid="{00000000-0005-0000-0000-000030490000}"/>
    <cellStyle name="Output 15 2 6 3" xfId="5737" xr:uid="{00000000-0005-0000-0000-000031490000}"/>
    <cellStyle name="Output 15 2 6 3 2" xfId="16069" xr:uid="{00000000-0005-0000-0000-000032490000}"/>
    <cellStyle name="Output 15 2 6 4" xfId="5008" xr:uid="{00000000-0005-0000-0000-000033490000}"/>
    <cellStyle name="Output 15 2 6 4 2" xfId="15343" xr:uid="{00000000-0005-0000-0000-000034490000}"/>
    <cellStyle name="Output 15 2 6 5" xfId="11515" xr:uid="{00000000-0005-0000-0000-000035490000}"/>
    <cellStyle name="Output 15 2 6 5 2" xfId="21715" xr:uid="{00000000-0005-0000-0000-000036490000}"/>
    <cellStyle name="Output 15 2 6 6" xfId="12860" xr:uid="{00000000-0005-0000-0000-000037490000}"/>
    <cellStyle name="Output 15 2 7" xfId="2221" xr:uid="{00000000-0005-0000-0000-000038490000}"/>
    <cellStyle name="Output 15 2 7 2" xfId="3680" xr:uid="{00000000-0005-0000-0000-000039490000}"/>
    <cellStyle name="Output 15 2 7 2 2" xfId="7250" xr:uid="{00000000-0005-0000-0000-00003A490000}"/>
    <cellStyle name="Output 15 2 7 2 2 2" xfId="17579" xr:uid="{00000000-0005-0000-0000-00003B490000}"/>
    <cellStyle name="Output 15 2 7 2 3" xfId="9215" xr:uid="{00000000-0005-0000-0000-00003C490000}"/>
    <cellStyle name="Output 15 2 7 2 3 2" xfId="19424" xr:uid="{00000000-0005-0000-0000-00003D490000}"/>
    <cellStyle name="Output 15 2 7 2 4" xfId="10507" xr:uid="{00000000-0005-0000-0000-00003E490000}"/>
    <cellStyle name="Output 15 2 7 2 4 2" xfId="20713" xr:uid="{00000000-0005-0000-0000-00003F490000}"/>
    <cellStyle name="Output 15 2 7 2 5" xfId="14103" xr:uid="{00000000-0005-0000-0000-000040490000}"/>
    <cellStyle name="Output 15 2 7 3" xfId="5809" xr:uid="{00000000-0005-0000-0000-000041490000}"/>
    <cellStyle name="Output 15 2 7 3 2" xfId="16141" xr:uid="{00000000-0005-0000-0000-000042490000}"/>
    <cellStyle name="Output 15 2 7 4" xfId="5234" xr:uid="{00000000-0005-0000-0000-000043490000}"/>
    <cellStyle name="Output 15 2 7 4 2" xfId="15569" xr:uid="{00000000-0005-0000-0000-000044490000}"/>
    <cellStyle name="Output 15 2 7 5" xfId="11587" xr:uid="{00000000-0005-0000-0000-000045490000}"/>
    <cellStyle name="Output 15 2 7 5 2" xfId="21787" xr:uid="{00000000-0005-0000-0000-000046490000}"/>
    <cellStyle name="Output 15 2 7 6" xfId="12932" xr:uid="{00000000-0005-0000-0000-000047490000}"/>
    <cellStyle name="Output 15 2 8" xfId="2318" xr:uid="{00000000-0005-0000-0000-000048490000}"/>
    <cellStyle name="Output 15 2 8 2" xfId="3775" xr:uid="{00000000-0005-0000-0000-000049490000}"/>
    <cellStyle name="Output 15 2 8 2 2" xfId="7345" xr:uid="{00000000-0005-0000-0000-00004A490000}"/>
    <cellStyle name="Output 15 2 8 2 2 2" xfId="17674" xr:uid="{00000000-0005-0000-0000-00004B490000}"/>
    <cellStyle name="Output 15 2 8 2 3" xfId="9308" xr:uid="{00000000-0005-0000-0000-00004C490000}"/>
    <cellStyle name="Output 15 2 8 2 3 2" xfId="19516" xr:uid="{00000000-0005-0000-0000-00004D490000}"/>
    <cellStyle name="Output 15 2 8 2 4" xfId="10602" xr:uid="{00000000-0005-0000-0000-00004E490000}"/>
    <cellStyle name="Output 15 2 8 2 4 2" xfId="20808" xr:uid="{00000000-0005-0000-0000-00004F490000}"/>
    <cellStyle name="Output 15 2 8 2 5" xfId="14188" xr:uid="{00000000-0005-0000-0000-000050490000}"/>
    <cellStyle name="Output 15 2 8 3" xfId="5906" xr:uid="{00000000-0005-0000-0000-000051490000}"/>
    <cellStyle name="Output 15 2 8 3 2" xfId="16238" xr:uid="{00000000-0005-0000-0000-000052490000}"/>
    <cellStyle name="Output 15 2 8 4" xfId="4566" xr:uid="{00000000-0005-0000-0000-000053490000}"/>
    <cellStyle name="Output 15 2 8 4 2" xfId="14908" xr:uid="{00000000-0005-0000-0000-000054490000}"/>
    <cellStyle name="Output 15 2 8 5" xfId="11683" xr:uid="{00000000-0005-0000-0000-000055490000}"/>
    <cellStyle name="Output 15 2 8 5 2" xfId="21880" xr:uid="{00000000-0005-0000-0000-000056490000}"/>
    <cellStyle name="Output 15 2 8 6" xfId="13016" xr:uid="{00000000-0005-0000-0000-000057490000}"/>
    <cellStyle name="Output 15 2 9" xfId="2410" xr:uid="{00000000-0005-0000-0000-000058490000}"/>
    <cellStyle name="Output 15 2 9 2" xfId="3866" xr:uid="{00000000-0005-0000-0000-000059490000}"/>
    <cellStyle name="Output 15 2 9 2 2" xfId="7436" xr:uid="{00000000-0005-0000-0000-00005A490000}"/>
    <cellStyle name="Output 15 2 9 2 2 2" xfId="17765" xr:uid="{00000000-0005-0000-0000-00005B490000}"/>
    <cellStyle name="Output 15 2 9 2 3" xfId="9398" xr:uid="{00000000-0005-0000-0000-00005C490000}"/>
    <cellStyle name="Output 15 2 9 2 3 2" xfId="19606" xr:uid="{00000000-0005-0000-0000-00005D490000}"/>
    <cellStyle name="Output 15 2 9 2 4" xfId="10693" xr:uid="{00000000-0005-0000-0000-00005E490000}"/>
    <cellStyle name="Output 15 2 9 2 4 2" xfId="20899" xr:uid="{00000000-0005-0000-0000-00005F490000}"/>
    <cellStyle name="Output 15 2 9 2 5" xfId="14269" xr:uid="{00000000-0005-0000-0000-000060490000}"/>
    <cellStyle name="Output 15 2 9 3" xfId="5998" xr:uid="{00000000-0005-0000-0000-000061490000}"/>
    <cellStyle name="Output 15 2 9 3 2" xfId="16330" xr:uid="{00000000-0005-0000-0000-000062490000}"/>
    <cellStyle name="Output 15 2 9 4" xfId="5262" xr:uid="{00000000-0005-0000-0000-000063490000}"/>
    <cellStyle name="Output 15 2 9 4 2" xfId="15596" xr:uid="{00000000-0005-0000-0000-000064490000}"/>
    <cellStyle name="Output 15 2 9 5" xfId="11774" xr:uid="{00000000-0005-0000-0000-000065490000}"/>
    <cellStyle name="Output 15 2 9 5 2" xfId="21970" xr:uid="{00000000-0005-0000-0000-000066490000}"/>
    <cellStyle name="Output 15 2 9 6" xfId="13097" xr:uid="{00000000-0005-0000-0000-000067490000}"/>
    <cellStyle name="Output 15 3" xfId="1597" xr:uid="{00000000-0005-0000-0000-000068490000}"/>
    <cellStyle name="Output 15 3 2" xfId="3080" xr:uid="{00000000-0005-0000-0000-000069490000}"/>
    <cellStyle name="Output 15 3 2 2" xfId="6657" xr:uid="{00000000-0005-0000-0000-00006A490000}"/>
    <cellStyle name="Output 15 3 2 2 2" xfId="16988" xr:uid="{00000000-0005-0000-0000-00006B490000}"/>
    <cellStyle name="Output 15 3 2 3" xfId="8645" xr:uid="{00000000-0005-0000-0000-00006C490000}"/>
    <cellStyle name="Output 15 3 2 3 2" xfId="18867" xr:uid="{00000000-0005-0000-0000-00006D490000}"/>
    <cellStyle name="Output 15 3 2 4" xfId="9961" xr:uid="{00000000-0005-0000-0000-00006E490000}"/>
    <cellStyle name="Output 15 3 2 4 2" xfId="20168" xr:uid="{00000000-0005-0000-0000-00006F490000}"/>
    <cellStyle name="Output 15 3 2 5" xfId="13606" xr:uid="{00000000-0005-0000-0000-000070490000}"/>
    <cellStyle name="Output 15 3 3" xfId="5194" xr:uid="{00000000-0005-0000-0000-000071490000}"/>
    <cellStyle name="Output 15 3 3 2" xfId="15529" xr:uid="{00000000-0005-0000-0000-000072490000}"/>
    <cellStyle name="Output 15 3 4" xfId="4068" xr:uid="{00000000-0005-0000-0000-000073490000}"/>
    <cellStyle name="Output 15 3 4 2" xfId="14443" xr:uid="{00000000-0005-0000-0000-000074490000}"/>
    <cellStyle name="Output 15 3 5" xfId="11043" xr:uid="{00000000-0005-0000-0000-000075490000}"/>
    <cellStyle name="Output 15 3 5 2" xfId="21246" xr:uid="{00000000-0005-0000-0000-000076490000}"/>
    <cellStyle name="Output 15 3 6" xfId="12438" xr:uid="{00000000-0005-0000-0000-000077490000}"/>
    <cellStyle name="Output 15 4" xfId="1360" xr:uid="{00000000-0005-0000-0000-000078490000}"/>
    <cellStyle name="Output 15 4 2" xfId="2856" xr:uid="{00000000-0005-0000-0000-000079490000}"/>
    <cellStyle name="Output 15 4 2 2" xfId="6435" xr:uid="{00000000-0005-0000-0000-00007A490000}"/>
    <cellStyle name="Output 15 4 2 2 2" xfId="16766" xr:uid="{00000000-0005-0000-0000-00007B490000}"/>
    <cellStyle name="Output 15 4 2 3" xfId="8436" xr:uid="{00000000-0005-0000-0000-00007C490000}"/>
    <cellStyle name="Output 15 4 2 3 2" xfId="18664" xr:uid="{00000000-0005-0000-0000-00007D490000}"/>
    <cellStyle name="Output 15 4 2 4" xfId="9761" xr:uid="{00000000-0005-0000-0000-00007E490000}"/>
    <cellStyle name="Output 15 4 2 4 2" xfId="19968" xr:uid="{00000000-0005-0000-0000-00007F490000}"/>
    <cellStyle name="Output 15 4 2 5" xfId="13430" xr:uid="{00000000-0005-0000-0000-000080490000}"/>
    <cellStyle name="Output 15 4 3" xfId="4958" xr:uid="{00000000-0005-0000-0000-000081490000}"/>
    <cellStyle name="Output 15 4 3 2" xfId="15293" xr:uid="{00000000-0005-0000-0000-000082490000}"/>
    <cellStyle name="Output 15 4 4" xfId="8502" xr:uid="{00000000-0005-0000-0000-000083490000}"/>
    <cellStyle name="Output 15 4 4 2" xfId="18728" xr:uid="{00000000-0005-0000-0000-000084490000}"/>
    <cellStyle name="Output 15 4 5" xfId="10843" xr:uid="{00000000-0005-0000-0000-000085490000}"/>
    <cellStyle name="Output 15 4 5 2" xfId="21047" xr:uid="{00000000-0005-0000-0000-000086490000}"/>
    <cellStyle name="Output 15 4 6" xfId="12261" xr:uid="{00000000-0005-0000-0000-000087490000}"/>
    <cellStyle name="Output 15 5" xfId="2162" xr:uid="{00000000-0005-0000-0000-000088490000}"/>
    <cellStyle name="Output 15 5 2" xfId="3621" xr:uid="{00000000-0005-0000-0000-000089490000}"/>
    <cellStyle name="Output 15 5 2 2" xfId="7191" xr:uid="{00000000-0005-0000-0000-00008A490000}"/>
    <cellStyle name="Output 15 5 2 2 2" xfId="17520" xr:uid="{00000000-0005-0000-0000-00008B490000}"/>
    <cellStyle name="Output 15 5 2 3" xfId="9156" xr:uid="{00000000-0005-0000-0000-00008C490000}"/>
    <cellStyle name="Output 15 5 2 3 2" xfId="19365" xr:uid="{00000000-0005-0000-0000-00008D490000}"/>
    <cellStyle name="Output 15 5 2 4" xfId="10448" xr:uid="{00000000-0005-0000-0000-00008E490000}"/>
    <cellStyle name="Output 15 5 2 4 2" xfId="20654" xr:uid="{00000000-0005-0000-0000-00008F490000}"/>
    <cellStyle name="Output 15 5 2 5" xfId="14044" xr:uid="{00000000-0005-0000-0000-000090490000}"/>
    <cellStyle name="Output 15 5 3" xfId="5750" xr:uid="{00000000-0005-0000-0000-000091490000}"/>
    <cellStyle name="Output 15 5 3 2" xfId="16082" xr:uid="{00000000-0005-0000-0000-000092490000}"/>
    <cellStyle name="Output 15 5 4" xfId="5465" xr:uid="{00000000-0005-0000-0000-000093490000}"/>
    <cellStyle name="Output 15 5 4 2" xfId="15797" xr:uid="{00000000-0005-0000-0000-000094490000}"/>
    <cellStyle name="Output 15 5 5" xfId="11528" xr:uid="{00000000-0005-0000-0000-000095490000}"/>
    <cellStyle name="Output 15 5 5 2" xfId="21728" xr:uid="{00000000-0005-0000-0000-000096490000}"/>
    <cellStyle name="Output 15 5 6" xfId="12873" xr:uid="{00000000-0005-0000-0000-000097490000}"/>
    <cellStyle name="Output 15 6" xfId="2622" xr:uid="{00000000-0005-0000-0000-000098490000}"/>
    <cellStyle name="Output 15 6 2" xfId="6210" xr:uid="{00000000-0005-0000-0000-000099490000}"/>
    <cellStyle name="Output 15 6 2 2" xfId="16542" xr:uid="{00000000-0005-0000-0000-00009A490000}"/>
    <cellStyle name="Output 15 6 3" xfId="8234" xr:uid="{00000000-0005-0000-0000-00009B490000}"/>
    <cellStyle name="Output 15 6 3 2" xfId="18467" xr:uid="{00000000-0005-0000-0000-00009C490000}"/>
    <cellStyle name="Output 15 6 4" xfId="9584" xr:uid="{00000000-0005-0000-0000-00009D490000}"/>
    <cellStyle name="Output 15 6 4 2" xfId="19791" xr:uid="{00000000-0005-0000-0000-00009E490000}"/>
    <cellStyle name="Output 15 6 5" xfId="13270" xr:uid="{00000000-0005-0000-0000-00009F490000}"/>
    <cellStyle name="Output 15 7" xfId="4608" xr:uid="{00000000-0005-0000-0000-0000A0490000}"/>
    <cellStyle name="Output 15 7 2" xfId="14950" xr:uid="{00000000-0005-0000-0000-0000A1490000}"/>
    <cellStyle name="Output 15 8" xfId="4266" xr:uid="{00000000-0005-0000-0000-0000A2490000}"/>
    <cellStyle name="Output 15 8 2" xfId="14624" xr:uid="{00000000-0005-0000-0000-0000A3490000}"/>
    <cellStyle name="Output 15 9" xfId="6228" xr:uid="{00000000-0005-0000-0000-0000A4490000}"/>
    <cellStyle name="Output 15 9 2" xfId="16560" xr:uid="{00000000-0005-0000-0000-0000A5490000}"/>
    <cellStyle name="Output 16" xfId="993" xr:uid="{00000000-0005-0000-0000-0000A6490000}"/>
    <cellStyle name="Output 16 2" xfId="1237" xr:uid="{00000000-0005-0000-0000-0000A7490000}"/>
    <cellStyle name="Output 16 2 10" xfId="2480" xr:uid="{00000000-0005-0000-0000-0000A8490000}"/>
    <cellStyle name="Output 16 2 10 2" xfId="3935" xr:uid="{00000000-0005-0000-0000-0000A9490000}"/>
    <cellStyle name="Output 16 2 10 2 2" xfId="7505" xr:uid="{00000000-0005-0000-0000-0000AA490000}"/>
    <cellStyle name="Output 16 2 10 2 2 2" xfId="17834" xr:uid="{00000000-0005-0000-0000-0000AB490000}"/>
    <cellStyle name="Output 16 2 10 2 3" xfId="9465" xr:uid="{00000000-0005-0000-0000-0000AC490000}"/>
    <cellStyle name="Output 16 2 10 2 3 2" xfId="19672" xr:uid="{00000000-0005-0000-0000-0000AD490000}"/>
    <cellStyle name="Output 16 2 10 2 4" xfId="10762" xr:uid="{00000000-0005-0000-0000-0000AE490000}"/>
    <cellStyle name="Output 16 2 10 2 4 2" xfId="20968" xr:uid="{00000000-0005-0000-0000-0000AF490000}"/>
    <cellStyle name="Output 16 2 10 2 5" xfId="14328" xr:uid="{00000000-0005-0000-0000-0000B0490000}"/>
    <cellStyle name="Output 16 2 10 3" xfId="6068" xr:uid="{00000000-0005-0000-0000-0000B1490000}"/>
    <cellStyle name="Output 16 2 10 3 2" xfId="16400" xr:uid="{00000000-0005-0000-0000-0000B2490000}"/>
    <cellStyle name="Output 16 2 10 4" xfId="4703" xr:uid="{00000000-0005-0000-0000-0000B3490000}"/>
    <cellStyle name="Output 16 2 10 4 2" xfId="15043" xr:uid="{00000000-0005-0000-0000-0000B4490000}"/>
    <cellStyle name="Output 16 2 10 5" xfId="11844" xr:uid="{00000000-0005-0000-0000-0000B5490000}"/>
    <cellStyle name="Output 16 2 10 5 2" xfId="22039" xr:uid="{00000000-0005-0000-0000-0000B6490000}"/>
    <cellStyle name="Output 16 2 10 6" xfId="13156" xr:uid="{00000000-0005-0000-0000-0000B7490000}"/>
    <cellStyle name="Output 16 2 11" xfId="2533" xr:uid="{00000000-0005-0000-0000-0000B8490000}"/>
    <cellStyle name="Output 16 2 11 2" xfId="3988" xr:uid="{00000000-0005-0000-0000-0000B9490000}"/>
    <cellStyle name="Output 16 2 11 2 2" xfId="7558" xr:uid="{00000000-0005-0000-0000-0000BA490000}"/>
    <cellStyle name="Output 16 2 11 2 2 2" xfId="17887" xr:uid="{00000000-0005-0000-0000-0000BB490000}"/>
    <cellStyle name="Output 16 2 11 2 3" xfId="9518" xr:uid="{00000000-0005-0000-0000-0000BC490000}"/>
    <cellStyle name="Output 16 2 11 2 3 2" xfId="19725" xr:uid="{00000000-0005-0000-0000-0000BD490000}"/>
    <cellStyle name="Output 16 2 11 2 4" xfId="10815" xr:uid="{00000000-0005-0000-0000-0000BE490000}"/>
    <cellStyle name="Output 16 2 11 2 4 2" xfId="21021" xr:uid="{00000000-0005-0000-0000-0000BF490000}"/>
    <cellStyle name="Output 16 2 11 2 5" xfId="14381" xr:uid="{00000000-0005-0000-0000-0000C0490000}"/>
    <cellStyle name="Output 16 2 11 3" xfId="6121" xr:uid="{00000000-0005-0000-0000-0000C1490000}"/>
    <cellStyle name="Output 16 2 11 3 2" xfId="16453" xr:uid="{00000000-0005-0000-0000-0000C2490000}"/>
    <cellStyle name="Output 16 2 11 4" xfId="4695" xr:uid="{00000000-0005-0000-0000-0000C3490000}"/>
    <cellStyle name="Output 16 2 11 4 2" xfId="15037" xr:uid="{00000000-0005-0000-0000-0000C4490000}"/>
    <cellStyle name="Output 16 2 11 5" xfId="11897" xr:uid="{00000000-0005-0000-0000-0000C5490000}"/>
    <cellStyle name="Output 16 2 12" xfId="2742" xr:uid="{00000000-0005-0000-0000-0000C6490000}"/>
    <cellStyle name="Output 16 2 12 2" xfId="6325" xr:uid="{00000000-0005-0000-0000-0000C7490000}"/>
    <cellStyle name="Output 16 2 12 2 2" xfId="16657" xr:uid="{00000000-0005-0000-0000-0000C8490000}"/>
    <cellStyle name="Output 16 2 12 3" xfId="8337" xr:uid="{00000000-0005-0000-0000-0000C9490000}"/>
    <cellStyle name="Output 16 2 12 3 2" xfId="18568" xr:uid="{00000000-0005-0000-0000-0000CA490000}"/>
    <cellStyle name="Output 16 2 12 4" xfId="9674" xr:uid="{00000000-0005-0000-0000-0000CB490000}"/>
    <cellStyle name="Output 16 2 12 4 2" xfId="19881" xr:uid="{00000000-0005-0000-0000-0000CC490000}"/>
    <cellStyle name="Output 16 2 12 5" xfId="13350" xr:uid="{00000000-0005-0000-0000-0000CD490000}"/>
    <cellStyle name="Output 16 2 13" xfId="4836" xr:uid="{00000000-0005-0000-0000-0000CE490000}"/>
    <cellStyle name="Output 16 2 13 2" xfId="15172" xr:uid="{00000000-0005-0000-0000-0000CF490000}"/>
    <cellStyle name="Output 16 2 14" xfId="4126" xr:uid="{00000000-0005-0000-0000-0000D0490000}"/>
    <cellStyle name="Output 16 2 14 2" xfId="14495" xr:uid="{00000000-0005-0000-0000-0000D1490000}"/>
    <cellStyle name="Output 16 2 15" xfId="7960" xr:uid="{00000000-0005-0000-0000-0000D2490000}"/>
    <cellStyle name="Output 16 2 15 2" xfId="18237" xr:uid="{00000000-0005-0000-0000-0000D3490000}"/>
    <cellStyle name="Output 16 2 2" xfId="1778" xr:uid="{00000000-0005-0000-0000-0000D4490000}"/>
    <cellStyle name="Output 16 2 2 2" xfId="3255" xr:uid="{00000000-0005-0000-0000-0000D5490000}"/>
    <cellStyle name="Output 16 2 2 2 2" xfId="6828" xr:uid="{00000000-0005-0000-0000-0000D6490000}"/>
    <cellStyle name="Output 16 2 2 2 2 2" xfId="17158" xr:uid="{00000000-0005-0000-0000-0000D7490000}"/>
    <cellStyle name="Output 16 2 2 2 3" xfId="8804" xr:uid="{00000000-0005-0000-0000-0000D8490000}"/>
    <cellStyle name="Output 16 2 2 2 3 2" xfId="19020" xr:uid="{00000000-0005-0000-0000-0000D9490000}"/>
    <cellStyle name="Output 16 2 2 2 4" xfId="10105" xr:uid="{00000000-0005-0000-0000-0000DA490000}"/>
    <cellStyle name="Output 16 2 2 2 4 2" xfId="20311" xr:uid="{00000000-0005-0000-0000-0000DB490000}"/>
    <cellStyle name="Output 16 2 2 2 5" xfId="13728" xr:uid="{00000000-0005-0000-0000-0000DC490000}"/>
    <cellStyle name="Output 16 2 2 3" xfId="5370" xr:uid="{00000000-0005-0000-0000-0000DD490000}"/>
    <cellStyle name="Output 16 2 2 3 2" xfId="15703" xr:uid="{00000000-0005-0000-0000-0000DE490000}"/>
    <cellStyle name="Output 16 2 2 4" xfId="4192" xr:uid="{00000000-0005-0000-0000-0000DF490000}"/>
    <cellStyle name="Output 16 2 2 4 2" xfId="14554" xr:uid="{00000000-0005-0000-0000-0000E0490000}"/>
    <cellStyle name="Output 16 2 2 5" xfId="11182" xr:uid="{00000000-0005-0000-0000-0000E1490000}"/>
    <cellStyle name="Output 16 2 2 5 2" xfId="21385" xr:uid="{00000000-0005-0000-0000-0000E2490000}"/>
    <cellStyle name="Output 16 2 2 6" xfId="12557" xr:uid="{00000000-0005-0000-0000-0000E3490000}"/>
    <cellStyle name="Output 16 2 3" xfId="1944" xr:uid="{00000000-0005-0000-0000-0000E4490000}"/>
    <cellStyle name="Output 16 2 3 2" xfId="3408" xr:uid="{00000000-0005-0000-0000-0000E5490000}"/>
    <cellStyle name="Output 16 2 3 2 2" xfId="6978" xr:uid="{00000000-0005-0000-0000-0000E6490000}"/>
    <cellStyle name="Output 16 2 3 2 2 2" xfId="17307" xr:uid="{00000000-0005-0000-0000-0000E7490000}"/>
    <cellStyle name="Output 16 2 3 2 3" xfId="8944" xr:uid="{00000000-0005-0000-0000-0000E8490000}"/>
    <cellStyle name="Output 16 2 3 2 3 2" xfId="19153" xr:uid="{00000000-0005-0000-0000-0000E9490000}"/>
    <cellStyle name="Output 16 2 3 2 4" xfId="10235" xr:uid="{00000000-0005-0000-0000-0000EA490000}"/>
    <cellStyle name="Output 16 2 3 2 4 2" xfId="20441" xr:uid="{00000000-0005-0000-0000-0000EB490000}"/>
    <cellStyle name="Output 16 2 3 2 5" xfId="13834" xr:uid="{00000000-0005-0000-0000-0000EC490000}"/>
    <cellStyle name="Output 16 2 3 3" xfId="5532" xr:uid="{00000000-0005-0000-0000-0000ED490000}"/>
    <cellStyle name="Output 16 2 3 3 2" xfId="15864" xr:uid="{00000000-0005-0000-0000-0000EE490000}"/>
    <cellStyle name="Output 16 2 3 4" xfId="7624" xr:uid="{00000000-0005-0000-0000-0000EF490000}"/>
    <cellStyle name="Output 16 2 3 4 2" xfId="17950" xr:uid="{00000000-0005-0000-0000-0000F0490000}"/>
    <cellStyle name="Output 16 2 3 5" xfId="11313" xr:uid="{00000000-0005-0000-0000-0000F1490000}"/>
    <cellStyle name="Output 16 2 3 5 2" xfId="21515" xr:uid="{00000000-0005-0000-0000-0000F2490000}"/>
    <cellStyle name="Output 16 2 3 6" xfId="12663" xr:uid="{00000000-0005-0000-0000-0000F3490000}"/>
    <cellStyle name="Output 16 2 4" xfId="2014" xr:uid="{00000000-0005-0000-0000-0000F4490000}"/>
    <cellStyle name="Output 16 2 4 2" xfId="3477" xr:uid="{00000000-0005-0000-0000-0000F5490000}"/>
    <cellStyle name="Output 16 2 4 2 2" xfId="7047" xr:uid="{00000000-0005-0000-0000-0000F6490000}"/>
    <cellStyle name="Output 16 2 4 2 2 2" xfId="17376" xr:uid="{00000000-0005-0000-0000-0000F7490000}"/>
    <cellStyle name="Output 16 2 4 2 3" xfId="9013" xr:uid="{00000000-0005-0000-0000-0000F8490000}"/>
    <cellStyle name="Output 16 2 4 2 3 2" xfId="19222" xr:uid="{00000000-0005-0000-0000-0000F9490000}"/>
    <cellStyle name="Output 16 2 4 2 4" xfId="10304" xr:uid="{00000000-0005-0000-0000-0000FA490000}"/>
    <cellStyle name="Output 16 2 4 2 4 2" xfId="20510" xr:uid="{00000000-0005-0000-0000-0000FB490000}"/>
    <cellStyle name="Output 16 2 4 2 5" xfId="13902" xr:uid="{00000000-0005-0000-0000-0000FC490000}"/>
    <cellStyle name="Output 16 2 4 3" xfId="5602" xr:uid="{00000000-0005-0000-0000-0000FD490000}"/>
    <cellStyle name="Output 16 2 4 3 2" xfId="15934" xr:uid="{00000000-0005-0000-0000-0000FE490000}"/>
    <cellStyle name="Output 16 2 4 4" xfId="4105" xr:uid="{00000000-0005-0000-0000-0000FF490000}"/>
    <cellStyle name="Output 16 2 4 4 2" xfId="14476" xr:uid="{00000000-0005-0000-0000-0000004A0000}"/>
    <cellStyle name="Output 16 2 4 5" xfId="11382" xr:uid="{00000000-0005-0000-0000-0000014A0000}"/>
    <cellStyle name="Output 16 2 4 5 2" xfId="21584" xr:uid="{00000000-0005-0000-0000-0000024A0000}"/>
    <cellStyle name="Output 16 2 4 6" xfId="12731" xr:uid="{00000000-0005-0000-0000-0000034A0000}"/>
    <cellStyle name="Output 16 2 5" xfId="2082" xr:uid="{00000000-0005-0000-0000-0000044A0000}"/>
    <cellStyle name="Output 16 2 5 2" xfId="3542" xr:uid="{00000000-0005-0000-0000-0000054A0000}"/>
    <cellStyle name="Output 16 2 5 2 2" xfId="7112" xr:uid="{00000000-0005-0000-0000-0000064A0000}"/>
    <cellStyle name="Output 16 2 5 2 2 2" xfId="17441" xr:uid="{00000000-0005-0000-0000-0000074A0000}"/>
    <cellStyle name="Output 16 2 5 2 3" xfId="9078" xr:uid="{00000000-0005-0000-0000-0000084A0000}"/>
    <cellStyle name="Output 16 2 5 2 3 2" xfId="19287" xr:uid="{00000000-0005-0000-0000-0000094A0000}"/>
    <cellStyle name="Output 16 2 5 2 4" xfId="10369" xr:uid="{00000000-0005-0000-0000-00000A4A0000}"/>
    <cellStyle name="Output 16 2 5 2 4 2" xfId="20575" xr:uid="{00000000-0005-0000-0000-00000B4A0000}"/>
    <cellStyle name="Output 16 2 5 2 5" xfId="13966" xr:uid="{00000000-0005-0000-0000-00000C4A0000}"/>
    <cellStyle name="Output 16 2 5 3" xfId="5670" xr:uid="{00000000-0005-0000-0000-00000D4A0000}"/>
    <cellStyle name="Output 16 2 5 3 2" xfId="16002" xr:uid="{00000000-0005-0000-0000-00000E4A0000}"/>
    <cellStyle name="Output 16 2 5 4" xfId="7782" xr:uid="{00000000-0005-0000-0000-00000F4A0000}"/>
    <cellStyle name="Output 16 2 5 4 2" xfId="18086" xr:uid="{00000000-0005-0000-0000-0000104A0000}"/>
    <cellStyle name="Output 16 2 5 5" xfId="11449" xr:uid="{00000000-0005-0000-0000-0000114A0000}"/>
    <cellStyle name="Output 16 2 5 5 2" xfId="21649" xr:uid="{00000000-0005-0000-0000-0000124A0000}"/>
    <cellStyle name="Output 16 2 5 6" xfId="12795" xr:uid="{00000000-0005-0000-0000-0000134A0000}"/>
    <cellStyle name="Output 16 2 6" xfId="2150" xr:uid="{00000000-0005-0000-0000-0000144A0000}"/>
    <cellStyle name="Output 16 2 6 2" xfId="3609" xr:uid="{00000000-0005-0000-0000-0000154A0000}"/>
    <cellStyle name="Output 16 2 6 2 2" xfId="7179" xr:uid="{00000000-0005-0000-0000-0000164A0000}"/>
    <cellStyle name="Output 16 2 6 2 2 2" xfId="17508" xr:uid="{00000000-0005-0000-0000-0000174A0000}"/>
    <cellStyle name="Output 16 2 6 2 3" xfId="9144" xr:uid="{00000000-0005-0000-0000-0000184A0000}"/>
    <cellStyle name="Output 16 2 6 2 3 2" xfId="19353" xr:uid="{00000000-0005-0000-0000-0000194A0000}"/>
    <cellStyle name="Output 16 2 6 2 4" xfId="10436" xr:uid="{00000000-0005-0000-0000-00001A4A0000}"/>
    <cellStyle name="Output 16 2 6 2 4 2" xfId="20642" xr:uid="{00000000-0005-0000-0000-00001B4A0000}"/>
    <cellStyle name="Output 16 2 6 2 5" xfId="14032" xr:uid="{00000000-0005-0000-0000-00001C4A0000}"/>
    <cellStyle name="Output 16 2 6 3" xfId="5738" xr:uid="{00000000-0005-0000-0000-00001D4A0000}"/>
    <cellStyle name="Output 16 2 6 3 2" xfId="16070" xr:uid="{00000000-0005-0000-0000-00001E4A0000}"/>
    <cellStyle name="Output 16 2 6 4" xfId="4502" xr:uid="{00000000-0005-0000-0000-00001F4A0000}"/>
    <cellStyle name="Output 16 2 6 4 2" xfId="14844" xr:uid="{00000000-0005-0000-0000-0000204A0000}"/>
    <cellStyle name="Output 16 2 6 5" xfId="11516" xr:uid="{00000000-0005-0000-0000-0000214A0000}"/>
    <cellStyle name="Output 16 2 6 5 2" xfId="21716" xr:uid="{00000000-0005-0000-0000-0000224A0000}"/>
    <cellStyle name="Output 16 2 6 6" xfId="12861" xr:uid="{00000000-0005-0000-0000-0000234A0000}"/>
    <cellStyle name="Output 16 2 7" xfId="2222" xr:uid="{00000000-0005-0000-0000-0000244A0000}"/>
    <cellStyle name="Output 16 2 7 2" xfId="3681" xr:uid="{00000000-0005-0000-0000-0000254A0000}"/>
    <cellStyle name="Output 16 2 7 2 2" xfId="7251" xr:uid="{00000000-0005-0000-0000-0000264A0000}"/>
    <cellStyle name="Output 16 2 7 2 2 2" xfId="17580" xr:uid="{00000000-0005-0000-0000-0000274A0000}"/>
    <cellStyle name="Output 16 2 7 2 3" xfId="9216" xr:uid="{00000000-0005-0000-0000-0000284A0000}"/>
    <cellStyle name="Output 16 2 7 2 3 2" xfId="19425" xr:uid="{00000000-0005-0000-0000-0000294A0000}"/>
    <cellStyle name="Output 16 2 7 2 4" xfId="10508" xr:uid="{00000000-0005-0000-0000-00002A4A0000}"/>
    <cellStyle name="Output 16 2 7 2 4 2" xfId="20714" xr:uid="{00000000-0005-0000-0000-00002B4A0000}"/>
    <cellStyle name="Output 16 2 7 2 5" xfId="14104" xr:uid="{00000000-0005-0000-0000-00002C4A0000}"/>
    <cellStyle name="Output 16 2 7 3" xfId="5810" xr:uid="{00000000-0005-0000-0000-00002D4A0000}"/>
    <cellStyle name="Output 16 2 7 3 2" xfId="16142" xr:uid="{00000000-0005-0000-0000-00002E4A0000}"/>
    <cellStyle name="Output 16 2 7 4" xfId="4518" xr:uid="{00000000-0005-0000-0000-00002F4A0000}"/>
    <cellStyle name="Output 16 2 7 4 2" xfId="14860" xr:uid="{00000000-0005-0000-0000-0000304A0000}"/>
    <cellStyle name="Output 16 2 7 5" xfId="11588" xr:uid="{00000000-0005-0000-0000-0000314A0000}"/>
    <cellStyle name="Output 16 2 7 5 2" xfId="21788" xr:uid="{00000000-0005-0000-0000-0000324A0000}"/>
    <cellStyle name="Output 16 2 7 6" xfId="12933" xr:uid="{00000000-0005-0000-0000-0000334A0000}"/>
    <cellStyle name="Output 16 2 8" xfId="2319" xr:uid="{00000000-0005-0000-0000-0000344A0000}"/>
    <cellStyle name="Output 16 2 8 2" xfId="3776" xr:uid="{00000000-0005-0000-0000-0000354A0000}"/>
    <cellStyle name="Output 16 2 8 2 2" xfId="7346" xr:uid="{00000000-0005-0000-0000-0000364A0000}"/>
    <cellStyle name="Output 16 2 8 2 2 2" xfId="17675" xr:uid="{00000000-0005-0000-0000-0000374A0000}"/>
    <cellStyle name="Output 16 2 8 2 3" xfId="9309" xr:uid="{00000000-0005-0000-0000-0000384A0000}"/>
    <cellStyle name="Output 16 2 8 2 3 2" xfId="19517" xr:uid="{00000000-0005-0000-0000-0000394A0000}"/>
    <cellStyle name="Output 16 2 8 2 4" xfId="10603" xr:uid="{00000000-0005-0000-0000-00003A4A0000}"/>
    <cellStyle name="Output 16 2 8 2 4 2" xfId="20809" xr:uid="{00000000-0005-0000-0000-00003B4A0000}"/>
    <cellStyle name="Output 16 2 8 2 5" xfId="14189" xr:uid="{00000000-0005-0000-0000-00003C4A0000}"/>
    <cellStyle name="Output 16 2 8 3" xfId="5907" xr:uid="{00000000-0005-0000-0000-00003D4A0000}"/>
    <cellStyle name="Output 16 2 8 3 2" xfId="16239" xr:uid="{00000000-0005-0000-0000-00003E4A0000}"/>
    <cellStyle name="Output 16 2 8 4" xfId="4567" xr:uid="{00000000-0005-0000-0000-00003F4A0000}"/>
    <cellStyle name="Output 16 2 8 4 2" xfId="14909" xr:uid="{00000000-0005-0000-0000-0000404A0000}"/>
    <cellStyle name="Output 16 2 8 5" xfId="11684" xr:uid="{00000000-0005-0000-0000-0000414A0000}"/>
    <cellStyle name="Output 16 2 8 5 2" xfId="21881" xr:uid="{00000000-0005-0000-0000-0000424A0000}"/>
    <cellStyle name="Output 16 2 8 6" xfId="13017" xr:uid="{00000000-0005-0000-0000-0000434A0000}"/>
    <cellStyle name="Output 16 2 9" xfId="2411" xr:uid="{00000000-0005-0000-0000-0000444A0000}"/>
    <cellStyle name="Output 16 2 9 2" xfId="3867" xr:uid="{00000000-0005-0000-0000-0000454A0000}"/>
    <cellStyle name="Output 16 2 9 2 2" xfId="7437" xr:uid="{00000000-0005-0000-0000-0000464A0000}"/>
    <cellStyle name="Output 16 2 9 2 2 2" xfId="17766" xr:uid="{00000000-0005-0000-0000-0000474A0000}"/>
    <cellStyle name="Output 16 2 9 2 3" xfId="9399" xr:uid="{00000000-0005-0000-0000-0000484A0000}"/>
    <cellStyle name="Output 16 2 9 2 3 2" xfId="19607" xr:uid="{00000000-0005-0000-0000-0000494A0000}"/>
    <cellStyle name="Output 16 2 9 2 4" xfId="10694" xr:uid="{00000000-0005-0000-0000-00004A4A0000}"/>
    <cellStyle name="Output 16 2 9 2 4 2" xfId="20900" xr:uid="{00000000-0005-0000-0000-00004B4A0000}"/>
    <cellStyle name="Output 16 2 9 2 5" xfId="14270" xr:uid="{00000000-0005-0000-0000-00004C4A0000}"/>
    <cellStyle name="Output 16 2 9 3" xfId="5999" xr:uid="{00000000-0005-0000-0000-00004D4A0000}"/>
    <cellStyle name="Output 16 2 9 3 2" xfId="16331" xr:uid="{00000000-0005-0000-0000-00004E4A0000}"/>
    <cellStyle name="Output 16 2 9 4" xfId="6722" xr:uid="{00000000-0005-0000-0000-00004F4A0000}"/>
    <cellStyle name="Output 16 2 9 4 2" xfId="17052" xr:uid="{00000000-0005-0000-0000-0000504A0000}"/>
    <cellStyle name="Output 16 2 9 5" xfId="11775" xr:uid="{00000000-0005-0000-0000-0000514A0000}"/>
    <cellStyle name="Output 16 2 9 5 2" xfId="21971" xr:uid="{00000000-0005-0000-0000-0000524A0000}"/>
    <cellStyle name="Output 16 2 9 6" xfId="13098" xr:uid="{00000000-0005-0000-0000-0000534A0000}"/>
    <cellStyle name="Output 16 3" xfId="1598" xr:uid="{00000000-0005-0000-0000-0000544A0000}"/>
    <cellStyle name="Output 16 3 2" xfId="3081" xr:uid="{00000000-0005-0000-0000-0000554A0000}"/>
    <cellStyle name="Output 16 3 2 2" xfId="6658" xr:uid="{00000000-0005-0000-0000-0000564A0000}"/>
    <cellStyle name="Output 16 3 2 2 2" xfId="16989" xr:uid="{00000000-0005-0000-0000-0000574A0000}"/>
    <cellStyle name="Output 16 3 2 3" xfId="8646" xr:uid="{00000000-0005-0000-0000-0000584A0000}"/>
    <cellStyle name="Output 16 3 2 3 2" xfId="18868" xr:uid="{00000000-0005-0000-0000-0000594A0000}"/>
    <cellStyle name="Output 16 3 2 4" xfId="9962" xr:uid="{00000000-0005-0000-0000-00005A4A0000}"/>
    <cellStyle name="Output 16 3 2 4 2" xfId="20169" xr:uid="{00000000-0005-0000-0000-00005B4A0000}"/>
    <cellStyle name="Output 16 3 2 5" xfId="13607" xr:uid="{00000000-0005-0000-0000-00005C4A0000}"/>
    <cellStyle name="Output 16 3 3" xfId="5195" xr:uid="{00000000-0005-0000-0000-00005D4A0000}"/>
    <cellStyle name="Output 16 3 3 2" xfId="15530" xr:uid="{00000000-0005-0000-0000-00005E4A0000}"/>
    <cellStyle name="Output 16 3 4" xfId="8836" xr:uid="{00000000-0005-0000-0000-00005F4A0000}"/>
    <cellStyle name="Output 16 3 4 2" xfId="19049" xr:uid="{00000000-0005-0000-0000-0000604A0000}"/>
    <cellStyle name="Output 16 3 5" xfId="11044" xr:uid="{00000000-0005-0000-0000-0000614A0000}"/>
    <cellStyle name="Output 16 3 5 2" xfId="21247" xr:uid="{00000000-0005-0000-0000-0000624A0000}"/>
    <cellStyle name="Output 16 3 6" xfId="12439" xr:uid="{00000000-0005-0000-0000-0000634A0000}"/>
    <cellStyle name="Output 16 4" xfId="1359" xr:uid="{00000000-0005-0000-0000-0000644A0000}"/>
    <cellStyle name="Output 16 4 2" xfId="2855" xr:uid="{00000000-0005-0000-0000-0000654A0000}"/>
    <cellStyle name="Output 16 4 2 2" xfId="6434" xr:uid="{00000000-0005-0000-0000-0000664A0000}"/>
    <cellStyle name="Output 16 4 2 2 2" xfId="16765" xr:uid="{00000000-0005-0000-0000-0000674A0000}"/>
    <cellStyle name="Output 16 4 2 3" xfId="8435" xr:uid="{00000000-0005-0000-0000-0000684A0000}"/>
    <cellStyle name="Output 16 4 2 3 2" xfId="18663" xr:uid="{00000000-0005-0000-0000-0000694A0000}"/>
    <cellStyle name="Output 16 4 2 4" xfId="9760" xr:uid="{00000000-0005-0000-0000-00006A4A0000}"/>
    <cellStyle name="Output 16 4 2 4 2" xfId="19967" xr:uid="{00000000-0005-0000-0000-00006B4A0000}"/>
    <cellStyle name="Output 16 4 2 5" xfId="13429" xr:uid="{00000000-0005-0000-0000-00006C4A0000}"/>
    <cellStyle name="Output 16 4 3" xfId="4957" xr:uid="{00000000-0005-0000-0000-00006D4A0000}"/>
    <cellStyle name="Output 16 4 3 2" xfId="15292" xr:uid="{00000000-0005-0000-0000-00006E4A0000}"/>
    <cellStyle name="Output 16 4 4" xfId="8106" xr:uid="{00000000-0005-0000-0000-00006F4A0000}"/>
    <cellStyle name="Output 16 4 4 2" xfId="18348" xr:uid="{00000000-0005-0000-0000-0000704A0000}"/>
    <cellStyle name="Output 16 4 5" xfId="10842" xr:uid="{00000000-0005-0000-0000-0000714A0000}"/>
    <cellStyle name="Output 16 4 5 2" xfId="21046" xr:uid="{00000000-0005-0000-0000-0000724A0000}"/>
    <cellStyle name="Output 16 4 6" xfId="12260" xr:uid="{00000000-0005-0000-0000-0000734A0000}"/>
    <cellStyle name="Output 16 5" xfId="2031" xr:uid="{00000000-0005-0000-0000-0000744A0000}"/>
    <cellStyle name="Output 16 5 2" xfId="3492" xr:uid="{00000000-0005-0000-0000-0000754A0000}"/>
    <cellStyle name="Output 16 5 2 2" xfId="7062" xr:uid="{00000000-0005-0000-0000-0000764A0000}"/>
    <cellStyle name="Output 16 5 2 2 2" xfId="17391" xr:uid="{00000000-0005-0000-0000-0000774A0000}"/>
    <cellStyle name="Output 16 5 2 3" xfId="9028" xr:uid="{00000000-0005-0000-0000-0000784A0000}"/>
    <cellStyle name="Output 16 5 2 3 2" xfId="19237" xr:uid="{00000000-0005-0000-0000-0000794A0000}"/>
    <cellStyle name="Output 16 5 2 4" xfId="10319" xr:uid="{00000000-0005-0000-0000-00007A4A0000}"/>
    <cellStyle name="Output 16 5 2 4 2" xfId="20525" xr:uid="{00000000-0005-0000-0000-00007B4A0000}"/>
    <cellStyle name="Output 16 5 2 5" xfId="13916" xr:uid="{00000000-0005-0000-0000-00007C4A0000}"/>
    <cellStyle name="Output 16 5 3" xfId="5619" xr:uid="{00000000-0005-0000-0000-00007D4A0000}"/>
    <cellStyle name="Output 16 5 3 2" xfId="15951" xr:uid="{00000000-0005-0000-0000-00007E4A0000}"/>
    <cellStyle name="Output 16 5 4" xfId="7585" xr:uid="{00000000-0005-0000-0000-00007F4A0000}"/>
    <cellStyle name="Output 16 5 4 2" xfId="17914" xr:uid="{00000000-0005-0000-0000-0000804A0000}"/>
    <cellStyle name="Output 16 5 5" xfId="11398" xr:uid="{00000000-0005-0000-0000-0000814A0000}"/>
    <cellStyle name="Output 16 5 5 2" xfId="21599" xr:uid="{00000000-0005-0000-0000-0000824A0000}"/>
    <cellStyle name="Output 16 5 6" xfId="12745" xr:uid="{00000000-0005-0000-0000-0000834A0000}"/>
    <cellStyle name="Output 16 6" xfId="2623" xr:uid="{00000000-0005-0000-0000-0000844A0000}"/>
    <cellStyle name="Output 16 6 2" xfId="6211" xr:uid="{00000000-0005-0000-0000-0000854A0000}"/>
    <cellStyle name="Output 16 6 2 2" xfId="16543" xr:uid="{00000000-0005-0000-0000-0000864A0000}"/>
    <cellStyle name="Output 16 6 3" xfId="8235" xr:uid="{00000000-0005-0000-0000-0000874A0000}"/>
    <cellStyle name="Output 16 6 3 2" xfId="18468" xr:uid="{00000000-0005-0000-0000-0000884A0000}"/>
    <cellStyle name="Output 16 6 4" xfId="9585" xr:uid="{00000000-0005-0000-0000-0000894A0000}"/>
    <cellStyle name="Output 16 6 4 2" xfId="19792" xr:uid="{00000000-0005-0000-0000-00008A4A0000}"/>
    <cellStyle name="Output 16 6 5" xfId="13271" xr:uid="{00000000-0005-0000-0000-00008B4A0000}"/>
    <cellStyle name="Output 16 7" xfId="4609" xr:uid="{00000000-0005-0000-0000-00008C4A0000}"/>
    <cellStyle name="Output 16 7 2" xfId="14951" xr:uid="{00000000-0005-0000-0000-00008D4A0000}"/>
    <cellStyle name="Output 16 8" xfId="4265" xr:uid="{00000000-0005-0000-0000-00008E4A0000}"/>
    <cellStyle name="Output 16 8 2" xfId="14623" xr:uid="{00000000-0005-0000-0000-00008F4A0000}"/>
    <cellStyle name="Output 16 9" xfId="7638" xr:uid="{00000000-0005-0000-0000-0000904A0000}"/>
    <cellStyle name="Output 16 9 2" xfId="17962" xr:uid="{00000000-0005-0000-0000-0000914A0000}"/>
    <cellStyle name="Output 17" xfId="994" xr:uid="{00000000-0005-0000-0000-0000924A0000}"/>
    <cellStyle name="Output 17 2" xfId="1238" xr:uid="{00000000-0005-0000-0000-0000934A0000}"/>
    <cellStyle name="Output 17 2 10" xfId="2481" xr:uid="{00000000-0005-0000-0000-0000944A0000}"/>
    <cellStyle name="Output 17 2 10 2" xfId="3936" xr:uid="{00000000-0005-0000-0000-0000954A0000}"/>
    <cellStyle name="Output 17 2 10 2 2" xfId="7506" xr:uid="{00000000-0005-0000-0000-0000964A0000}"/>
    <cellStyle name="Output 17 2 10 2 2 2" xfId="17835" xr:uid="{00000000-0005-0000-0000-0000974A0000}"/>
    <cellStyle name="Output 17 2 10 2 3" xfId="9466" xr:uid="{00000000-0005-0000-0000-0000984A0000}"/>
    <cellStyle name="Output 17 2 10 2 3 2" xfId="19673" xr:uid="{00000000-0005-0000-0000-0000994A0000}"/>
    <cellStyle name="Output 17 2 10 2 4" xfId="10763" xr:uid="{00000000-0005-0000-0000-00009A4A0000}"/>
    <cellStyle name="Output 17 2 10 2 4 2" xfId="20969" xr:uid="{00000000-0005-0000-0000-00009B4A0000}"/>
    <cellStyle name="Output 17 2 10 2 5" xfId="14329" xr:uid="{00000000-0005-0000-0000-00009C4A0000}"/>
    <cellStyle name="Output 17 2 10 3" xfId="6069" xr:uid="{00000000-0005-0000-0000-00009D4A0000}"/>
    <cellStyle name="Output 17 2 10 3 2" xfId="16401" xr:uid="{00000000-0005-0000-0000-00009E4A0000}"/>
    <cellStyle name="Output 17 2 10 4" xfId="7579" xr:uid="{00000000-0005-0000-0000-00009F4A0000}"/>
    <cellStyle name="Output 17 2 10 4 2" xfId="17908" xr:uid="{00000000-0005-0000-0000-0000A04A0000}"/>
    <cellStyle name="Output 17 2 10 5" xfId="11845" xr:uid="{00000000-0005-0000-0000-0000A14A0000}"/>
    <cellStyle name="Output 17 2 10 5 2" xfId="22040" xr:uid="{00000000-0005-0000-0000-0000A24A0000}"/>
    <cellStyle name="Output 17 2 10 6" xfId="13157" xr:uid="{00000000-0005-0000-0000-0000A34A0000}"/>
    <cellStyle name="Output 17 2 11" xfId="2534" xr:uid="{00000000-0005-0000-0000-0000A44A0000}"/>
    <cellStyle name="Output 17 2 11 2" xfId="3989" xr:uid="{00000000-0005-0000-0000-0000A54A0000}"/>
    <cellStyle name="Output 17 2 11 2 2" xfId="7559" xr:uid="{00000000-0005-0000-0000-0000A64A0000}"/>
    <cellStyle name="Output 17 2 11 2 2 2" xfId="17888" xr:uid="{00000000-0005-0000-0000-0000A74A0000}"/>
    <cellStyle name="Output 17 2 11 2 3" xfId="9519" xr:uid="{00000000-0005-0000-0000-0000A84A0000}"/>
    <cellStyle name="Output 17 2 11 2 3 2" xfId="19726" xr:uid="{00000000-0005-0000-0000-0000A94A0000}"/>
    <cellStyle name="Output 17 2 11 2 4" xfId="10816" xr:uid="{00000000-0005-0000-0000-0000AA4A0000}"/>
    <cellStyle name="Output 17 2 11 2 4 2" xfId="21022" xr:uid="{00000000-0005-0000-0000-0000AB4A0000}"/>
    <cellStyle name="Output 17 2 11 2 5" xfId="14382" xr:uid="{00000000-0005-0000-0000-0000AC4A0000}"/>
    <cellStyle name="Output 17 2 11 3" xfId="6122" xr:uid="{00000000-0005-0000-0000-0000AD4A0000}"/>
    <cellStyle name="Output 17 2 11 3 2" xfId="16454" xr:uid="{00000000-0005-0000-0000-0000AE4A0000}"/>
    <cellStyle name="Output 17 2 11 4" xfId="4650" xr:uid="{00000000-0005-0000-0000-0000AF4A0000}"/>
    <cellStyle name="Output 17 2 11 4 2" xfId="14992" xr:uid="{00000000-0005-0000-0000-0000B04A0000}"/>
    <cellStyle name="Output 17 2 11 5" xfId="11898" xr:uid="{00000000-0005-0000-0000-0000B14A0000}"/>
    <cellStyle name="Output 17 2 12" xfId="2743" xr:uid="{00000000-0005-0000-0000-0000B24A0000}"/>
    <cellStyle name="Output 17 2 12 2" xfId="6326" xr:uid="{00000000-0005-0000-0000-0000B34A0000}"/>
    <cellStyle name="Output 17 2 12 2 2" xfId="16658" xr:uid="{00000000-0005-0000-0000-0000B44A0000}"/>
    <cellStyle name="Output 17 2 12 3" xfId="8338" xr:uid="{00000000-0005-0000-0000-0000B54A0000}"/>
    <cellStyle name="Output 17 2 12 3 2" xfId="18569" xr:uid="{00000000-0005-0000-0000-0000B64A0000}"/>
    <cellStyle name="Output 17 2 12 4" xfId="9675" xr:uid="{00000000-0005-0000-0000-0000B74A0000}"/>
    <cellStyle name="Output 17 2 12 4 2" xfId="19882" xr:uid="{00000000-0005-0000-0000-0000B84A0000}"/>
    <cellStyle name="Output 17 2 12 5" xfId="13351" xr:uid="{00000000-0005-0000-0000-0000B94A0000}"/>
    <cellStyle name="Output 17 2 13" xfId="4837" xr:uid="{00000000-0005-0000-0000-0000BA4A0000}"/>
    <cellStyle name="Output 17 2 13 2" xfId="15173" xr:uid="{00000000-0005-0000-0000-0000BB4A0000}"/>
    <cellStyle name="Output 17 2 14" xfId="4125" xr:uid="{00000000-0005-0000-0000-0000BC4A0000}"/>
    <cellStyle name="Output 17 2 14 2" xfId="14494" xr:uid="{00000000-0005-0000-0000-0000BD4A0000}"/>
    <cellStyle name="Output 17 2 15" xfId="7939" xr:uid="{00000000-0005-0000-0000-0000BE4A0000}"/>
    <cellStyle name="Output 17 2 15 2" xfId="18222" xr:uid="{00000000-0005-0000-0000-0000BF4A0000}"/>
    <cellStyle name="Output 17 2 2" xfId="1779" xr:uid="{00000000-0005-0000-0000-0000C04A0000}"/>
    <cellStyle name="Output 17 2 2 2" xfId="3256" xr:uid="{00000000-0005-0000-0000-0000C14A0000}"/>
    <cellStyle name="Output 17 2 2 2 2" xfId="6829" xr:uid="{00000000-0005-0000-0000-0000C24A0000}"/>
    <cellStyle name="Output 17 2 2 2 2 2" xfId="17159" xr:uid="{00000000-0005-0000-0000-0000C34A0000}"/>
    <cellStyle name="Output 17 2 2 2 3" xfId="8805" xr:uid="{00000000-0005-0000-0000-0000C44A0000}"/>
    <cellStyle name="Output 17 2 2 2 3 2" xfId="19021" xr:uid="{00000000-0005-0000-0000-0000C54A0000}"/>
    <cellStyle name="Output 17 2 2 2 4" xfId="10106" xr:uid="{00000000-0005-0000-0000-0000C64A0000}"/>
    <cellStyle name="Output 17 2 2 2 4 2" xfId="20312" xr:uid="{00000000-0005-0000-0000-0000C74A0000}"/>
    <cellStyle name="Output 17 2 2 2 5" xfId="13729" xr:uid="{00000000-0005-0000-0000-0000C84A0000}"/>
    <cellStyle name="Output 17 2 2 3" xfId="5371" xr:uid="{00000000-0005-0000-0000-0000C94A0000}"/>
    <cellStyle name="Output 17 2 2 3 2" xfId="15704" xr:uid="{00000000-0005-0000-0000-0000CA4A0000}"/>
    <cellStyle name="Output 17 2 2 4" xfId="6917" xr:uid="{00000000-0005-0000-0000-0000CB4A0000}"/>
    <cellStyle name="Output 17 2 2 4 2" xfId="17246" xr:uid="{00000000-0005-0000-0000-0000CC4A0000}"/>
    <cellStyle name="Output 17 2 2 5" xfId="11183" xr:uid="{00000000-0005-0000-0000-0000CD4A0000}"/>
    <cellStyle name="Output 17 2 2 5 2" xfId="21386" xr:uid="{00000000-0005-0000-0000-0000CE4A0000}"/>
    <cellStyle name="Output 17 2 2 6" xfId="12558" xr:uid="{00000000-0005-0000-0000-0000CF4A0000}"/>
    <cellStyle name="Output 17 2 3" xfId="1945" xr:uid="{00000000-0005-0000-0000-0000D04A0000}"/>
    <cellStyle name="Output 17 2 3 2" xfId="3409" xr:uid="{00000000-0005-0000-0000-0000D14A0000}"/>
    <cellStyle name="Output 17 2 3 2 2" xfId="6979" xr:uid="{00000000-0005-0000-0000-0000D24A0000}"/>
    <cellStyle name="Output 17 2 3 2 2 2" xfId="17308" xr:uid="{00000000-0005-0000-0000-0000D34A0000}"/>
    <cellStyle name="Output 17 2 3 2 3" xfId="8945" xr:uid="{00000000-0005-0000-0000-0000D44A0000}"/>
    <cellStyle name="Output 17 2 3 2 3 2" xfId="19154" xr:uid="{00000000-0005-0000-0000-0000D54A0000}"/>
    <cellStyle name="Output 17 2 3 2 4" xfId="10236" xr:uid="{00000000-0005-0000-0000-0000D64A0000}"/>
    <cellStyle name="Output 17 2 3 2 4 2" xfId="20442" xr:uid="{00000000-0005-0000-0000-0000D74A0000}"/>
    <cellStyle name="Output 17 2 3 2 5" xfId="13835" xr:uid="{00000000-0005-0000-0000-0000D84A0000}"/>
    <cellStyle name="Output 17 2 3 3" xfId="5533" xr:uid="{00000000-0005-0000-0000-0000D94A0000}"/>
    <cellStyle name="Output 17 2 3 3 2" xfId="15865" xr:uid="{00000000-0005-0000-0000-0000DA4A0000}"/>
    <cellStyle name="Output 17 2 3 4" xfId="8070" xr:uid="{00000000-0005-0000-0000-0000DB4A0000}"/>
    <cellStyle name="Output 17 2 3 4 2" xfId="18318" xr:uid="{00000000-0005-0000-0000-0000DC4A0000}"/>
    <cellStyle name="Output 17 2 3 5" xfId="11314" xr:uid="{00000000-0005-0000-0000-0000DD4A0000}"/>
    <cellStyle name="Output 17 2 3 5 2" xfId="21516" xr:uid="{00000000-0005-0000-0000-0000DE4A0000}"/>
    <cellStyle name="Output 17 2 3 6" xfId="12664" xr:uid="{00000000-0005-0000-0000-0000DF4A0000}"/>
    <cellStyle name="Output 17 2 4" xfId="2015" xr:uid="{00000000-0005-0000-0000-0000E04A0000}"/>
    <cellStyle name="Output 17 2 4 2" xfId="3478" xr:uid="{00000000-0005-0000-0000-0000E14A0000}"/>
    <cellStyle name="Output 17 2 4 2 2" xfId="7048" xr:uid="{00000000-0005-0000-0000-0000E24A0000}"/>
    <cellStyle name="Output 17 2 4 2 2 2" xfId="17377" xr:uid="{00000000-0005-0000-0000-0000E34A0000}"/>
    <cellStyle name="Output 17 2 4 2 3" xfId="9014" xr:uid="{00000000-0005-0000-0000-0000E44A0000}"/>
    <cellStyle name="Output 17 2 4 2 3 2" xfId="19223" xr:uid="{00000000-0005-0000-0000-0000E54A0000}"/>
    <cellStyle name="Output 17 2 4 2 4" xfId="10305" xr:uid="{00000000-0005-0000-0000-0000E64A0000}"/>
    <cellStyle name="Output 17 2 4 2 4 2" xfId="20511" xr:uid="{00000000-0005-0000-0000-0000E74A0000}"/>
    <cellStyle name="Output 17 2 4 2 5" xfId="13903" xr:uid="{00000000-0005-0000-0000-0000E84A0000}"/>
    <cellStyle name="Output 17 2 4 3" xfId="5603" xr:uid="{00000000-0005-0000-0000-0000E94A0000}"/>
    <cellStyle name="Output 17 2 4 3 2" xfId="15935" xr:uid="{00000000-0005-0000-0000-0000EA4A0000}"/>
    <cellStyle name="Output 17 2 4 4" xfId="7835" xr:uid="{00000000-0005-0000-0000-0000EB4A0000}"/>
    <cellStyle name="Output 17 2 4 4 2" xfId="18130" xr:uid="{00000000-0005-0000-0000-0000EC4A0000}"/>
    <cellStyle name="Output 17 2 4 5" xfId="11383" xr:uid="{00000000-0005-0000-0000-0000ED4A0000}"/>
    <cellStyle name="Output 17 2 4 5 2" xfId="21585" xr:uid="{00000000-0005-0000-0000-0000EE4A0000}"/>
    <cellStyle name="Output 17 2 4 6" xfId="12732" xr:uid="{00000000-0005-0000-0000-0000EF4A0000}"/>
    <cellStyle name="Output 17 2 5" xfId="2083" xr:uid="{00000000-0005-0000-0000-0000F04A0000}"/>
    <cellStyle name="Output 17 2 5 2" xfId="3543" xr:uid="{00000000-0005-0000-0000-0000F14A0000}"/>
    <cellStyle name="Output 17 2 5 2 2" xfId="7113" xr:uid="{00000000-0005-0000-0000-0000F24A0000}"/>
    <cellStyle name="Output 17 2 5 2 2 2" xfId="17442" xr:uid="{00000000-0005-0000-0000-0000F34A0000}"/>
    <cellStyle name="Output 17 2 5 2 3" xfId="9079" xr:uid="{00000000-0005-0000-0000-0000F44A0000}"/>
    <cellStyle name="Output 17 2 5 2 3 2" xfId="19288" xr:uid="{00000000-0005-0000-0000-0000F54A0000}"/>
    <cellStyle name="Output 17 2 5 2 4" xfId="10370" xr:uid="{00000000-0005-0000-0000-0000F64A0000}"/>
    <cellStyle name="Output 17 2 5 2 4 2" xfId="20576" xr:uid="{00000000-0005-0000-0000-0000F74A0000}"/>
    <cellStyle name="Output 17 2 5 2 5" xfId="13967" xr:uid="{00000000-0005-0000-0000-0000F84A0000}"/>
    <cellStyle name="Output 17 2 5 3" xfId="5671" xr:uid="{00000000-0005-0000-0000-0000F94A0000}"/>
    <cellStyle name="Output 17 2 5 3 2" xfId="16003" xr:uid="{00000000-0005-0000-0000-0000FA4A0000}"/>
    <cellStyle name="Output 17 2 5 4" xfId="8000" xr:uid="{00000000-0005-0000-0000-0000FB4A0000}"/>
    <cellStyle name="Output 17 2 5 4 2" xfId="18260" xr:uid="{00000000-0005-0000-0000-0000FC4A0000}"/>
    <cellStyle name="Output 17 2 5 5" xfId="11450" xr:uid="{00000000-0005-0000-0000-0000FD4A0000}"/>
    <cellStyle name="Output 17 2 5 5 2" xfId="21650" xr:uid="{00000000-0005-0000-0000-0000FE4A0000}"/>
    <cellStyle name="Output 17 2 5 6" xfId="12796" xr:uid="{00000000-0005-0000-0000-0000FF4A0000}"/>
    <cellStyle name="Output 17 2 6" xfId="2151" xr:uid="{00000000-0005-0000-0000-0000004B0000}"/>
    <cellStyle name="Output 17 2 6 2" xfId="3610" xr:uid="{00000000-0005-0000-0000-0000014B0000}"/>
    <cellStyle name="Output 17 2 6 2 2" xfId="7180" xr:uid="{00000000-0005-0000-0000-0000024B0000}"/>
    <cellStyle name="Output 17 2 6 2 2 2" xfId="17509" xr:uid="{00000000-0005-0000-0000-0000034B0000}"/>
    <cellStyle name="Output 17 2 6 2 3" xfId="9145" xr:uid="{00000000-0005-0000-0000-0000044B0000}"/>
    <cellStyle name="Output 17 2 6 2 3 2" xfId="19354" xr:uid="{00000000-0005-0000-0000-0000054B0000}"/>
    <cellStyle name="Output 17 2 6 2 4" xfId="10437" xr:uid="{00000000-0005-0000-0000-0000064B0000}"/>
    <cellStyle name="Output 17 2 6 2 4 2" xfId="20643" xr:uid="{00000000-0005-0000-0000-0000074B0000}"/>
    <cellStyle name="Output 17 2 6 2 5" xfId="14033" xr:uid="{00000000-0005-0000-0000-0000084B0000}"/>
    <cellStyle name="Output 17 2 6 3" xfId="5739" xr:uid="{00000000-0005-0000-0000-0000094B0000}"/>
    <cellStyle name="Output 17 2 6 3 2" xfId="16071" xr:uid="{00000000-0005-0000-0000-00000A4B0000}"/>
    <cellStyle name="Output 17 2 6 4" xfId="5133" xr:uid="{00000000-0005-0000-0000-00000B4B0000}"/>
    <cellStyle name="Output 17 2 6 4 2" xfId="15468" xr:uid="{00000000-0005-0000-0000-00000C4B0000}"/>
    <cellStyle name="Output 17 2 6 5" xfId="11517" xr:uid="{00000000-0005-0000-0000-00000D4B0000}"/>
    <cellStyle name="Output 17 2 6 5 2" xfId="21717" xr:uid="{00000000-0005-0000-0000-00000E4B0000}"/>
    <cellStyle name="Output 17 2 6 6" xfId="12862" xr:uid="{00000000-0005-0000-0000-00000F4B0000}"/>
    <cellStyle name="Output 17 2 7" xfId="2223" xr:uid="{00000000-0005-0000-0000-0000104B0000}"/>
    <cellStyle name="Output 17 2 7 2" xfId="3682" xr:uid="{00000000-0005-0000-0000-0000114B0000}"/>
    <cellStyle name="Output 17 2 7 2 2" xfId="7252" xr:uid="{00000000-0005-0000-0000-0000124B0000}"/>
    <cellStyle name="Output 17 2 7 2 2 2" xfId="17581" xr:uid="{00000000-0005-0000-0000-0000134B0000}"/>
    <cellStyle name="Output 17 2 7 2 3" xfId="9217" xr:uid="{00000000-0005-0000-0000-0000144B0000}"/>
    <cellStyle name="Output 17 2 7 2 3 2" xfId="19426" xr:uid="{00000000-0005-0000-0000-0000154B0000}"/>
    <cellStyle name="Output 17 2 7 2 4" xfId="10509" xr:uid="{00000000-0005-0000-0000-0000164B0000}"/>
    <cellStyle name="Output 17 2 7 2 4 2" xfId="20715" xr:uid="{00000000-0005-0000-0000-0000174B0000}"/>
    <cellStyle name="Output 17 2 7 2 5" xfId="14105" xr:uid="{00000000-0005-0000-0000-0000184B0000}"/>
    <cellStyle name="Output 17 2 7 3" xfId="5811" xr:uid="{00000000-0005-0000-0000-0000194B0000}"/>
    <cellStyle name="Output 17 2 7 3 2" xfId="16143" xr:uid="{00000000-0005-0000-0000-00001A4B0000}"/>
    <cellStyle name="Output 17 2 7 4" xfId="4519" xr:uid="{00000000-0005-0000-0000-00001B4B0000}"/>
    <cellStyle name="Output 17 2 7 4 2" xfId="14861" xr:uid="{00000000-0005-0000-0000-00001C4B0000}"/>
    <cellStyle name="Output 17 2 7 5" xfId="11589" xr:uid="{00000000-0005-0000-0000-00001D4B0000}"/>
    <cellStyle name="Output 17 2 7 5 2" xfId="21789" xr:uid="{00000000-0005-0000-0000-00001E4B0000}"/>
    <cellStyle name="Output 17 2 7 6" xfId="12934" xr:uid="{00000000-0005-0000-0000-00001F4B0000}"/>
    <cellStyle name="Output 17 2 8" xfId="2320" xr:uid="{00000000-0005-0000-0000-0000204B0000}"/>
    <cellStyle name="Output 17 2 8 2" xfId="3777" xr:uid="{00000000-0005-0000-0000-0000214B0000}"/>
    <cellStyle name="Output 17 2 8 2 2" xfId="7347" xr:uid="{00000000-0005-0000-0000-0000224B0000}"/>
    <cellStyle name="Output 17 2 8 2 2 2" xfId="17676" xr:uid="{00000000-0005-0000-0000-0000234B0000}"/>
    <cellStyle name="Output 17 2 8 2 3" xfId="9310" xr:uid="{00000000-0005-0000-0000-0000244B0000}"/>
    <cellStyle name="Output 17 2 8 2 3 2" xfId="19518" xr:uid="{00000000-0005-0000-0000-0000254B0000}"/>
    <cellStyle name="Output 17 2 8 2 4" xfId="10604" xr:uid="{00000000-0005-0000-0000-0000264B0000}"/>
    <cellStyle name="Output 17 2 8 2 4 2" xfId="20810" xr:uid="{00000000-0005-0000-0000-0000274B0000}"/>
    <cellStyle name="Output 17 2 8 2 5" xfId="14190" xr:uid="{00000000-0005-0000-0000-0000284B0000}"/>
    <cellStyle name="Output 17 2 8 3" xfId="5908" xr:uid="{00000000-0005-0000-0000-0000294B0000}"/>
    <cellStyle name="Output 17 2 8 3 2" xfId="16240" xr:uid="{00000000-0005-0000-0000-00002A4B0000}"/>
    <cellStyle name="Output 17 2 8 4" xfId="4568" xr:uid="{00000000-0005-0000-0000-00002B4B0000}"/>
    <cellStyle name="Output 17 2 8 4 2" xfId="14910" xr:uid="{00000000-0005-0000-0000-00002C4B0000}"/>
    <cellStyle name="Output 17 2 8 5" xfId="11685" xr:uid="{00000000-0005-0000-0000-00002D4B0000}"/>
    <cellStyle name="Output 17 2 8 5 2" xfId="21882" xr:uid="{00000000-0005-0000-0000-00002E4B0000}"/>
    <cellStyle name="Output 17 2 8 6" xfId="13018" xr:uid="{00000000-0005-0000-0000-00002F4B0000}"/>
    <cellStyle name="Output 17 2 9" xfId="2412" xr:uid="{00000000-0005-0000-0000-0000304B0000}"/>
    <cellStyle name="Output 17 2 9 2" xfId="3868" xr:uid="{00000000-0005-0000-0000-0000314B0000}"/>
    <cellStyle name="Output 17 2 9 2 2" xfId="7438" xr:uid="{00000000-0005-0000-0000-0000324B0000}"/>
    <cellStyle name="Output 17 2 9 2 2 2" xfId="17767" xr:uid="{00000000-0005-0000-0000-0000334B0000}"/>
    <cellStyle name="Output 17 2 9 2 3" xfId="9400" xr:uid="{00000000-0005-0000-0000-0000344B0000}"/>
    <cellStyle name="Output 17 2 9 2 3 2" xfId="19608" xr:uid="{00000000-0005-0000-0000-0000354B0000}"/>
    <cellStyle name="Output 17 2 9 2 4" xfId="10695" xr:uid="{00000000-0005-0000-0000-0000364B0000}"/>
    <cellStyle name="Output 17 2 9 2 4 2" xfId="20901" xr:uid="{00000000-0005-0000-0000-0000374B0000}"/>
    <cellStyle name="Output 17 2 9 2 5" xfId="14271" xr:uid="{00000000-0005-0000-0000-0000384B0000}"/>
    <cellStyle name="Output 17 2 9 3" xfId="6000" xr:uid="{00000000-0005-0000-0000-0000394B0000}"/>
    <cellStyle name="Output 17 2 9 3 2" xfId="16332" xr:uid="{00000000-0005-0000-0000-00003A4B0000}"/>
    <cellStyle name="Output 17 2 9 4" xfId="6234" xr:uid="{00000000-0005-0000-0000-00003B4B0000}"/>
    <cellStyle name="Output 17 2 9 4 2" xfId="16566" xr:uid="{00000000-0005-0000-0000-00003C4B0000}"/>
    <cellStyle name="Output 17 2 9 5" xfId="11776" xr:uid="{00000000-0005-0000-0000-00003D4B0000}"/>
    <cellStyle name="Output 17 2 9 5 2" xfId="21972" xr:uid="{00000000-0005-0000-0000-00003E4B0000}"/>
    <cellStyle name="Output 17 2 9 6" xfId="13099" xr:uid="{00000000-0005-0000-0000-00003F4B0000}"/>
    <cellStyle name="Output 17 3" xfId="1599" xr:uid="{00000000-0005-0000-0000-0000404B0000}"/>
    <cellStyle name="Output 17 3 2" xfId="3082" xr:uid="{00000000-0005-0000-0000-0000414B0000}"/>
    <cellStyle name="Output 17 3 2 2" xfId="6659" xr:uid="{00000000-0005-0000-0000-0000424B0000}"/>
    <cellStyle name="Output 17 3 2 2 2" xfId="16990" xr:uid="{00000000-0005-0000-0000-0000434B0000}"/>
    <cellStyle name="Output 17 3 2 3" xfId="8647" xr:uid="{00000000-0005-0000-0000-0000444B0000}"/>
    <cellStyle name="Output 17 3 2 3 2" xfId="18869" xr:uid="{00000000-0005-0000-0000-0000454B0000}"/>
    <cellStyle name="Output 17 3 2 4" xfId="9963" xr:uid="{00000000-0005-0000-0000-0000464B0000}"/>
    <cellStyle name="Output 17 3 2 4 2" xfId="20170" xr:uid="{00000000-0005-0000-0000-0000474B0000}"/>
    <cellStyle name="Output 17 3 2 5" xfId="13608" xr:uid="{00000000-0005-0000-0000-0000484B0000}"/>
    <cellStyle name="Output 17 3 3" xfId="5196" xr:uid="{00000000-0005-0000-0000-0000494B0000}"/>
    <cellStyle name="Output 17 3 3 2" xfId="15531" xr:uid="{00000000-0005-0000-0000-00004A4B0000}"/>
    <cellStyle name="Output 17 3 4" xfId="7852" xr:uid="{00000000-0005-0000-0000-00004B4B0000}"/>
    <cellStyle name="Output 17 3 4 2" xfId="18147" xr:uid="{00000000-0005-0000-0000-00004C4B0000}"/>
    <cellStyle name="Output 17 3 5" xfId="11045" xr:uid="{00000000-0005-0000-0000-00004D4B0000}"/>
    <cellStyle name="Output 17 3 5 2" xfId="21248" xr:uid="{00000000-0005-0000-0000-00004E4B0000}"/>
    <cellStyle name="Output 17 3 6" xfId="12440" xr:uid="{00000000-0005-0000-0000-00004F4B0000}"/>
    <cellStyle name="Output 17 4" xfId="1358" xr:uid="{00000000-0005-0000-0000-0000504B0000}"/>
    <cellStyle name="Output 17 4 2" xfId="2854" xr:uid="{00000000-0005-0000-0000-0000514B0000}"/>
    <cellStyle name="Output 17 4 2 2" xfId="6433" xr:uid="{00000000-0005-0000-0000-0000524B0000}"/>
    <cellStyle name="Output 17 4 2 2 2" xfId="16764" xr:uid="{00000000-0005-0000-0000-0000534B0000}"/>
    <cellStyle name="Output 17 4 2 3" xfId="8434" xr:uid="{00000000-0005-0000-0000-0000544B0000}"/>
    <cellStyle name="Output 17 4 2 3 2" xfId="18662" xr:uid="{00000000-0005-0000-0000-0000554B0000}"/>
    <cellStyle name="Output 17 4 2 4" xfId="9759" xr:uid="{00000000-0005-0000-0000-0000564B0000}"/>
    <cellStyle name="Output 17 4 2 4 2" xfId="19966" xr:uid="{00000000-0005-0000-0000-0000574B0000}"/>
    <cellStyle name="Output 17 4 2 5" xfId="13428" xr:uid="{00000000-0005-0000-0000-0000584B0000}"/>
    <cellStyle name="Output 17 4 3" xfId="4956" xr:uid="{00000000-0005-0000-0000-0000594B0000}"/>
    <cellStyle name="Output 17 4 3 2" xfId="15291" xr:uid="{00000000-0005-0000-0000-00005A4B0000}"/>
    <cellStyle name="Output 17 4 4" xfId="8009" xr:uid="{00000000-0005-0000-0000-00005B4B0000}"/>
    <cellStyle name="Output 17 4 4 2" xfId="18267" xr:uid="{00000000-0005-0000-0000-00005C4B0000}"/>
    <cellStyle name="Output 17 4 5" xfId="10841" xr:uid="{00000000-0005-0000-0000-00005D4B0000}"/>
    <cellStyle name="Output 17 4 5 2" xfId="21045" xr:uid="{00000000-0005-0000-0000-00005E4B0000}"/>
    <cellStyle name="Output 17 4 6" xfId="12259" xr:uid="{00000000-0005-0000-0000-00005F4B0000}"/>
    <cellStyle name="Output 17 5" xfId="1823" xr:uid="{00000000-0005-0000-0000-0000604B0000}"/>
    <cellStyle name="Output 17 5 2" xfId="3300" xr:uid="{00000000-0005-0000-0000-0000614B0000}"/>
    <cellStyle name="Output 17 5 2 2" xfId="6870" xr:uid="{00000000-0005-0000-0000-0000624B0000}"/>
    <cellStyle name="Output 17 5 2 2 2" xfId="17199" xr:uid="{00000000-0005-0000-0000-0000634B0000}"/>
    <cellStyle name="Output 17 5 2 3" xfId="8838" xr:uid="{00000000-0005-0000-0000-0000644B0000}"/>
    <cellStyle name="Output 17 5 2 3 2" xfId="19051" xr:uid="{00000000-0005-0000-0000-0000654B0000}"/>
    <cellStyle name="Output 17 5 2 4" xfId="10131" xr:uid="{00000000-0005-0000-0000-0000664B0000}"/>
    <cellStyle name="Output 17 5 2 4 2" xfId="20337" xr:uid="{00000000-0005-0000-0000-0000674B0000}"/>
    <cellStyle name="Output 17 5 2 5" xfId="13743" xr:uid="{00000000-0005-0000-0000-0000684B0000}"/>
    <cellStyle name="Output 17 5 3" xfId="5412" xr:uid="{00000000-0005-0000-0000-0000694B0000}"/>
    <cellStyle name="Output 17 5 3 2" xfId="15744" xr:uid="{00000000-0005-0000-0000-00006A4B0000}"/>
    <cellStyle name="Output 17 5 4" xfId="4195" xr:uid="{00000000-0005-0000-0000-00006B4B0000}"/>
    <cellStyle name="Output 17 5 4 2" xfId="14557" xr:uid="{00000000-0005-0000-0000-00006C4B0000}"/>
    <cellStyle name="Output 17 5 5" xfId="11208" xr:uid="{00000000-0005-0000-0000-00006D4B0000}"/>
    <cellStyle name="Output 17 5 5 2" xfId="21411" xr:uid="{00000000-0005-0000-0000-00006E4B0000}"/>
    <cellStyle name="Output 17 5 6" xfId="12572" xr:uid="{00000000-0005-0000-0000-00006F4B0000}"/>
    <cellStyle name="Output 17 6" xfId="2624" xr:uid="{00000000-0005-0000-0000-0000704B0000}"/>
    <cellStyle name="Output 17 6 2" xfId="6212" xr:uid="{00000000-0005-0000-0000-0000714B0000}"/>
    <cellStyle name="Output 17 6 2 2" xfId="16544" xr:uid="{00000000-0005-0000-0000-0000724B0000}"/>
    <cellStyle name="Output 17 6 3" xfId="8236" xr:uid="{00000000-0005-0000-0000-0000734B0000}"/>
    <cellStyle name="Output 17 6 3 2" xfId="18469" xr:uid="{00000000-0005-0000-0000-0000744B0000}"/>
    <cellStyle name="Output 17 6 4" xfId="9586" xr:uid="{00000000-0005-0000-0000-0000754B0000}"/>
    <cellStyle name="Output 17 6 4 2" xfId="19793" xr:uid="{00000000-0005-0000-0000-0000764B0000}"/>
    <cellStyle name="Output 17 6 5" xfId="13272" xr:uid="{00000000-0005-0000-0000-0000774B0000}"/>
    <cellStyle name="Output 17 7" xfId="4610" xr:uid="{00000000-0005-0000-0000-0000784B0000}"/>
    <cellStyle name="Output 17 7 2" xfId="14952" xr:uid="{00000000-0005-0000-0000-0000794B0000}"/>
    <cellStyle name="Output 17 8" xfId="4264" xr:uid="{00000000-0005-0000-0000-00007A4B0000}"/>
    <cellStyle name="Output 17 8 2" xfId="14622" xr:uid="{00000000-0005-0000-0000-00007B4B0000}"/>
    <cellStyle name="Output 17 9" xfId="8599" xr:uid="{00000000-0005-0000-0000-00007C4B0000}"/>
    <cellStyle name="Output 17 9 2" xfId="18825" xr:uid="{00000000-0005-0000-0000-00007D4B0000}"/>
    <cellStyle name="Output 18" xfId="995" xr:uid="{00000000-0005-0000-0000-00007E4B0000}"/>
    <cellStyle name="Output 18 2" xfId="1239" xr:uid="{00000000-0005-0000-0000-00007F4B0000}"/>
    <cellStyle name="Output 18 2 10" xfId="2482" xr:uid="{00000000-0005-0000-0000-0000804B0000}"/>
    <cellStyle name="Output 18 2 10 2" xfId="3937" xr:uid="{00000000-0005-0000-0000-0000814B0000}"/>
    <cellStyle name="Output 18 2 10 2 2" xfId="7507" xr:uid="{00000000-0005-0000-0000-0000824B0000}"/>
    <cellStyle name="Output 18 2 10 2 2 2" xfId="17836" xr:uid="{00000000-0005-0000-0000-0000834B0000}"/>
    <cellStyle name="Output 18 2 10 2 3" xfId="9467" xr:uid="{00000000-0005-0000-0000-0000844B0000}"/>
    <cellStyle name="Output 18 2 10 2 3 2" xfId="19674" xr:uid="{00000000-0005-0000-0000-0000854B0000}"/>
    <cellStyle name="Output 18 2 10 2 4" xfId="10764" xr:uid="{00000000-0005-0000-0000-0000864B0000}"/>
    <cellStyle name="Output 18 2 10 2 4 2" xfId="20970" xr:uid="{00000000-0005-0000-0000-0000874B0000}"/>
    <cellStyle name="Output 18 2 10 2 5" xfId="14330" xr:uid="{00000000-0005-0000-0000-0000884B0000}"/>
    <cellStyle name="Output 18 2 10 3" xfId="6070" xr:uid="{00000000-0005-0000-0000-0000894B0000}"/>
    <cellStyle name="Output 18 2 10 3 2" xfId="16402" xr:uid="{00000000-0005-0000-0000-00008A4B0000}"/>
    <cellStyle name="Output 18 2 10 4" xfId="7578" xr:uid="{00000000-0005-0000-0000-00008B4B0000}"/>
    <cellStyle name="Output 18 2 10 4 2" xfId="17907" xr:uid="{00000000-0005-0000-0000-00008C4B0000}"/>
    <cellStyle name="Output 18 2 10 5" xfId="11846" xr:uid="{00000000-0005-0000-0000-00008D4B0000}"/>
    <cellStyle name="Output 18 2 10 5 2" xfId="22041" xr:uid="{00000000-0005-0000-0000-00008E4B0000}"/>
    <cellStyle name="Output 18 2 10 6" xfId="13158" xr:uid="{00000000-0005-0000-0000-00008F4B0000}"/>
    <cellStyle name="Output 18 2 11" xfId="2535" xr:uid="{00000000-0005-0000-0000-0000904B0000}"/>
    <cellStyle name="Output 18 2 11 2" xfId="3990" xr:uid="{00000000-0005-0000-0000-0000914B0000}"/>
    <cellStyle name="Output 18 2 11 2 2" xfId="7560" xr:uid="{00000000-0005-0000-0000-0000924B0000}"/>
    <cellStyle name="Output 18 2 11 2 2 2" xfId="17889" xr:uid="{00000000-0005-0000-0000-0000934B0000}"/>
    <cellStyle name="Output 18 2 11 2 3" xfId="9520" xr:uid="{00000000-0005-0000-0000-0000944B0000}"/>
    <cellStyle name="Output 18 2 11 2 3 2" xfId="19727" xr:uid="{00000000-0005-0000-0000-0000954B0000}"/>
    <cellStyle name="Output 18 2 11 2 4" xfId="10817" xr:uid="{00000000-0005-0000-0000-0000964B0000}"/>
    <cellStyle name="Output 18 2 11 2 4 2" xfId="21023" xr:uid="{00000000-0005-0000-0000-0000974B0000}"/>
    <cellStyle name="Output 18 2 11 2 5" xfId="14383" xr:uid="{00000000-0005-0000-0000-0000984B0000}"/>
    <cellStyle name="Output 18 2 11 3" xfId="6123" xr:uid="{00000000-0005-0000-0000-0000994B0000}"/>
    <cellStyle name="Output 18 2 11 3 2" xfId="16455" xr:uid="{00000000-0005-0000-0000-00009A4B0000}"/>
    <cellStyle name="Output 18 2 11 4" xfId="4848" xr:uid="{00000000-0005-0000-0000-00009B4B0000}"/>
    <cellStyle name="Output 18 2 11 4 2" xfId="15184" xr:uid="{00000000-0005-0000-0000-00009C4B0000}"/>
    <cellStyle name="Output 18 2 11 5" xfId="11899" xr:uid="{00000000-0005-0000-0000-00009D4B0000}"/>
    <cellStyle name="Output 18 2 12" xfId="2744" xr:uid="{00000000-0005-0000-0000-00009E4B0000}"/>
    <cellStyle name="Output 18 2 12 2" xfId="6327" xr:uid="{00000000-0005-0000-0000-00009F4B0000}"/>
    <cellStyle name="Output 18 2 12 2 2" xfId="16659" xr:uid="{00000000-0005-0000-0000-0000A04B0000}"/>
    <cellStyle name="Output 18 2 12 3" xfId="8339" xr:uid="{00000000-0005-0000-0000-0000A14B0000}"/>
    <cellStyle name="Output 18 2 12 3 2" xfId="18570" xr:uid="{00000000-0005-0000-0000-0000A24B0000}"/>
    <cellStyle name="Output 18 2 12 4" xfId="9676" xr:uid="{00000000-0005-0000-0000-0000A34B0000}"/>
    <cellStyle name="Output 18 2 12 4 2" xfId="19883" xr:uid="{00000000-0005-0000-0000-0000A44B0000}"/>
    <cellStyle name="Output 18 2 12 5" xfId="13352" xr:uid="{00000000-0005-0000-0000-0000A54B0000}"/>
    <cellStyle name="Output 18 2 13" xfId="4838" xr:uid="{00000000-0005-0000-0000-0000A64B0000}"/>
    <cellStyle name="Output 18 2 13 2" xfId="15174" xr:uid="{00000000-0005-0000-0000-0000A74B0000}"/>
    <cellStyle name="Output 18 2 14" xfId="4124" xr:uid="{00000000-0005-0000-0000-0000A84B0000}"/>
    <cellStyle name="Output 18 2 14 2" xfId="14493" xr:uid="{00000000-0005-0000-0000-0000A94B0000}"/>
    <cellStyle name="Output 18 2 15" xfId="7914" xr:uid="{00000000-0005-0000-0000-0000AA4B0000}"/>
    <cellStyle name="Output 18 2 15 2" xfId="18204" xr:uid="{00000000-0005-0000-0000-0000AB4B0000}"/>
    <cellStyle name="Output 18 2 2" xfId="1780" xr:uid="{00000000-0005-0000-0000-0000AC4B0000}"/>
    <cellStyle name="Output 18 2 2 2" xfId="3257" xr:uid="{00000000-0005-0000-0000-0000AD4B0000}"/>
    <cellStyle name="Output 18 2 2 2 2" xfId="6830" xr:uid="{00000000-0005-0000-0000-0000AE4B0000}"/>
    <cellStyle name="Output 18 2 2 2 2 2" xfId="17160" xr:uid="{00000000-0005-0000-0000-0000AF4B0000}"/>
    <cellStyle name="Output 18 2 2 2 3" xfId="8806" xr:uid="{00000000-0005-0000-0000-0000B04B0000}"/>
    <cellStyle name="Output 18 2 2 2 3 2" xfId="19022" xr:uid="{00000000-0005-0000-0000-0000B14B0000}"/>
    <cellStyle name="Output 18 2 2 2 4" xfId="10107" xr:uid="{00000000-0005-0000-0000-0000B24B0000}"/>
    <cellStyle name="Output 18 2 2 2 4 2" xfId="20313" xr:uid="{00000000-0005-0000-0000-0000B34B0000}"/>
    <cellStyle name="Output 18 2 2 2 5" xfId="13730" xr:uid="{00000000-0005-0000-0000-0000B44B0000}"/>
    <cellStyle name="Output 18 2 2 3" xfId="5372" xr:uid="{00000000-0005-0000-0000-0000B54B0000}"/>
    <cellStyle name="Output 18 2 2 3 2" xfId="15705" xr:uid="{00000000-0005-0000-0000-0000B64B0000}"/>
    <cellStyle name="Output 18 2 2 4" xfId="5443" xr:uid="{00000000-0005-0000-0000-0000B74B0000}"/>
    <cellStyle name="Output 18 2 2 4 2" xfId="15775" xr:uid="{00000000-0005-0000-0000-0000B84B0000}"/>
    <cellStyle name="Output 18 2 2 5" xfId="11184" xr:uid="{00000000-0005-0000-0000-0000B94B0000}"/>
    <cellStyle name="Output 18 2 2 5 2" xfId="21387" xr:uid="{00000000-0005-0000-0000-0000BA4B0000}"/>
    <cellStyle name="Output 18 2 2 6" xfId="12559" xr:uid="{00000000-0005-0000-0000-0000BB4B0000}"/>
    <cellStyle name="Output 18 2 3" xfId="1946" xr:uid="{00000000-0005-0000-0000-0000BC4B0000}"/>
    <cellStyle name="Output 18 2 3 2" xfId="3410" xr:uid="{00000000-0005-0000-0000-0000BD4B0000}"/>
    <cellStyle name="Output 18 2 3 2 2" xfId="6980" xr:uid="{00000000-0005-0000-0000-0000BE4B0000}"/>
    <cellStyle name="Output 18 2 3 2 2 2" xfId="17309" xr:uid="{00000000-0005-0000-0000-0000BF4B0000}"/>
    <cellStyle name="Output 18 2 3 2 3" xfId="8946" xr:uid="{00000000-0005-0000-0000-0000C04B0000}"/>
    <cellStyle name="Output 18 2 3 2 3 2" xfId="19155" xr:uid="{00000000-0005-0000-0000-0000C14B0000}"/>
    <cellStyle name="Output 18 2 3 2 4" xfId="10237" xr:uid="{00000000-0005-0000-0000-0000C24B0000}"/>
    <cellStyle name="Output 18 2 3 2 4 2" xfId="20443" xr:uid="{00000000-0005-0000-0000-0000C34B0000}"/>
    <cellStyle name="Output 18 2 3 2 5" xfId="13836" xr:uid="{00000000-0005-0000-0000-0000C44B0000}"/>
    <cellStyle name="Output 18 2 3 3" xfId="5534" xr:uid="{00000000-0005-0000-0000-0000C54B0000}"/>
    <cellStyle name="Output 18 2 3 3 2" xfId="15866" xr:uid="{00000000-0005-0000-0000-0000C64B0000}"/>
    <cellStyle name="Output 18 2 3 4" xfId="8026" xr:uid="{00000000-0005-0000-0000-0000C74B0000}"/>
    <cellStyle name="Output 18 2 3 4 2" xfId="18282" xr:uid="{00000000-0005-0000-0000-0000C84B0000}"/>
    <cellStyle name="Output 18 2 3 5" xfId="11315" xr:uid="{00000000-0005-0000-0000-0000C94B0000}"/>
    <cellStyle name="Output 18 2 3 5 2" xfId="21517" xr:uid="{00000000-0005-0000-0000-0000CA4B0000}"/>
    <cellStyle name="Output 18 2 3 6" xfId="12665" xr:uid="{00000000-0005-0000-0000-0000CB4B0000}"/>
    <cellStyle name="Output 18 2 4" xfId="2016" xr:uid="{00000000-0005-0000-0000-0000CC4B0000}"/>
    <cellStyle name="Output 18 2 4 2" xfId="3479" xr:uid="{00000000-0005-0000-0000-0000CD4B0000}"/>
    <cellStyle name="Output 18 2 4 2 2" xfId="7049" xr:uid="{00000000-0005-0000-0000-0000CE4B0000}"/>
    <cellStyle name="Output 18 2 4 2 2 2" xfId="17378" xr:uid="{00000000-0005-0000-0000-0000CF4B0000}"/>
    <cellStyle name="Output 18 2 4 2 3" xfId="9015" xr:uid="{00000000-0005-0000-0000-0000D04B0000}"/>
    <cellStyle name="Output 18 2 4 2 3 2" xfId="19224" xr:uid="{00000000-0005-0000-0000-0000D14B0000}"/>
    <cellStyle name="Output 18 2 4 2 4" xfId="10306" xr:uid="{00000000-0005-0000-0000-0000D24B0000}"/>
    <cellStyle name="Output 18 2 4 2 4 2" xfId="20512" xr:uid="{00000000-0005-0000-0000-0000D34B0000}"/>
    <cellStyle name="Output 18 2 4 2 5" xfId="13904" xr:uid="{00000000-0005-0000-0000-0000D44B0000}"/>
    <cellStyle name="Output 18 2 4 3" xfId="5604" xr:uid="{00000000-0005-0000-0000-0000D54B0000}"/>
    <cellStyle name="Output 18 2 4 3 2" xfId="15936" xr:uid="{00000000-0005-0000-0000-0000D64B0000}"/>
    <cellStyle name="Output 18 2 4 4" xfId="7884" xr:uid="{00000000-0005-0000-0000-0000D74B0000}"/>
    <cellStyle name="Output 18 2 4 4 2" xfId="18175" xr:uid="{00000000-0005-0000-0000-0000D84B0000}"/>
    <cellStyle name="Output 18 2 4 5" xfId="11384" xr:uid="{00000000-0005-0000-0000-0000D94B0000}"/>
    <cellStyle name="Output 18 2 4 5 2" xfId="21586" xr:uid="{00000000-0005-0000-0000-0000DA4B0000}"/>
    <cellStyle name="Output 18 2 4 6" xfId="12733" xr:uid="{00000000-0005-0000-0000-0000DB4B0000}"/>
    <cellStyle name="Output 18 2 5" xfId="2084" xr:uid="{00000000-0005-0000-0000-0000DC4B0000}"/>
    <cellStyle name="Output 18 2 5 2" xfId="3544" xr:uid="{00000000-0005-0000-0000-0000DD4B0000}"/>
    <cellStyle name="Output 18 2 5 2 2" xfId="7114" xr:uid="{00000000-0005-0000-0000-0000DE4B0000}"/>
    <cellStyle name="Output 18 2 5 2 2 2" xfId="17443" xr:uid="{00000000-0005-0000-0000-0000DF4B0000}"/>
    <cellStyle name="Output 18 2 5 2 3" xfId="9080" xr:uid="{00000000-0005-0000-0000-0000E04B0000}"/>
    <cellStyle name="Output 18 2 5 2 3 2" xfId="19289" xr:uid="{00000000-0005-0000-0000-0000E14B0000}"/>
    <cellStyle name="Output 18 2 5 2 4" xfId="10371" xr:uid="{00000000-0005-0000-0000-0000E24B0000}"/>
    <cellStyle name="Output 18 2 5 2 4 2" xfId="20577" xr:uid="{00000000-0005-0000-0000-0000E34B0000}"/>
    <cellStyle name="Output 18 2 5 2 5" xfId="13968" xr:uid="{00000000-0005-0000-0000-0000E44B0000}"/>
    <cellStyle name="Output 18 2 5 3" xfId="5672" xr:uid="{00000000-0005-0000-0000-0000E54B0000}"/>
    <cellStyle name="Output 18 2 5 3 2" xfId="16004" xr:uid="{00000000-0005-0000-0000-0000E64B0000}"/>
    <cellStyle name="Output 18 2 5 4" xfId="7854" xr:uid="{00000000-0005-0000-0000-0000E74B0000}"/>
    <cellStyle name="Output 18 2 5 4 2" xfId="18149" xr:uid="{00000000-0005-0000-0000-0000E84B0000}"/>
    <cellStyle name="Output 18 2 5 5" xfId="11451" xr:uid="{00000000-0005-0000-0000-0000E94B0000}"/>
    <cellStyle name="Output 18 2 5 5 2" xfId="21651" xr:uid="{00000000-0005-0000-0000-0000EA4B0000}"/>
    <cellStyle name="Output 18 2 5 6" xfId="12797" xr:uid="{00000000-0005-0000-0000-0000EB4B0000}"/>
    <cellStyle name="Output 18 2 6" xfId="2152" xr:uid="{00000000-0005-0000-0000-0000EC4B0000}"/>
    <cellStyle name="Output 18 2 6 2" xfId="3611" xr:uid="{00000000-0005-0000-0000-0000ED4B0000}"/>
    <cellStyle name="Output 18 2 6 2 2" xfId="7181" xr:uid="{00000000-0005-0000-0000-0000EE4B0000}"/>
    <cellStyle name="Output 18 2 6 2 2 2" xfId="17510" xr:uid="{00000000-0005-0000-0000-0000EF4B0000}"/>
    <cellStyle name="Output 18 2 6 2 3" xfId="9146" xr:uid="{00000000-0005-0000-0000-0000F04B0000}"/>
    <cellStyle name="Output 18 2 6 2 3 2" xfId="19355" xr:uid="{00000000-0005-0000-0000-0000F14B0000}"/>
    <cellStyle name="Output 18 2 6 2 4" xfId="10438" xr:uid="{00000000-0005-0000-0000-0000F24B0000}"/>
    <cellStyle name="Output 18 2 6 2 4 2" xfId="20644" xr:uid="{00000000-0005-0000-0000-0000F34B0000}"/>
    <cellStyle name="Output 18 2 6 2 5" xfId="14034" xr:uid="{00000000-0005-0000-0000-0000F44B0000}"/>
    <cellStyle name="Output 18 2 6 3" xfId="5740" xr:uid="{00000000-0005-0000-0000-0000F54B0000}"/>
    <cellStyle name="Output 18 2 6 3 2" xfId="16072" xr:uid="{00000000-0005-0000-0000-0000F64B0000}"/>
    <cellStyle name="Output 18 2 6 4" xfId="6597" xr:uid="{00000000-0005-0000-0000-0000F74B0000}"/>
    <cellStyle name="Output 18 2 6 4 2" xfId="16928" xr:uid="{00000000-0005-0000-0000-0000F84B0000}"/>
    <cellStyle name="Output 18 2 6 5" xfId="11518" xr:uid="{00000000-0005-0000-0000-0000F94B0000}"/>
    <cellStyle name="Output 18 2 6 5 2" xfId="21718" xr:uid="{00000000-0005-0000-0000-0000FA4B0000}"/>
    <cellStyle name="Output 18 2 6 6" xfId="12863" xr:uid="{00000000-0005-0000-0000-0000FB4B0000}"/>
    <cellStyle name="Output 18 2 7" xfId="2224" xr:uid="{00000000-0005-0000-0000-0000FC4B0000}"/>
    <cellStyle name="Output 18 2 7 2" xfId="3683" xr:uid="{00000000-0005-0000-0000-0000FD4B0000}"/>
    <cellStyle name="Output 18 2 7 2 2" xfId="7253" xr:uid="{00000000-0005-0000-0000-0000FE4B0000}"/>
    <cellStyle name="Output 18 2 7 2 2 2" xfId="17582" xr:uid="{00000000-0005-0000-0000-0000FF4B0000}"/>
    <cellStyle name="Output 18 2 7 2 3" xfId="9218" xr:uid="{00000000-0005-0000-0000-0000004C0000}"/>
    <cellStyle name="Output 18 2 7 2 3 2" xfId="19427" xr:uid="{00000000-0005-0000-0000-0000014C0000}"/>
    <cellStyle name="Output 18 2 7 2 4" xfId="10510" xr:uid="{00000000-0005-0000-0000-0000024C0000}"/>
    <cellStyle name="Output 18 2 7 2 4 2" xfId="20716" xr:uid="{00000000-0005-0000-0000-0000034C0000}"/>
    <cellStyle name="Output 18 2 7 2 5" xfId="14106" xr:uid="{00000000-0005-0000-0000-0000044C0000}"/>
    <cellStyle name="Output 18 2 7 3" xfId="5812" xr:uid="{00000000-0005-0000-0000-0000054C0000}"/>
    <cellStyle name="Output 18 2 7 3 2" xfId="16144" xr:uid="{00000000-0005-0000-0000-0000064C0000}"/>
    <cellStyle name="Output 18 2 7 4" xfId="4520" xr:uid="{00000000-0005-0000-0000-0000074C0000}"/>
    <cellStyle name="Output 18 2 7 4 2" xfId="14862" xr:uid="{00000000-0005-0000-0000-0000084C0000}"/>
    <cellStyle name="Output 18 2 7 5" xfId="11590" xr:uid="{00000000-0005-0000-0000-0000094C0000}"/>
    <cellStyle name="Output 18 2 7 5 2" xfId="21790" xr:uid="{00000000-0005-0000-0000-00000A4C0000}"/>
    <cellStyle name="Output 18 2 7 6" xfId="12935" xr:uid="{00000000-0005-0000-0000-00000B4C0000}"/>
    <cellStyle name="Output 18 2 8" xfId="2321" xr:uid="{00000000-0005-0000-0000-00000C4C0000}"/>
    <cellStyle name="Output 18 2 8 2" xfId="3778" xr:uid="{00000000-0005-0000-0000-00000D4C0000}"/>
    <cellStyle name="Output 18 2 8 2 2" xfId="7348" xr:uid="{00000000-0005-0000-0000-00000E4C0000}"/>
    <cellStyle name="Output 18 2 8 2 2 2" xfId="17677" xr:uid="{00000000-0005-0000-0000-00000F4C0000}"/>
    <cellStyle name="Output 18 2 8 2 3" xfId="9311" xr:uid="{00000000-0005-0000-0000-0000104C0000}"/>
    <cellStyle name="Output 18 2 8 2 3 2" xfId="19519" xr:uid="{00000000-0005-0000-0000-0000114C0000}"/>
    <cellStyle name="Output 18 2 8 2 4" xfId="10605" xr:uid="{00000000-0005-0000-0000-0000124C0000}"/>
    <cellStyle name="Output 18 2 8 2 4 2" xfId="20811" xr:uid="{00000000-0005-0000-0000-0000134C0000}"/>
    <cellStyle name="Output 18 2 8 2 5" xfId="14191" xr:uid="{00000000-0005-0000-0000-0000144C0000}"/>
    <cellStyle name="Output 18 2 8 3" xfId="5909" xr:uid="{00000000-0005-0000-0000-0000154C0000}"/>
    <cellStyle name="Output 18 2 8 3 2" xfId="16241" xr:uid="{00000000-0005-0000-0000-0000164C0000}"/>
    <cellStyle name="Output 18 2 8 4" xfId="4569" xr:uid="{00000000-0005-0000-0000-0000174C0000}"/>
    <cellStyle name="Output 18 2 8 4 2" xfId="14911" xr:uid="{00000000-0005-0000-0000-0000184C0000}"/>
    <cellStyle name="Output 18 2 8 5" xfId="11686" xr:uid="{00000000-0005-0000-0000-0000194C0000}"/>
    <cellStyle name="Output 18 2 8 5 2" xfId="21883" xr:uid="{00000000-0005-0000-0000-00001A4C0000}"/>
    <cellStyle name="Output 18 2 8 6" xfId="13019" xr:uid="{00000000-0005-0000-0000-00001B4C0000}"/>
    <cellStyle name="Output 18 2 9" xfId="2413" xr:uid="{00000000-0005-0000-0000-00001C4C0000}"/>
    <cellStyle name="Output 18 2 9 2" xfId="3869" xr:uid="{00000000-0005-0000-0000-00001D4C0000}"/>
    <cellStyle name="Output 18 2 9 2 2" xfId="7439" xr:uid="{00000000-0005-0000-0000-00001E4C0000}"/>
    <cellStyle name="Output 18 2 9 2 2 2" xfId="17768" xr:uid="{00000000-0005-0000-0000-00001F4C0000}"/>
    <cellStyle name="Output 18 2 9 2 3" xfId="9401" xr:uid="{00000000-0005-0000-0000-0000204C0000}"/>
    <cellStyle name="Output 18 2 9 2 3 2" xfId="19609" xr:uid="{00000000-0005-0000-0000-0000214C0000}"/>
    <cellStyle name="Output 18 2 9 2 4" xfId="10696" xr:uid="{00000000-0005-0000-0000-0000224C0000}"/>
    <cellStyle name="Output 18 2 9 2 4 2" xfId="20902" xr:uid="{00000000-0005-0000-0000-0000234C0000}"/>
    <cellStyle name="Output 18 2 9 2 5" xfId="14272" xr:uid="{00000000-0005-0000-0000-0000244C0000}"/>
    <cellStyle name="Output 18 2 9 3" xfId="6001" xr:uid="{00000000-0005-0000-0000-0000254C0000}"/>
    <cellStyle name="Output 18 2 9 3 2" xfId="16333" xr:uid="{00000000-0005-0000-0000-0000264C0000}"/>
    <cellStyle name="Output 18 2 9 4" xfId="4026" xr:uid="{00000000-0005-0000-0000-0000274C0000}"/>
    <cellStyle name="Output 18 2 9 4 2" xfId="14404" xr:uid="{00000000-0005-0000-0000-0000284C0000}"/>
    <cellStyle name="Output 18 2 9 5" xfId="11777" xr:uid="{00000000-0005-0000-0000-0000294C0000}"/>
    <cellStyle name="Output 18 2 9 5 2" xfId="21973" xr:uid="{00000000-0005-0000-0000-00002A4C0000}"/>
    <cellStyle name="Output 18 2 9 6" xfId="13100" xr:uid="{00000000-0005-0000-0000-00002B4C0000}"/>
    <cellStyle name="Output 18 3" xfId="1600" xr:uid="{00000000-0005-0000-0000-00002C4C0000}"/>
    <cellStyle name="Output 18 3 2" xfId="3083" xr:uid="{00000000-0005-0000-0000-00002D4C0000}"/>
    <cellStyle name="Output 18 3 2 2" xfId="6660" xr:uid="{00000000-0005-0000-0000-00002E4C0000}"/>
    <cellStyle name="Output 18 3 2 2 2" xfId="16991" xr:uid="{00000000-0005-0000-0000-00002F4C0000}"/>
    <cellStyle name="Output 18 3 2 3" xfId="8648" xr:uid="{00000000-0005-0000-0000-0000304C0000}"/>
    <cellStyle name="Output 18 3 2 3 2" xfId="18870" xr:uid="{00000000-0005-0000-0000-0000314C0000}"/>
    <cellStyle name="Output 18 3 2 4" xfId="9964" xr:uid="{00000000-0005-0000-0000-0000324C0000}"/>
    <cellStyle name="Output 18 3 2 4 2" xfId="20171" xr:uid="{00000000-0005-0000-0000-0000334C0000}"/>
    <cellStyle name="Output 18 3 2 5" xfId="13609" xr:uid="{00000000-0005-0000-0000-0000344C0000}"/>
    <cellStyle name="Output 18 3 3" xfId="5197" xr:uid="{00000000-0005-0000-0000-0000354C0000}"/>
    <cellStyle name="Output 18 3 3 2" xfId="15532" xr:uid="{00000000-0005-0000-0000-0000364C0000}"/>
    <cellStyle name="Output 18 3 4" xfId="8828" xr:uid="{00000000-0005-0000-0000-0000374C0000}"/>
    <cellStyle name="Output 18 3 4 2" xfId="19041" xr:uid="{00000000-0005-0000-0000-0000384C0000}"/>
    <cellStyle name="Output 18 3 5" xfId="11046" xr:uid="{00000000-0005-0000-0000-0000394C0000}"/>
    <cellStyle name="Output 18 3 5 2" xfId="21249" xr:uid="{00000000-0005-0000-0000-00003A4C0000}"/>
    <cellStyle name="Output 18 3 6" xfId="12441" xr:uid="{00000000-0005-0000-0000-00003B4C0000}"/>
    <cellStyle name="Output 18 4" xfId="1357" xr:uid="{00000000-0005-0000-0000-00003C4C0000}"/>
    <cellStyle name="Output 18 4 2" xfId="2853" xr:uid="{00000000-0005-0000-0000-00003D4C0000}"/>
    <cellStyle name="Output 18 4 2 2" xfId="6432" xr:uid="{00000000-0005-0000-0000-00003E4C0000}"/>
    <cellStyle name="Output 18 4 2 2 2" xfId="16763" xr:uid="{00000000-0005-0000-0000-00003F4C0000}"/>
    <cellStyle name="Output 18 4 2 3" xfId="8433" xr:uid="{00000000-0005-0000-0000-0000404C0000}"/>
    <cellStyle name="Output 18 4 2 3 2" xfId="18661" xr:uid="{00000000-0005-0000-0000-0000414C0000}"/>
    <cellStyle name="Output 18 4 2 4" xfId="9758" xr:uid="{00000000-0005-0000-0000-0000424C0000}"/>
    <cellStyle name="Output 18 4 2 4 2" xfId="19965" xr:uid="{00000000-0005-0000-0000-0000434C0000}"/>
    <cellStyle name="Output 18 4 2 5" xfId="13427" xr:uid="{00000000-0005-0000-0000-0000444C0000}"/>
    <cellStyle name="Output 18 4 3" xfId="4955" xr:uid="{00000000-0005-0000-0000-0000454C0000}"/>
    <cellStyle name="Output 18 4 3 2" xfId="15290" xr:uid="{00000000-0005-0000-0000-0000464C0000}"/>
    <cellStyle name="Output 18 4 4" xfId="7812" xr:uid="{00000000-0005-0000-0000-0000474C0000}"/>
    <cellStyle name="Output 18 4 4 2" xfId="18115" xr:uid="{00000000-0005-0000-0000-0000484C0000}"/>
    <cellStyle name="Output 18 4 5" xfId="10840" xr:uid="{00000000-0005-0000-0000-0000494C0000}"/>
    <cellStyle name="Output 18 4 5 2" xfId="21044" xr:uid="{00000000-0005-0000-0000-00004A4C0000}"/>
    <cellStyle name="Output 18 4 6" xfId="12258" xr:uid="{00000000-0005-0000-0000-00004B4C0000}"/>
    <cellStyle name="Output 18 5" xfId="1456" xr:uid="{00000000-0005-0000-0000-00004C4C0000}"/>
    <cellStyle name="Output 18 5 2" xfId="2941" xr:uid="{00000000-0005-0000-0000-00004D4C0000}"/>
    <cellStyle name="Output 18 5 2 2" xfId="6518" xr:uid="{00000000-0005-0000-0000-00004E4C0000}"/>
    <cellStyle name="Output 18 5 2 2 2" xfId="16849" xr:uid="{00000000-0005-0000-0000-00004F4C0000}"/>
    <cellStyle name="Output 18 5 2 3" xfId="8521" xr:uid="{00000000-0005-0000-0000-0000504C0000}"/>
    <cellStyle name="Output 18 5 2 3 2" xfId="18747" xr:uid="{00000000-0005-0000-0000-0000514C0000}"/>
    <cellStyle name="Output 18 5 2 4" xfId="9842" xr:uid="{00000000-0005-0000-0000-0000524C0000}"/>
    <cellStyle name="Output 18 5 2 4 2" xfId="20049" xr:uid="{00000000-0005-0000-0000-0000534C0000}"/>
    <cellStyle name="Output 18 5 2 5" xfId="13505" xr:uid="{00000000-0005-0000-0000-0000544C0000}"/>
    <cellStyle name="Output 18 5 3" xfId="5053" xr:uid="{00000000-0005-0000-0000-0000554C0000}"/>
    <cellStyle name="Output 18 5 3 2" xfId="15388" xr:uid="{00000000-0005-0000-0000-0000564C0000}"/>
    <cellStyle name="Output 18 5 4" xfId="8751" xr:uid="{00000000-0005-0000-0000-0000574C0000}"/>
    <cellStyle name="Output 18 5 4 2" xfId="18968" xr:uid="{00000000-0005-0000-0000-0000584C0000}"/>
    <cellStyle name="Output 18 5 5" xfId="10923" xr:uid="{00000000-0005-0000-0000-0000594C0000}"/>
    <cellStyle name="Output 18 5 5 2" xfId="21127" xr:uid="{00000000-0005-0000-0000-00005A4C0000}"/>
    <cellStyle name="Output 18 5 6" xfId="12336" xr:uid="{00000000-0005-0000-0000-00005B4C0000}"/>
    <cellStyle name="Output 18 6" xfId="2625" xr:uid="{00000000-0005-0000-0000-00005C4C0000}"/>
    <cellStyle name="Output 18 6 2" xfId="6213" xr:uid="{00000000-0005-0000-0000-00005D4C0000}"/>
    <cellStyle name="Output 18 6 2 2" xfId="16545" xr:uid="{00000000-0005-0000-0000-00005E4C0000}"/>
    <cellStyle name="Output 18 6 3" xfId="8237" xr:uid="{00000000-0005-0000-0000-00005F4C0000}"/>
    <cellStyle name="Output 18 6 3 2" xfId="18470" xr:uid="{00000000-0005-0000-0000-0000604C0000}"/>
    <cellStyle name="Output 18 6 4" xfId="9587" xr:uid="{00000000-0005-0000-0000-0000614C0000}"/>
    <cellStyle name="Output 18 6 4 2" xfId="19794" xr:uid="{00000000-0005-0000-0000-0000624C0000}"/>
    <cellStyle name="Output 18 6 5" xfId="13273" xr:uid="{00000000-0005-0000-0000-0000634C0000}"/>
    <cellStyle name="Output 18 7" xfId="4611" xr:uid="{00000000-0005-0000-0000-0000644C0000}"/>
    <cellStyle name="Output 18 7 2" xfId="14953" xr:uid="{00000000-0005-0000-0000-0000654C0000}"/>
    <cellStyle name="Output 18 8" xfId="4263" xr:uid="{00000000-0005-0000-0000-0000664C0000}"/>
    <cellStyle name="Output 18 8 2" xfId="14621" xr:uid="{00000000-0005-0000-0000-0000674C0000}"/>
    <cellStyle name="Output 18 9" xfId="7702" xr:uid="{00000000-0005-0000-0000-0000684C0000}"/>
    <cellStyle name="Output 18 9 2" xfId="18017" xr:uid="{00000000-0005-0000-0000-0000694C0000}"/>
    <cellStyle name="Output 19" xfId="996" xr:uid="{00000000-0005-0000-0000-00006A4C0000}"/>
    <cellStyle name="Output 19 2" xfId="1240" xr:uid="{00000000-0005-0000-0000-00006B4C0000}"/>
    <cellStyle name="Output 19 2 10" xfId="2483" xr:uid="{00000000-0005-0000-0000-00006C4C0000}"/>
    <cellStyle name="Output 19 2 10 2" xfId="3938" xr:uid="{00000000-0005-0000-0000-00006D4C0000}"/>
    <cellStyle name="Output 19 2 10 2 2" xfId="7508" xr:uid="{00000000-0005-0000-0000-00006E4C0000}"/>
    <cellStyle name="Output 19 2 10 2 2 2" xfId="17837" xr:uid="{00000000-0005-0000-0000-00006F4C0000}"/>
    <cellStyle name="Output 19 2 10 2 3" xfId="9468" xr:uid="{00000000-0005-0000-0000-0000704C0000}"/>
    <cellStyle name="Output 19 2 10 2 3 2" xfId="19675" xr:uid="{00000000-0005-0000-0000-0000714C0000}"/>
    <cellStyle name="Output 19 2 10 2 4" xfId="10765" xr:uid="{00000000-0005-0000-0000-0000724C0000}"/>
    <cellStyle name="Output 19 2 10 2 4 2" xfId="20971" xr:uid="{00000000-0005-0000-0000-0000734C0000}"/>
    <cellStyle name="Output 19 2 10 2 5" xfId="14331" xr:uid="{00000000-0005-0000-0000-0000744C0000}"/>
    <cellStyle name="Output 19 2 10 3" xfId="6071" xr:uid="{00000000-0005-0000-0000-0000754C0000}"/>
    <cellStyle name="Output 19 2 10 3 2" xfId="16403" xr:uid="{00000000-0005-0000-0000-0000764C0000}"/>
    <cellStyle name="Output 19 2 10 4" xfId="4620" xr:uid="{00000000-0005-0000-0000-0000774C0000}"/>
    <cellStyle name="Output 19 2 10 4 2" xfId="14962" xr:uid="{00000000-0005-0000-0000-0000784C0000}"/>
    <cellStyle name="Output 19 2 10 5" xfId="11847" xr:uid="{00000000-0005-0000-0000-0000794C0000}"/>
    <cellStyle name="Output 19 2 10 5 2" xfId="22042" xr:uid="{00000000-0005-0000-0000-00007A4C0000}"/>
    <cellStyle name="Output 19 2 10 6" xfId="13159" xr:uid="{00000000-0005-0000-0000-00007B4C0000}"/>
    <cellStyle name="Output 19 2 11" xfId="2536" xr:uid="{00000000-0005-0000-0000-00007C4C0000}"/>
    <cellStyle name="Output 19 2 11 2" xfId="3991" xr:uid="{00000000-0005-0000-0000-00007D4C0000}"/>
    <cellStyle name="Output 19 2 11 2 2" xfId="7561" xr:uid="{00000000-0005-0000-0000-00007E4C0000}"/>
    <cellStyle name="Output 19 2 11 2 2 2" xfId="17890" xr:uid="{00000000-0005-0000-0000-00007F4C0000}"/>
    <cellStyle name="Output 19 2 11 2 3" xfId="9521" xr:uid="{00000000-0005-0000-0000-0000804C0000}"/>
    <cellStyle name="Output 19 2 11 2 3 2" xfId="19728" xr:uid="{00000000-0005-0000-0000-0000814C0000}"/>
    <cellStyle name="Output 19 2 11 2 4" xfId="10818" xr:uid="{00000000-0005-0000-0000-0000824C0000}"/>
    <cellStyle name="Output 19 2 11 2 4 2" xfId="21024" xr:uid="{00000000-0005-0000-0000-0000834C0000}"/>
    <cellStyle name="Output 19 2 11 2 5" xfId="14384" xr:uid="{00000000-0005-0000-0000-0000844C0000}"/>
    <cellStyle name="Output 19 2 11 3" xfId="6124" xr:uid="{00000000-0005-0000-0000-0000854C0000}"/>
    <cellStyle name="Output 19 2 11 3 2" xfId="16456" xr:uid="{00000000-0005-0000-0000-0000864C0000}"/>
    <cellStyle name="Output 19 2 11 4" xfId="4651" xr:uid="{00000000-0005-0000-0000-0000874C0000}"/>
    <cellStyle name="Output 19 2 11 4 2" xfId="14993" xr:uid="{00000000-0005-0000-0000-0000884C0000}"/>
    <cellStyle name="Output 19 2 11 5" xfId="11900" xr:uid="{00000000-0005-0000-0000-0000894C0000}"/>
    <cellStyle name="Output 19 2 12" xfId="2745" xr:uid="{00000000-0005-0000-0000-00008A4C0000}"/>
    <cellStyle name="Output 19 2 12 2" xfId="6328" xr:uid="{00000000-0005-0000-0000-00008B4C0000}"/>
    <cellStyle name="Output 19 2 12 2 2" xfId="16660" xr:uid="{00000000-0005-0000-0000-00008C4C0000}"/>
    <cellStyle name="Output 19 2 12 3" xfId="8340" xr:uid="{00000000-0005-0000-0000-00008D4C0000}"/>
    <cellStyle name="Output 19 2 12 3 2" xfId="18571" xr:uid="{00000000-0005-0000-0000-00008E4C0000}"/>
    <cellStyle name="Output 19 2 12 4" xfId="9677" xr:uid="{00000000-0005-0000-0000-00008F4C0000}"/>
    <cellStyle name="Output 19 2 12 4 2" xfId="19884" xr:uid="{00000000-0005-0000-0000-0000904C0000}"/>
    <cellStyle name="Output 19 2 12 5" xfId="13353" xr:uid="{00000000-0005-0000-0000-0000914C0000}"/>
    <cellStyle name="Output 19 2 13" xfId="4839" xr:uid="{00000000-0005-0000-0000-0000924C0000}"/>
    <cellStyle name="Output 19 2 13 2" xfId="15175" xr:uid="{00000000-0005-0000-0000-0000934C0000}"/>
    <cellStyle name="Output 19 2 14" xfId="4123" xr:uid="{00000000-0005-0000-0000-0000944C0000}"/>
    <cellStyle name="Output 19 2 14 2" xfId="14492" xr:uid="{00000000-0005-0000-0000-0000954C0000}"/>
    <cellStyle name="Output 19 2 15" xfId="7819" xr:uid="{00000000-0005-0000-0000-0000964C0000}"/>
    <cellStyle name="Output 19 2 15 2" xfId="18122" xr:uid="{00000000-0005-0000-0000-0000974C0000}"/>
    <cellStyle name="Output 19 2 2" xfId="1781" xr:uid="{00000000-0005-0000-0000-0000984C0000}"/>
    <cellStyle name="Output 19 2 2 2" xfId="3258" xr:uid="{00000000-0005-0000-0000-0000994C0000}"/>
    <cellStyle name="Output 19 2 2 2 2" xfId="6831" xr:uid="{00000000-0005-0000-0000-00009A4C0000}"/>
    <cellStyle name="Output 19 2 2 2 2 2" xfId="17161" xr:uid="{00000000-0005-0000-0000-00009B4C0000}"/>
    <cellStyle name="Output 19 2 2 2 3" xfId="8807" xr:uid="{00000000-0005-0000-0000-00009C4C0000}"/>
    <cellStyle name="Output 19 2 2 2 3 2" xfId="19023" xr:uid="{00000000-0005-0000-0000-00009D4C0000}"/>
    <cellStyle name="Output 19 2 2 2 4" xfId="10108" xr:uid="{00000000-0005-0000-0000-00009E4C0000}"/>
    <cellStyle name="Output 19 2 2 2 4 2" xfId="20314" xr:uid="{00000000-0005-0000-0000-00009F4C0000}"/>
    <cellStyle name="Output 19 2 2 2 5" xfId="13731" xr:uid="{00000000-0005-0000-0000-0000A04C0000}"/>
    <cellStyle name="Output 19 2 2 3" xfId="5373" xr:uid="{00000000-0005-0000-0000-0000A14C0000}"/>
    <cellStyle name="Output 19 2 2 3 2" xfId="15706" xr:uid="{00000000-0005-0000-0000-0000A24C0000}"/>
    <cellStyle name="Output 19 2 2 4" xfId="6896" xr:uid="{00000000-0005-0000-0000-0000A34C0000}"/>
    <cellStyle name="Output 19 2 2 4 2" xfId="17225" xr:uid="{00000000-0005-0000-0000-0000A44C0000}"/>
    <cellStyle name="Output 19 2 2 5" xfId="11185" xr:uid="{00000000-0005-0000-0000-0000A54C0000}"/>
    <cellStyle name="Output 19 2 2 5 2" xfId="21388" xr:uid="{00000000-0005-0000-0000-0000A64C0000}"/>
    <cellStyle name="Output 19 2 2 6" xfId="12560" xr:uid="{00000000-0005-0000-0000-0000A74C0000}"/>
    <cellStyle name="Output 19 2 3" xfId="1947" xr:uid="{00000000-0005-0000-0000-0000A84C0000}"/>
    <cellStyle name="Output 19 2 3 2" xfId="3411" xr:uid="{00000000-0005-0000-0000-0000A94C0000}"/>
    <cellStyle name="Output 19 2 3 2 2" xfId="6981" xr:uid="{00000000-0005-0000-0000-0000AA4C0000}"/>
    <cellStyle name="Output 19 2 3 2 2 2" xfId="17310" xr:uid="{00000000-0005-0000-0000-0000AB4C0000}"/>
    <cellStyle name="Output 19 2 3 2 3" xfId="8947" xr:uid="{00000000-0005-0000-0000-0000AC4C0000}"/>
    <cellStyle name="Output 19 2 3 2 3 2" xfId="19156" xr:uid="{00000000-0005-0000-0000-0000AD4C0000}"/>
    <cellStyle name="Output 19 2 3 2 4" xfId="10238" xr:uid="{00000000-0005-0000-0000-0000AE4C0000}"/>
    <cellStyle name="Output 19 2 3 2 4 2" xfId="20444" xr:uid="{00000000-0005-0000-0000-0000AF4C0000}"/>
    <cellStyle name="Output 19 2 3 2 5" xfId="13837" xr:uid="{00000000-0005-0000-0000-0000B04C0000}"/>
    <cellStyle name="Output 19 2 3 3" xfId="5535" xr:uid="{00000000-0005-0000-0000-0000B14C0000}"/>
    <cellStyle name="Output 19 2 3 3 2" xfId="15867" xr:uid="{00000000-0005-0000-0000-0000B24C0000}"/>
    <cellStyle name="Output 19 2 3 4" xfId="7932" xr:uid="{00000000-0005-0000-0000-0000B34C0000}"/>
    <cellStyle name="Output 19 2 3 4 2" xfId="18215" xr:uid="{00000000-0005-0000-0000-0000B44C0000}"/>
    <cellStyle name="Output 19 2 3 5" xfId="11316" xr:uid="{00000000-0005-0000-0000-0000B54C0000}"/>
    <cellStyle name="Output 19 2 3 5 2" xfId="21518" xr:uid="{00000000-0005-0000-0000-0000B64C0000}"/>
    <cellStyle name="Output 19 2 3 6" xfId="12666" xr:uid="{00000000-0005-0000-0000-0000B74C0000}"/>
    <cellStyle name="Output 19 2 4" xfId="2017" xr:uid="{00000000-0005-0000-0000-0000B84C0000}"/>
    <cellStyle name="Output 19 2 4 2" xfId="3480" xr:uid="{00000000-0005-0000-0000-0000B94C0000}"/>
    <cellStyle name="Output 19 2 4 2 2" xfId="7050" xr:uid="{00000000-0005-0000-0000-0000BA4C0000}"/>
    <cellStyle name="Output 19 2 4 2 2 2" xfId="17379" xr:uid="{00000000-0005-0000-0000-0000BB4C0000}"/>
    <cellStyle name="Output 19 2 4 2 3" xfId="9016" xr:uid="{00000000-0005-0000-0000-0000BC4C0000}"/>
    <cellStyle name="Output 19 2 4 2 3 2" xfId="19225" xr:uid="{00000000-0005-0000-0000-0000BD4C0000}"/>
    <cellStyle name="Output 19 2 4 2 4" xfId="10307" xr:uid="{00000000-0005-0000-0000-0000BE4C0000}"/>
    <cellStyle name="Output 19 2 4 2 4 2" xfId="20513" xr:uid="{00000000-0005-0000-0000-0000BF4C0000}"/>
    <cellStyle name="Output 19 2 4 2 5" xfId="13905" xr:uid="{00000000-0005-0000-0000-0000C04C0000}"/>
    <cellStyle name="Output 19 2 4 3" xfId="5605" xr:uid="{00000000-0005-0000-0000-0000C14C0000}"/>
    <cellStyle name="Output 19 2 4 3 2" xfId="15937" xr:uid="{00000000-0005-0000-0000-0000C24C0000}"/>
    <cellStyle name="Output 19 2 4 4" xfId="7787" xr:uid="{00000000-0005-0000-0000-0000C34C0000}"/>
    <cellStyle name="Output 19 2 4 4 2" xfId="18091" xr:uid="{00000000-0005-0000-0000-0000C44C0000}"/>
    <cellStyle name="Output 19 2 4 5" xfId="11385" xr:uid="{00000000-0005-0000-0000-0000C54C0000}"/>
    <cellStyle name="Output 19 2 4 5 2" xfId="21587" xr:uid="{00000000-0005-0000-0000-0000C64C0000}"/>
    <cellStyle name="Output 19 2 4 6" xfId="12734" xr:uid="{00000000-0005-0000-0000-0000C74C0000}"/>
    <cellStyle name="Output 19 2 5" xfId="2085" xr:uid="{00000000-0005-0000-0000-0000C84C0000}"/>
    <cellStyle name="Output 19 2 5 2" xfId="3545" xr:uid="{00000000-0005-0000-0000-0000C94C0000}"/>
    <cellStyle name="Output 19 2 5 2 2" xfId="7115" xr:uid="{00000000-0005-0000-0000-0000CA4C0000}"/>
    <cellStyle name="Output 19 2 5 2 2 2" xfId="17444" xr:uid="{00000000-0005-0000-0000-0000CB4C0000}"/>
    <cellStyle name="Output 19 2 5 2 3" xfId="9081" xr:uid="{00000000-0005-0000-0000-0000CC4C0000}"/>
    <cellStyle name="Output 19 2 5 2 3 2" xfId="19290" xr:uid="{00000000-0005-0000-0000-0000CD4C0000}"/>
    <cellStyle name="Output 19 2 5 2 4" xfId="10372" xr:uid="{00000000-0005-0000-0000-0000CE4C0000}"/>
    <cellStyle name="Output 19 2 5 2 4 2" xfId="20578" xr:uid="{00000000-0005-0000-0000-0000CF4C0000}"/>
    <cellStyle name="Output 19 2 5 2 5" xfId="13969" xr:uid="{00000000-0005-0000-0000-0000D04C0000}"/>
    <cellStyle name="Output 19 2 5 3" xfId="5673" xr:uid="{00000000-0005-0000-0000-0000D14C0000}"/>
    <cellStyle name="Output 19 2 5 3 2" xfId="16005" xr:uid="{00000000-0005-0000-0000-0000D24C0000}"/>
    <cellStyle name="Output 19 2 5 4" xfId="4076" xr:uid="{00000000-0005-0000-0000-0000D34C0000}"/>
    <cellStyle name="Output 19 2 5 4 2" xfId="14450" xr:uid="{00000000-0005-0000-0000-0000D44C0000}"/>
    <cellStyle name="Output 19 2 5 5" xfId="11452" xr:uid="{00000000-0005-0000-0000-0000D54C0000}"/>
    <cellStyle name="Output 19 2 5 5 2" xfId="21652" xr:uid="{00000000-0005-0000-0000-0000D64C0000}"/>
    <cellStyle name="Output 19 2 5 6" xfId="12798" xr:uid="{00000000-0005-0000-0000-0000D74C0000}"/>
    <cellStyle name="Output 19 2 6" xfId="2153" xr:uid="{00000000-0005-0000-0000-0000D84C0000}"/>
    <cellStyle name="Output 19 2 6 2" xfId="3612" xr:uid="{00000000-0005-0000-0000-0000D94C0000}"/>
    <cellStyle name="Output 19 2 6 2 2" xfId="7182" xr:uid="{00000000-0005-0000-0000-0000DA4C0000}"/>
    <cellStyle name="Output 19 2 6 2 2 2" xfId="17511" xr:uid="{00000000-0005-0000-0000-0000DB4C0000}"/>
    <cellStyle name="Output 19 2 6 2 3" xfId="9147" xr:uid="{00000000-0005-0000-0000-0000DC4C0000}"/>
    <cellStyle name="Output 19 2 6 2 3 2" xfId="19356" xr:uid="{00000000-0005-0000-0000-0000DD4C0000}"/>
    <cellStyle name="Output 19 2 6 2 4" xfId="10439" xr:uid="{00000000-0005-0000-0000-0000DE4C0000}"/>
    <cellStyle name="Output 19 2 6 2 4 2" xfId="20645" xr:uid="{00000000-0005-0000-0000-0000DF4C0000}"/>
    <cellStyle name="Output 19 2 6 2 5" xfId="14035" xr:uid="{00000000-0005-0000-0000-0000E04C0000}"/>
    <cellStyle name="Output 19 2 6 3" xfId="5741" xr:uid="{00000000-0005-0000-0000-0000E14C0000}"/>
    <cellStyle name="Output 19 2 6 3 2" xfId="16073" xr:uid="{00000000-0005-0000-0000-0000E24C0000}"/>
    <cellStyle name="Output 19 2 6 4" xfId="4875" xr:uid="{00000000-0005-0000-0000-0000E34C0000}"/>
    <cellStyle name="Output 19 2 6 4 2" xfId="15210" xr:uid="{00000000-0005-0000-0000-0000E44C0000}"/>
    <cellStyle name="Output 19 2 6 5" xfId="11519" xr:uid="{00000000-0005-0000-0000-0000E54C0000}"/>
    <cellStyle name="Output 19 2 6 5 2" xfId="21719" xr:uid="{00000000-0005-0000-0000-0000E64C0000}"/>
    <cellStyle name="Output 19 2 6 6" xfId="12864" xr:uid="{00000000-0005-0000-0000-0000E74C0000}"/>
    <cellStyle name="Output 19 2 7" xfId="2225" xr:uid="{00000000-0005-0000-0000-0000E84C0000}"/>
    <cellStyle name="Output 19 2 7 2" xfId="3684" xr:uid="{00000000-0005-0000-0000-0000E94C0000}"/>
    <cellStyle name="Output 19 2 7 2 2" xfId="7254" xr:uid="{00000000-0005-0000-0000-0000EA4C0000}"/>
    <cellStyle name="Output 19 2 7 2 2 2" xfId="17583" xr:uid="{00000000-0005-0000-0000-0000EB4C0000}"/>
    <cellStyle name="Output 19 2 7 2 3" xfId="9219" xr:uid="{00000000-0005-0000-0000-0000EC4C0000}"/>
    <cellStyle name="Output 19 2 7 2 3 2" xfId="19428" xr:uid="{00000000-0005-0000-0000-0000ED4C0000}"/>
    <cellStyle name="Output 19 2 7 2 4" xfId="10511" xr:uid="{00000000-0005-0000-0000-0000EE4C0000}"/>
    <cellStyle name="Output 19 2 7 2 4 2" xfId="20717" xr:uid="{00000000-0005-0000-0000-0000EF4C0000}"/>
    <cellStyle name="Output 19 2 7 2 5" xfId="14107" xr:uid="{00000000-0005-0000-0000-0000F04C0000}"/>
    <cellStyle name="Output 19 2 7 3" xfId="5813" xr:uid="{00000000-0005-0000-0000-0000F14C0000}"/>
    <cellStyle name="Output 19 2 7 3 2" xfId="16145" xr:uid="{00000000-0005-0000-0000-0000F24C0000}"/>
    <cellStyle name="Output 19 2 7 4" xfId="4521" xr:uid="{00000000-0005-0000-0000-0000F34C0000}"/>
    <cellStyle name="Output 19 2 7 4 2" xfId="14863" xr:uid="{00000000-0005-0000-0000-0000F44C0000}"/>
    <cellStyle name="Output 19 2 7 5" xfId="11591" xr:uid="{00000000-0005-0000-0000-0000F54C0000}"/>
    <cellStyle name="Output 19 2 7 5 2" xfId="21791" xr:uid="{00000000-0005-0000-0000-0000F64C0000}"/>
    <cellStyle name="Output 19 2 7 6" xfId="12936" xr:uid="{00000000-0005-0000-0000-0000F74C0000}"/>
    <cellStyle name="Output 19 2 8" xfId="2322" xr:uid="{00000000-0005-0000-0000-0000F84C0000}"/>
    <cellStyle name="Output 19 2 8 2" xfId="3779" xr:uid="{00000000-0005-0000-0000-0000F94C0000}"/>
    <cellStyle name="Output 19 2 8 2 2" xfId="7349" xr:uid="{00000000-0005-0000-0000-0000FA4C0000}"/>
    <cellStyle name="Output 19 2 8 2 2 2" xfId="17678" xr:uid="{00000000-0005-0000-0000-0000FB4C0000}"/>
    <cellStyle name="Output 19 2 8 2 3" xfId="9312" xr:uid="{00000000-0005-0000-0000-0000FC4C0000}"/>
    <cellStyle name="Output 19 2 8 2 3 2" xfId="19520" xr:uid="{00000000-0005-0000-0000-0000FD4C0000}"/>
    <cellStyle name="Output 19 2 8 2 4" xfId="10606" xr:uid="{00000000-0005-0000-0000-0000FE4C0000}"/>
    <cellStyle name="Output 19 2 8 2 4 2" xfId="20812" xr:uid="{00000000-0005-0000-0000-0000FF4C0000}"/>
    <cellStyle name="Output 19 2 8 2 5" xfId="14192" xr:uid="{00000000-0005-0000-0000-0000004D0000}"/>
    <cellStyle name="Output 19 2 8 3" xfId="5910" xr:uid="{00000000-0005-0000-0000-0000014D0000}"/>
    <cellStyle name="Output 19 2 8 3 2" xfId="16242" xr:uid="{00000000-0005-0000-0000-0000024D0000}"/>
    <cellStyle name="Output 19 2 8 4" xfId="4570" xr:uid="{00000000-0005-0000-0000-0000034D0000}"/>
    <cellStyle name="Output 19 2 8 4 2" xfId="14912" xr:uid="{00000000-0005-0000-0000-0000044D0000}"/>
    <cellStyle name="Output 19 2 8 5" xfId="11687" xr:uid="{00000000-0005-0000-0000-0000054D0000}"/>
    <cellStyle name="Output 19 2 8 5 2" xfId="21884" xr:uid="{00000000-0005-0000-0000-0000064D0000}"/>
    <cellStyle name="Output 19 2 8 6" xfId="13020" xr:uid="{00000000-0005-0000-0000-0000074D0000}"/>
    <cellStyle name="Output 19 2 9" xfId="2414" xr:uid="{00000000-0005-0000-0000-0000084D0000}"/>
    <cellStyle name="Output 19 2 9 2" xfId="3870" xr:uid="{00000000-0005-0000-0000-0000094D0000}"/>
    <cellStyle name="Output 19 2 9 2 2" xfId="7440" xr:uid="{00000000-0005-0000-0000-00000A4D0000}"/>
    <cellStyle name="Output 19 2 9 2 2 2" xfId="17769" xr:uid="{00000000-0005-0000-0000-00000B4D0000}"/>
    <cellStyle name="Output 19 2 9 2 3" xfId="9402" xr:uid="{00000000-0005-0000-0000-00000C4D0000}"/>
    <cellStyle name="Output 19 2 9 2 3 2" xfId="19610" xr:uid="{00000000-0005-0000-0000-00000D4D0000}"/>
    <cellStyle name="Output 19 2 9 2 4" xfId="10697" xr:uid="{00000000-0005-0000-0000-00000E4D0000}"/>
    <cellStyle name="Output 19 2 9 2 4 2" xfId="20903" xr:uid="{00000000-0005-0000-0000-00000F4D0000}"/>
    <cellStyle name="Output 19 2 9 2 5" xfId="14273" xr:uid="{00000000-0005-0000-0000-0000104D0000}"/>
    <cellStyle name="Output 19 2 9 3" xfId="6002" xr:uid="{00000000-0005-0000-0000-0000114D0000}"/>
    <cellStyle name="Output 19 2 9 3 2" xfId="16334" xr:uid="{00000000-0005-0000-0000-0000124D0000}"/>
    <cellStyle name="Output 19 2 9 4" xfId="4043" xr:uid="{00000000-0005-0000-0000-0000134D0000}"/>
    <cellStyle name="Output 19 2 9 4 2" xfId="14421" xr:uid="{00000000-0005-0000-0000-0000144D0000}"/>
    <cellStyle name="Output 19 2 9 5" xfId="11778" xr:uid="{00000000-0005-0000-0000-0000154D0000}"/>
    <cellStyle name="Output 19 2 9 5 2" xfId="21974" xr:uid="{00000000-0005-0000-0000-0000164D0000}"/>
    <cellStyle name="Output 19 2 9 6" xfId="13101" xr:uid="{00000000-0005-0000-0000-0000174D0000}"/>
    <cellStyle name="Output 19 3" xfId="1601" xr:uid="{00000000-0005-0000-0000-0000184D0000}"/>
    <cellStyle name="Output 19 3 2" xfId="3084" xr:uid="{00000000-0005-0000-0000-0000194D0000}"/>
    <cellStyle name="Output 19 3 2 2" xfId="6661" xr:uid="{00000000-0005-0000-0000-00001A4D0000}"/>
    <cellStyle name="Output 19 3 2 2 2" xfId="16992" xr:uid="{00000000-0005-0000-0000-00001B4D0000}"/>
    <cellStyle name="Output 19 3 2 3" xfId="8649" xr:uid="{00000000-0005-0000-0000-00001C4D0000}"/>
    <cellStyle name="Output 19 3 2 3 2" xfId="18871" xr:uid="{00000000-0005-0000-0000-00001D4D0000}"/>
    <cellStyle name="Output 19 3 2 4" xfId="9965" xr:uid="{00000000-0005-0000-0000-00001E4D0000}"/>
    <cellStyle name="Output 19 3 2 4 2" xfId="20172" xr:uid="{00000000-0005-0000-0000-00001F4D0000}"/>
    <cellStyle name="Output 19 3 2 5" xfId="13610" xr:uid="{00000000-0005-0000-0000-0000204D0000}"/>
    <cellStyle name="Output 19 3 3" xfId="5198" xr:uid="{00000000-0005-0000-0000-0000214D0000}"/>
    <cellStyle name="Output 19 3 3 2" xfId="15533" xr:uid="{00000000-0005-0000-0000-0000224D0000}"/>
    <cellStyle name="Output 19 3 4" xfId="7844" xr:uid="{00000000-0005-0000-0000-0000234D0000}"/>
    <cellStyle name="Output 19 3 4 2" xfId="18139" xr:uid="{00000000-0005-0000-0000-0000244D0000}"/>
    <cellStyle name="Output 19 3 5" xfId="11047" xr:uid="{00000000-0005-0000-0000-0000254D0000}"/>
    <cellStyle name="Output 19 3 5 2" xfId="21250" xr:uid="{00000000-0005-0000-0000-0000264D0000}"/>
    <cellStyle name="Output 19 3 6" xfId="12442" xr:uid="{00000000-0005-0000-0000-0000274D0000}"/>
    <cellStyle name="Output 19 4" xfId="1356" xr:uid="{00000000-0005-0000-0000-0000284D0000}"/>
    <cellStyle name="Output 19 4 2" xfId="2852" xr:uid="{00000000-0005-0000-0000-0000294D0000}"/>
    <cellStyle name="Output 19 4 2 2" xfId="6431" xr:uid="{00000000-0005-0000-0000-00002A4D0000}"/>
    <cellStyle name="Output 19 4 2 2 2" xfId="16762" xr:uid="{00000000-0005-0000-0000-00002B4D0000}"/>
    <cellStyle name="Output 19 4 2 3" xfId="8432" xr:uid="{00000000-0005-0000-0000-00002C4D0000}"/>
    <cellStyle name="Output 19 4 2 3 2" xfId="18660" xr:uid="{00000000-0005-0000-0000-00002D4D0000}"/>
    <cellStyle name="Output 19 4 2 4" xfId="9757" xr:uid="{00000000-0005-0000-0000-00002E4D0000}"/>
    <cellStyle name="Output 19 4 2 4 2" xfId="19964" xr:uid="{00000000-0005-0000-0000-00002F4D0000}"/>
    <cellStyle name="Output 19 4 2 5" xfId="13426" xr:uid="{00000000-0005-0000-0000-0000304D0000}"/>
    <cellStyle name="Output 19 4 3" xfId="4954" xr:uid="{00000000-0005-0000-0000-0000314D0000}"/>
    <cellStyle name="Output 19 4 3 2" xfId="15289" xr:uid="{00000000-0005-0000-0000-0000324D0000}"/>
    <cellStyle name="Output 19 4 4" xfId="7909" xr:uid="{00000000-0005-0000-0000-0000334D0000}"/>
    <cellStyle name="Output 19 4 4 2" xfId="18199" xr:uid="{00000000-0005-0000-0000-0000344D0000}"/>
    <cellStyle name="Output 19 4 5" xfId="10839" xr:uid="{00000000-0005-0000-0000-0000354D0000}"/>
    <cellStyle name="Output 19 4 5 2" xfId="21043" xr:uid="{00000000-0005-0000-0000-0000364D0000}"/>
    <cellStyle name="Output 19 4 6" xfId="12257" xr:uid="{00000000-0005-0000-0000-0000374D0000}"/>
    <cellStyle name="Output 19 5" xfId="2163" xr:uid="{00000000-0005-0000-0000-0000384D0000}"/>
    <cellStyle name="Output 19 5 2" xfId="3622" xr:uid="{00000000-0005-0000-0000-0000394D0000}"/>
    <cellStyle name="Output 19 5 2 2" xfId="7192" xr:uid="{00000000-0005-0000-0000-00003A4D0000}"/>
    <cellStyle name="Output 19 5 2 2 2" xfId="17521" xr:uid="{00000000-0005-0000-0000-00003B4D0000}"/>
    <cellStyle name="Output 19 5 2 3" xfId="9157" xr:uid="{00000000-0005-0000-0000-00003C4D0000}"/>
    <cellStyle name="Output 19 5 2 3 2" xfId="19366" xr:uid="{00000000-0005-0000-0000-00003D4D0000}"/>
    <cellStyle name="Output 19 5 2 4" xfId="10449" xr:uid="{00000000-0005-0000-0000-00003E4D0000}"/>
    <cellStyle name="Output 19 5 2 4 2" xfId="20655" xr:uid="{00000000-0005-0000-0000-00003F4D0000}"/>
    <cellStyle name="Output 19 5 2 5" xfId="14045" xr:uid="{00000000-0005-0000-0000-0000404D0000}"/>
    <cellStyle name="Output 19 5 3" xfId="5751" xr:uid="{00000000-0005-0000-0000-0000414D0000}"/>
    <cellStyle name="Output 19 5 3 2" xfId="16083" xr:uid="{00000000-0005-0000-0000-0000424D0000}"/>
    <cellStyle name="Output 19 5 4" xfId="4505" xr:uid="{00000000-0005-0000-0000-0000434D0000}"/>
    <cellStyle name="Output 19 5 4 2" xfId="14847" xr:uid="{00000000-0005-0000-0000-0000444D0000}"/>
    <cellStyle name="Output 19 5 5" xfId="11529" xr:uid="{00000000-0005-0000-0000-0000454D0000}"/>
    <cellStyle name="Output 19 5 5 2" xfId="21729" xr:uid="{00000000-0005-0000-0000-0000464D0000}"/>
    <cellStyle name="Output 19 5 6" xfId="12874" xr:uid="{00000000-0005-0000-0000-0000474D0000}"/>
    <cellStyle name="Output 19 6" xfId="2626" xr:uid="{00000000-0005-0000-0000-0000484D0000}"/>
    <cellStyle name="Output 19 6 2" xfId="6214" xr:uid="{00000000-0005-0000-0000-0000494D0000}"/>
    <cellStyle name="Output 19 6 2 2" xfId="16546" xr:uid="{00000000-0005-0000-0000-00004A4D0000}"/>
    <cellStyle name="Output 19 6 3" xfId="8238" xr:uid="{00000000-0005-0000-0000-00004B4D0000}"/>
    <cellStyle name="Output 19 6 3 2" xfId="18471" xr:uid="{00000000-0005-0000-0000-00004C4D0000}"/>
    <cellStyle name="Output 19 6 4" xfId="9588" xr:uid="{00000000-0005-0000-0000-00004D4D0000}"/>
    <cellStyle name="Output 19 6 4 2" xfId="19795" xr:uid="{00000000-0005-0000-0000-00004E4D0000}"/>
    <cellStyle name="Output 19 6 5" xfId="13274" xr:uid="{00000000-0005-0000-0000-00004F4D0000}"/>
    <cellStyle name="Output 19 7" xfId="4612" xr:uid="{00000000-0005-0000-0000-0000504D0000}"/>
    <cellStyle name="Output 19 7 2" xfId="14954" xr:uid="{00000000-0005-0000-0000-0000514D0000}"/>
    <cellStyle name="Output 19 8" xfId="4262" xr:uid="{00000000-0005-0000-0000-0000524D0000}"/>
    <cellStyle name="Output 19 8 2" xfId="14620" xr:uid="{00000000-0005-0000-0000-0000534D0000}"/>
    <cellStyle name="Output 19 9" xfId="4715" xr:uid="{00000000-0005-0000-0000-0000544D0000}"/>
    <cellStyle name="Output 19 9 2" xfId="15053" xr:uid="{00000000-0005-0000-0000-0000554D0000}"/>
    <cellStyle name="Output 2" xfId="188" xr:uid="{00000000-0005-0000-0000-0000564D0000}"/>
    <cellStyle name="Output 2 10" xfId="4237" xr:uid="{00000000-0005-0000-0000-0000574D0000}"/>
    <cellStyle name="Output 2 10 2" xfId="14595" xr:uid="{00000000-0005-0000-0000-0000584D0000}"/>
    <cellStyle name="Output 2 2" xfId="1126" xr:uid="{00000000-0005-0000-0000-0000594D0000}"/>
    <cellStyle name="Output 2 2 10" xfId="2240" xr:uid="{00000000-0005-0000-0000-00005A4D0000}"/>
    <cellStyle name="Output 2 2 10 2" xfId="3697" xr:uid="{00000000-0005-0000-0000-00005B4D0000}"/>
    <cellStyle name="Output 2 2 10 2 2" xfId="7267" xr:uid="{00000000-0005-0000-0000-00005C4D0000}"/>
    <cellStyle name="Output 2 2 10 2 2 2" xfId="17596" xr:uid="{00000000-0005-0000-0000-00005D4D0000}"/>
    <cellStyle name="Output 2 2 10 2 3" xfId="9232" xr:uid="{00000000-0005-0000-0000-00005E4D0000}"/>
    <cellStyle name="Output 2 2 10 2 3 2" xfId="19441" xr:uid="{00000000-0005-0000-0000-00005F4D0000}"/>
    <cellStyle name="Output 2 2 10 2 4" xfId="10524" xr:uid="{00000000-0005-0000-0000-0000604D0000}"/>
    <cellStyle name="Output 2 2 10 2 4 2" xfId="20730" xr:uid="{00000000-0005-0000-0000-0000614D0000}"/>
    <cellStyle name="Output 2 2 10 2 5" xfId="14120" xr:uid="{00000000-0005-0000-0000-0000624D0000}"/>
    <cellStyle name="Output 2 2 10 3" xfId="5828" xr:uid="{00000000-0005-0000-0000-0000634D0000}"/>
    <cellStyle name="Output 2 2 10 3 2" xfId="16160" xr:uid="{00000000-0005-0000-0000-0000644D0000}"/>
    <cellStyle name="Output 2 2 10 4" xfId="4534" xr:uid="{00000000-0005-0000-0000-0000654D0000}"/>
    <cellStyle name="Output 2 2 10 4 2" xfId="14876" xr:uid="{00000000-0005-0000-0000-0000664D0000}"/>
    <cellStyle name="Output 2 2 10 5" xfId="11606" xr:uid="{00000000-0005-0000-0000-0000674D0000}"/>
    <cellStyle name="Output 2 2 10 5 2" xfId="21803" xr:uid="{00000000-0005-0000-0000-0000684D0000}"/>
    <cellStyle name="Output 2 2 10 6" xfId="12948" xr:uid="{00000000-0005-0000-0000-0000694D0000}"/>
    <cellStyle name="Output 2 2 11" xfId="1344" xr:uid="{00000000-0005-0000-0000-00006A4D0000}"/>
    <cellStyle name="Output 2 2 11 2" xfId="2842" xr:uid="{00000000-0005-0000-0000-00006B4D0000}"/>
    <cellStyle name="Output 2 2 11 2 2" xfId="6421" xr:uid="{00000000-0005-0000-0000-00006C4D0000}"/>
    <cellStyle name="Output 2 2 11 2 2 2" xfId="16752" xr:uid="{00000000-0005-0000-0000-00006D4D0000}"/>
    <cellStyle name="Output 2 2 11 2 3" xfId="8422" xr:uid="{00000000-0005-0000-0000-00006E4D0000}"/>
    <cellStyle name="Output 2 2 11 2 3 2" xfId="18650" xr:uid="{00000000-0005-0000-0000-00006F4D0000}"/>
    <cellStyle name="Output 2 2 11 2 4" xfId="9747" xr:uid="{00000000-0005-0000-0000-0000704D0000}"/>
    <cellStyle name="Output 2 2 11 2 4 2" xfId="19954" xr:uid="{00000000-0005-0000-0000-0000714D0000}"/>
    <cellStyle name="Output 2 2 11 2 5" xfId="13416" xr:uid="{00000000-0005-0000-0000-0000724D0000}"/>
    <cellStyle name="Output 2 2 11 3" xfId="4942" xr:uid="{00000000-0005-0000-0000-0000734D0000}"/>
    <cellStyle name="Output 2 2 11 3 2" xfId="15277" xr:uid="{00000000-0005-0000-0000-0000744D0000}"/>
    <cellStyle name="Output 2 2 11 4" xfId="7813" xr:uid="{00000000-0005-0000-0000-0000754D0000}"/>
    <cellStyle name="Output 2 2 11 4 2" xfId="18116" xr:uid="{00000000-0005-0000-0000-0000764D0000}"/>
    <cellStyle name="Output 2 2 11 5" xfId="10828" xr:uid="{00000000-0005-0000-0000-0000774D0000}"/>
    <cellStyle name="Output 2 2 12" xfId="2657" xr:uid="{00000000-0005-0000-0000-0000784D0000}"/>
    <cellStyle name="Output 2 2 12 2" xfId="6242" xr:uid="{00000000-0005-0000-0000-0000794D0000}"/>
    <cellStyle name="Output 2 2 12 2 2" xfId="16574" xr:uid="{00000000-0005-0000-0000-00007A4D0000}"/>
    <cellStyle name="Output 2 2 12 3" xfId="8258" xr:uid="{00000000-0005-0000-0000-00007B4D0000}"/>
    <cellStyle name="Output 2 2 12 3 2" xfId="18490" xr:uid="{00000000-0005-0000-0000-00007C4D0000}"/>
    <cellStyle name="Output 2 2 12 4" xfId="9599" xr:uid="{00000000-0005-0000-0000-00007D4D0000}"/>
    <cellStyle name="Output 2 2 12 4 2" xfId="19806" xr:uid="{00000000-0005-0000-0000-00007E4D0000}"/>
    <cellStyle name="Output 2 2 12 5" xfId="13285" xr:uid="{00000000-0005-0000-0000-00007F4D0000}"/>
    <cellStyle name="Output 2 2 13" xfId="4727" xr:uid="{00000000-0005-0000-0000-0000804D0000}"/>
    <cellStyle name="Output 2 2 13 2" xfId="15065" xr:uid="{00000000-0005-0000-0000-0000814D0000}"/>
    <cellStyle name="Output 2 2 14" xfId="4218" xr:uid="{00000000-0005-0000-0000-0000824D0000}"/>
    <cellStyle name="Output 2 2 14 2" xfId="14580" xr:uid="{00000000-0005-0000-0000-0000834D0000}"/>
    <cellStyle name="Output 2 2 15" xfId="7752" xr:uid="{00000000-0005-0000-0000-0000844D0000}"/>
    <cellStyle name="Output 2 2 15 2" xfId="18060" xr:uid="{00000000-0005-0000-0000-0000854D0000}"/>
    <cellStyle name="Output 2 2 2" xfId="1681" xr:uid="{00000000-0005-0000-0000-0000864D0000}"/>
    <cellStyle name="Output 2 2 2 2" xfId="3159" xr:uid="{00000000-0005-0000-0000-0000874D0000}"/>
    <cellStyle name="Output 2 2 2 2 2" xfId="6733" xr:uid="{00000000-0005-0000-0000-0000884D0000}"/>
    <cellStyle name="Output 2 2 2 2 2 2" xfId="17063" xr:uid="{00000000-0005-0000-0000-0000894D0000}"/>
    <cellStyle name="Output 2 2 2 2 3" xfId="8714" xr:uid="{00000000-0005-0000-0000-00008A4D0000}"/>
    <cellStyle name="Output 2 2 2 2 3 2" xfId="18931" xr:uid="{00000000-0005-0000-0000-00008B4D0000}"/>
    <cellStyle name="Output 2 2 2 2 4" xfId="10019" xr:uid="{00000000-0005-0000-0000-00008C4D0000}"/>
    <cellStyle name="Output 2 2 2 2 4 2" xfId="20225" xr:uid="{00000000-0005-0000-0000-00008D4D0000}"/>
    <cellStyle name="Output 2 2 2 2 5" xfId="13652" xr:uid="{00000000-0005-0000-0000-00008E4D0000}"/>
    <cellStyle name="Output 2 2 2 3" xfId="5273" xr:uid="{00000000-0005-0000-0000-00008F4D0000}"/>
    <cellStyle name="Output 2 2 2 3 2" xfId="15607" xr:uid="{00000000-0005-0000-0000-0000904D0000}"/>
    <cellStyle name="Output 2 2 2 4" xfId="4368" xr:uid="{00000000-0005-0000-0000-0000914D0000}"/>
    <cellStyle name="Output 2 2 2 4 2" xfId="14711" xr:uid="{00000000-0005-0000-0000-0000924D0000}"/>
    <cellStyle name="Output 2 2 2 5" xfId="11096" xr:uid="{00000000-0005-0000-0000-0000934D0000}"/>
    <cellStyle name="Output 2 2 2 5 2" xfId="21299" xr:uid="{00000000-0005-0000-0000-0000944D0000}"/>
    <cellStyle name="Output 2 2 2 6" xfId="12481" xr:uid="{00000000-0005-0000-0000-0000954D0000}"/>
    <cellStyle name="Output 2 2 3" xfId="1851" xr:uid="{00000000-0005-0000-0000-0000964D0000}"/>
    <cellStyle name="Output 2 2 3 2" xfId="3323" xr:uid="{00000000-0005-0000-0000-0000974D0000}"/>
    <cellStyle name="Output 2 2 3 2 2" xfId="6893" xr:uid="{00000000-0005-0000-0000-0000984D0000}"/>
    <cellStyle name="Output 2 2 3 2 2 2" xfId="17222" xr:uid="{00000000-0005-0000-0000-0000994D0000}"/>
    <cellStyle name="Output 2 2 3 2 3" xfId="8861" xr:uid="{00000000-0005-0000-0000-00009A4D0000}"/>
    <cellStyle name="Output 2 2 3 2 3 2" xfId="19072" xr:uid="{00000000-0005-0000-0000-00009B4D0000}"/>
    <cellStyle name="Output 2 2 3 2 4" xfId="10152" xr:uid="{00000000-0005-0000-0000-00009C4D0000}"/>
    <cellStyle name="Output 2 2 3 2 4 2" xfId="20358" xr:uid="{00000000-0005-0000-0000-00009D4D0000}"/>
    <cellStyle name="Output 2 2 3 2 5" xfId="13763" xr:uid="{00000000-0005-0000-0000-00009E4D0000}"/>
    <cellStyle name="Output 2 2 3 3" xfId="5440" xr:uid="{00000000-0005-0000-0000-00009F4D0000}"/>
    <cellStyle name="Output 2 2 3 3 2" xfId="15772" xr:uid="{00000000-0005-0000-0000-0000A04D0000}"/>
    <cellStyle name="Output 2 2 3 4" xfId="8820" xr:uid="{00000000-0005-0000-0000-0000A14D0000}"/>
    <cellStyle name="Output 2 2 3 4 2" xfId="19034" xr:uid="{00000000-0005-0000-0000-0000A24D0000}"/>
    <cellStyle name="Output 2 2 3 5" xfId="11230" xr:uid="{00000000-0005-0000-0000-0000A34D0000}"/>
    <cellStyle name="Output 2 2 3 5 2" xfId="21432" xr:uid="{00000000-0005-0000-0000-0000A44D0000}"/>
    <cellStyle name="Output 2 2 3 6" xfId="12592" xr:uid="{00000000-0005-0000-0000-0000A54D0000}"/>
    <cellStyle name="Output 2 2 4" xfId="1565" xr:uid="{00000000-0005-0000-0000-0000A64D0000}"/>
    <cellStyle name="Output 2 2 4 2" xfId="3048" xr:uid="{00000000-0005-0000-0000-0000A74D0000}"/>
    <cellStyle name="Output 2 2 4 2 2" xfId="6625" xr:uid="{00000000-0005-0000-0000-0000A84D0000}"/>
    <cellStyle name="Output 2 2 4 2 2 2" xfId="16956" xr:uid="{00000000-0005-0000-0000-0000A94D0000}"/>
    <cellStyle name="Output 2 2 4 2 3" xfId="8615" xr:uid="{00000000-0005-0000-0000-0000AA4D0000}"/>
    <cellStyle name="Output 2 2 4 2 3 2" xfId="18838" xr:uid="{00000000-0005-0000-0000-0000AB4D0000}"/>
    <cellStyle name="Output 2 2 4 2 4" xfId="9932" xr:uid="{00000000-0005-0000-0000-0000AC4D0000}"/>
    <cellStyle name="Output 2 2 4 2 4 2" xfId="20139" xr:uid="{00000000-0005-0000-0000-0000AD4D0000}"/>
    <cellStyle name="Output 2 2 4 2 5" xfId="13577" xr:uid="{00000000-0005-0000-0000-0000AE4D0000}"/>
    <cellStyle name="Output 2 2 4 3" xfId="5162" xr:uid="{00000000-0005-0000-0000-0000AF4D0000}"/>
    <cellStyle name="Output 2 2 4 3 2" xfId="15497" xr:uid="{00000000-0005-0000-0000-0000B04D0000}"/>
    <cellStyle name="Output 2 2 4 4" xfId="8530" xr:uid="{00000000-0005-0000-0000-0000B14D0000}"/>
    <cellStyle name="Output 2 2 4 4 2" xfId="18756" xr:uid="{00000000-0005-0000-0000-0000B24D0000}"/>
    <cellStyle name="Output 2 2 4 5" xfId="11014" xr:uid="{00000000-0005-0000-0000-0000B34D0000}"/>
    <cellStyle name="Output 2 2 4 5 2" xfId="21217" xr:uid="{00000000-0005-0000-0000-0000B44D0000}"/>
    <cellStyle name="Output 2 2 4 6" xfId="12409" xr:uid="{00000000-0005-0000-0000-0000B54D0000}"/>
    <cellStyle name="Output 2 2 5" xfId="1323" xr:uid="{00000000-0005-0000-0000-0000B64D0000}"/>
    <cellStyle name="Output 2 2 5 2" xfId="2822" xr:uid="{00000000-0005-0000-0000-0000B74D0000}"/>
    <cellStyle name="Output 2 2 5 2 2" xfId="6401" xr:uid="{00000000-0005-0000-0000-0000B84D0000}"/>
    <cellStyle name="Output 2 2 5 2 2 2" xfId="16732" xr:uid="{00000000-0005-0000-0000-0000B94D0000}"/>
    <cellStyle name="Output 2 2 5 2 3" xfId="8404" xr:uid="{00000000-0005-0000-0000-0000BA4D0000}"/>
    <cellStyle name="Output 2 2 5 2 3 2" xfId="18632" xr:uid="{00000000-0005-0000-0000-0000BB4D0000}"/>
    <cellStyle name="Output 2 2 5 2 4" xfId="9727" xr:uid="{00000000-0005-0000-0000-0000BC4D0000}"/>
    <cellStyle name="Output 2 2 5 2 4 2" xfId="19934" xr:uid="{00000000-0005-0000-0000-0000BD4D0000}"/>
    <cellStyle name="Output 2 2 5 2 5" xfId="13401" xr:uid="{00000000-0005-0000-0000-0000BE4D0000}"/>
    <cellStyle name="Output 2 2 5 3" xfId="4921" xr:uid="{00000000-0005-0000-0000-0000BF4D0000}"/>
    <cellStyle name="Output 2 2 5 3 2" xfId="15256" xr:uid="{00000000-0005-0000-0000-0000C04D0000}"/>
    <cellStyle name="Output 2 2 5 4" xfId="7690" xr:uid="{00000000-0005-0000-0000-0000C14D0000}"/>
    <cellStyle name="Output 2 2 5 4 2" xfId="18009" xr:uid="{00000000-0005-0000-0000-0000C24D0000}"/>
    <cellStyle name="Output 2 2 5 5" xfId="4240" xr:uid="{00000000-0005-0000-0000-0000C34D0000}"/>
    <cellStyle name="Output 2 2 5 5 2" xfId="14598" xr:uid="{00000000-0005-0000-0000-0000C44D0000}"/>
    <cellStyle name="Output 2 2 5 6" xfId="12233" xr:uid="{00000000-0005-0000-0000-0000C54D0000}"/>
    <cellStyle name="Output 2 2 6" xfId="1474" xr:uid="{00000000-0005-0000-0000-0000C64D0000}"/>
    <cellStyle name="Output 2 2 6 2" xfId="2959" xr:uid="{00000000-0005-0000-0000-0000C74D0000}"/>
    <cellStyle name="Output 2 2 6 2 2" xfId="6536" xr:uid="{00000000-0005-0000-0000-0000C84D0000}"/>
    <cellStyle name="Output 2 2 6 2 2 2" xfId="16867" xr:uid="{00000000-0005-0000-0000-0000C94D0000}"/>
    <cellStyle name="Output 2 2 6 2 3" xfId="8537" xr:uid="{00000000-0005-0000-0000-0000CA4D0000}"/>
    <cellStyle name="Output 2 2 6 2 3 2" xfId="18763" xr:uid="{00000000-0005-0000-0000-0000CB4D0000}"/>
    <cellStyle name="Output 2 2 6 2 4" xfId="9860" xr:uid="{00000000-0005-0000-0000-0000CC4D0000}"/>
    <cellStyle name="Output 2 2 6 2 4 2" xfId="20067" xr:uid="{00000000-0005-0000-0000-0000CD4D0000}"/>
    <cellStyle name="Output 2 2 6 2 5" xfId="13514" xr:uid="{00000000-0005-0000-0000-0000CE4D0000}"/>
    <cellStyle name="Output 2 2 6 3" xfId="5071" xr:uid="{00000000-0005-0000-0000-0000CF4D0000}"/>
    <cellStyle name="Output 2 2 6 3 2" xfId="15406" xr:uid="{00000000-0005-0000-0000-0000D04D0000}"/>
    <cellStyle name="Output 2 2 6 4" xfId="7677" xr:uid="{00000000-0005-0000-0000-0000D14D0000}"/>
    <cellStyle name="Output 2 2 6 4 2" xfId="17997" xr:uid="{00000000-0005-0000-0000-0000D24D0000}"/>
    <cellStyle name="Output 2 2 6 5" xfId="10941" xr:uid="{00000000-0005-0000-0000-0000D34D0000}"/>
    <cellStyle name="Output 2 2 6 5 2" xfId="21145" xr:uid="{00000000-0005-0000-0000-0000D44D0000}"/>
    <cellStyle name="Output 2 2 6 6" xfId="12345" xr:uid="{00000000-0005-0000-0000-0000D54D0000}"/>
    <cellStyle name="Output 2 2 7" xfId="1829" xr:uid="{00000000-0005-0000-0000-0000D64D0000}"/>
    <cellStyle name="Output 2 2 7 2" xfId="3306" xr:uid="{00000000-0005-0000-0000-0000D74D0000}"/>
    <cellStyle name="Output 2 2 7 2 2" xfId="6876" xr:uid="{00000000-0005-0000-0000-0000D84D0000}"/>
    <cellStyle name="Output 2 2 7 2 2 2" xfId="17205" xr:uid="{00000000-0005-0000-0000-0000D94D0000}"/>
    <cellStyle name="Output 2 2 7 2 3" xfId="8844" xr:uid="{00000000-0005-0000-0000-0000DA4D0000}"/>
    <cellStyle name="Output 2 2 7 2 3 2" xfId="19056" xr:uid="{00000000-0005-0000-0000-0000DB4D0000}"/>
    <cellStyle name="Output 2 2 7 2 4" xfId="10136" xr:uid="{00000000-0005-0000-0000-0000DC4D0000}"/>
    <cellStyle name="Output 2 2 7 2 4 2" xfId="20342" xr:uid="{00000000-0005-0000-0000-0000DD4D0000}"/>
    <cellStyle name="Output 2 2 7 2 5" xfId="13748" xr:uid="{00000000-0005-0000-0000-0000DE4D0000}"/>
    <cellStyle name="Output 2 2 7 3" xfId="5418" xr:uid="{00000000-0005-0000-0000-0000DF4D0000}"/>
    <cellStyle name="Output 2 2 7 3 2" xfId="15750" xr:uid="{00000000-0005-0000-0000-0000E04D0000}"/>
    <cellStyle name="Output 2 2 7 4" xfId="4428" xr:uid="{00000000-0005-0000-0000-0000E14D0000}"/>
    <cellStyle name="Output 2 2 7 4 2" xfId="14771" xr:uid="{00000000-0005-0000-0000-0000E24D0000}"/>
    <cellStyle name="Output 2 2 7 5" xfId="11213" xr:uid="{00000000-0005-0000-0000-0000E34D0000}"/>
    <cellStyle name="Output 2 2 7 5 2" xfId="21416" xr:uid="{00000000-0005-0000-0000-0000E44D0000}"/>
    <cellStyle name="Output 2 2 7 6" xfId="12577" xr:uid="{00000000-0005-0000-0000-0000E54D0000}"/>
    <cellStyle name="Output 2 2 8" xfId="2244" xr:uid="{00000000-0005-0000-0000-0000E64D0000}"/>
    <cellStyle name="Output 2 2 8 2" xfId="3701" xr:uid="{00000000-0005-0000-0000-0000E74D0000}"/>
    <cellStyle name="Output 2 2 8 2 2" xfId="7271" xr:uid="{00000000-0005-0000-0000-0000E84D0000}"/>
    <cellStyle name="Output 2 2 8 2 2 2" xfId="17600" xr:uid="{00000000-0005-0000-0000-0000E94D0000}"/>
    <cellStyle name="Output 2 2 8 2 3" xfId="9236" xr:uid="{00000000-0005-0000-0000-0000EA4D0000}"/>
    <cellStyle name="Output 2 2 8 2 3 2" xfId="19445" xr:uid="{00000000-0005-0000-0000-0000EB4D0000}"/>
    <cellStyle name="Output 2 2 8 2 4" xfId="10528" xr:uid="{00000000-0005-0000-0000-0000EC4D0000}"/>
    <cellStyle name="Output 2 2 8 2 4 2" xfId="20734" xr:uid="{00000000-0005-0000-0000-0000ED4D0000}"/>
    <cellStyle name="Output 2 2 8 2 5" xfId="14124" xr:uid="{00000000-0005-0000-0000-0000EE4D0000}"/>
    <cellStyle name="Output 2 2 8 3" xfId="5832" xr:uid="{00000000-0005-0000-0000-0000EF4D0000}"/>
    <cellStyle name="Output 2 2 8 3 2" xfId="16164" xr:uid="{00000000-0005-0000-0000-0000F04D0000}"/>
    <cellStyle name="Output 2 2 8 4" xfId="4538" xr:uid="{00000000-0005-0000-0000-0000F14D0000}"/>
    <cellStyle name="Output 2 2 8 4 2" xfId="14880" xr:uid="{00000000-0005-0000-0000-0000F24D0000}"/>
    <cellStyle name="Output 2 2 8 5" xfId="11610" xr:uid="{00000000-0005-0000-0000-0000F34D0000}"/>
    <cellStyle name="Output 2 2 8 5 2" xfId="21807" xr:uid="{00000000-0005-0000-0000-0000F44D0000}"/>
    <cellStyle name="Output 2 2 8 6" xfId="12952" xr:uid="{00000000-0005-0000-0000-0000F54D0000}"/>
    <cellStyle name="Output 2 2 9" xfId="2336" xr:uid="{00000000-0005-0000-0000-0000F64D0000}"/>
    <cellStyle name="Output 2 2 9 2" xfId="3792" xr:uid="{00000000-0005-0000-0000-0000F74D0000}"/>
    <cellStyle name="Output 2 2 9 2 2" xfId="7362" xr:uid="{00000000-0005-0000-0000-0000F84D0000}"/>
    <cellStyle name="Output 2 2 9 2 2 2" xfId="17691" xr:uid="{00000000-0005-0000-0000-0000F94D0000}"/>
    <cellStyle name="Output 2 2 9 2 3" xfId="9325" xr:uid="{00000000-0005-0000-0000-0000FA4D0000}"/>
    <cellStyle name="Output 2 2 9 2 3 2" xfId="19533" xr:uid="{00000000-0005-0000-0000-0000FB4D0000}"/>
    <cellStyle name="Output 2 2 9 2 4" xfId="10619" xr:uid="{00000000-0005-0000-0000-0000FC4D0000}"/>
    <cellStyle name="Output 2 2 9 2 4 2" xfId="20825" xr:uid="{00000000-0005-0000-0000-0000FD4D0000}"/>
    <cellStyle name="Output 2 2 9 2 5" xfId="14205" xr:uid="{00000000-0005-0000-0000-0000FE4D0000}"/>
    <cellStyle name="Output 2 2 9 3" xfId="5924" xr:uid="{00000000-0005-0000-0000-0000FF4D0000}"/>
    <cellStyle name="Output 2 2 9 3 2" xfId="16256" xr:uid="{00000000-0005-0000-0000-0000004E0000}"/>
    <cellStyle name="Output 2 2 9 4" xfId="4807" xr:uid="{00000000-0005-0000-0000-0000014E0000}"/>
    <cellStyle name="Output 2 2 9 4 2" xfId="15143" xr:uid="{00000000-0005-0000-0000-0000024E0000}"/>
    <cellStyle name="Output 2 2 9 5" xfId="11701" xr:uid="{00000000-0005-0000-0000-0000034E0000}"/>
    <cellStyle name="Output 2 2 9 5 2" xfId="21897" xr:uid="{00000000-0005-0000-0000-0000044E0000}"/>
    <cellStyle name="Output 2 2 9 6" xfId="13033" xr:uid="{00000000-0005-0000-0000-0000054E0000}"/>
    <cellStyle name="Output 2 3" xfId="1288" xr:uid="{00000000-0005-0000-0000-0000064E0000}"/>
    <cellStyle name="Output 2 3 2" xfId="2788" xr:uid="{00000000-0005-0000-0000-0000074E0000}"/>
    <cellStyle name="Output 2 3 2 2" xfId="6367" xr:uid="{00000000-0005-0000-0000-0000084E0000}"/>
    <cellStyle name="Output 2 3 2 2 2" xfId="16698" xr:uid="{00000000-0005-0000-0000-0000094E0000}"/>
    <cellStyle name="Output 2 3 2 3" xfId="8374" xr:uid="{00000000-0005-0000-0000-00000A4E0000}"/>
    <cellStyle name="Output 2 3 2 3 2" xfId="18603" xr:uid="{00000000-0005-0000-0000-00000B4E0000}"/>
    <cellStyle name="Output 2 3 2 4" xfId="9699" xr:uid="{00000000-0005-0000-0000-00000C4E0000}"/>
    <cellStyle name="Output 2 3 2 4 2" xfId="19906" xr:uid="{00000000-0005-0000-0000-00000D4E0000}"/>
    <cellStyle name="Output 2 3 2 5" xfId="13374" xr:uid="{00000000-0005-0000-0000-00000E4E0000}"/>
    <cellStyle name="Output 2 3 3" xfId="4886" xr:uid="{00000000-0005-0000-0000-00000F4E0000}"/>
    <cellStyle name="Output 2 3 3 2" xfId="15221" xr:uid="{00000000-0005-0000-0000-0000104E0000}"/>
    <cellStyle name="Output 2 3 4" xfId="7975" xr:uid="{00000000-0005-0000-0000-0000114E0000}"/>
    <cellStyle name="Output 2 3 4 2" xfId="18246" xr:uid="{00000000-0005-0000-0000-0000124E0000}"/>
    <cellStyle name="Output 2 3 5" xfId="4247" xr:uid="{00000000-0005-0000-0000-0000134E0000}"/>
    <cellStyle name="Output 2 3 5 2" xfId="14605" xr:uid="{00000000-0005-0000-0000-0000144E0000}"/>
    <cellStyle name="Output 2 3 6" xfId="12206" xr:uid="{00000000-0005-0000-0000-0000154E0000}"/>
    <cellStyle name="Output 2 4" xfId="1633" xr:uid="{00000000-0005-0000-0000-0000164E0000}"/>
    <cellStyle name="Output 2 4 2" xfId="3114" xr:uid="{00000000-0005-0000-0000-0000174E0000}"/>
    <cellStyle name="Output 2 4 2 2" xfId="6690" xr:uid="{00000000-0005-0000-0000-0000184E0000}"/>
    <cellStyle name="Output 2 4 2 2 2" xfId="17021" xr:uid="{00000000-0005-0000-0000-0000194E0000}"/>
    <cellStyle name="Output 2 4 2 3" xfId="8677" xr:uid="{00000000-0005-0000-0000-00001A4E0000}"/>
    <cellStyle name="Output 2 4 2 3 2" xfId="18897" xr:uid="{00000000-0005-0000-0000-00001B4E0000}"/>
    <cellStyle name="Output 2 4 2 4" xfId="9990" xr:uid="{00000000-0005-0000-0000-00001C4E0000}"/>
    <cellStyle name="Output 2 4 2 4 2" xfId="20197" xr:uid="{00000000-0005-0000-0000-00001D4E0000}"/>
    <cellStyle name="Output 2 4 2 5" xfId="13625" xr:uid="{00000000-0005-0000-0000-00001E4E0000}"/>
    <cellStyle name="Output 2 4 3" xfId="5227" xr:uid="{00000000-0005-0000-0000-00001F4E0000}"/>
    <cellStyle name="Output 2 4 3 2" xfId="15562" xr:uid="{00000000-0005-0000-0000-0000204E0000}"/>
    <cellStyle name="Output 2 4 4" xfId="7744" xr:uid="{00000000-0005-0000-0000-0000214E0000}"/>
    <cellStyle name="Output 2 4 4 2" xfId="18053" xr:uid="{00000000-0005-0000-0000-0000224E0000}"/>
    <cellStyle name="Output 2 4 5" xfId="8281" xr:uid="{00000000-0005-0000-0000-0000234E0000}"/>
    <cellStyle name="Output 2 4 5 2" xfId="18513" xr:uid="{00000000-0005-0000-0000-0000244E0000}"/>
    <cellStyle name="Output 2 4 6" xfId="12457" xr:uid="{00000000-0005-0000-0000-0000254E0000}"/>
    <cellStyle name="Output 2 5" xfId="1650" xr:uid="{00000000-0005-0000-0000-0000264E0000}"/>
    <cellStyle name="Output 2 5 2" xfId="3128" xr:uid="{00000000-0005-0000-0000-0000274E0000}"/>
    <cellStyle name="Output 2 5 2 2" xfId="6704" xr:uid="{00000000-0005-0000-0000-0000284E0000}"/>
    <cellStyle name="Output 2 5 2 2 2" xfId="17035" xr:uid="{00000000-0005-0000-0000-0000294E0000}"/>
    <cellStyle name="Output 2 5 2 3" xfId="8691" xr:uid="{00000000-0005-0000-0000-00002A4E0000}"/>
    <cellStyle name="Output 2 5 2 3 2" xfId="18911" xr:uid="{00000000-0005-0000-0000-00002B4E0000}"/>
    <cellStyle name="Output 2 5 2 4" xfId="10004" xr:uid="{00000000-0005-0000-0000-00002C4E0000}"/>
    <cellStyle name="Output 2 5 2 4 2" xfId="20211" xr:uid="{00000000-0005-0000-0000-00002D4E0000}"/>
    <cellStyle name="Output 2 5 2 5" xfId="13638" xr:uid="{00000000-0005-0000-0000-00002E4E0000}"/>
    <cellStyle name="Output 2 5 3" xfId="5244" xr:uid="{00000000-0005-0000-0000-00002F4E0000}"/>
    <cellStyle name="Output 2 5 3 2" xfId="15579" xr:uid="{00000000-0005-0000-0000-0000304E0000}"/>
    <cellStyle name="Output 2 5 4" xfId="8827" xr:uid="{00000000-0005-0000-0000-0000314E0000}"/>
    <cellStyle name="Output 2 5 4 2" xfId="19040" xr:uid="{00000000-0005-0000-0000-0000324E0000}"/>
    <cellStyle name="Output 2 5 5" xfId="11082" xr:uid="{00000000-0005-0000-0000-0000334E0000}"/>
    <cellStyle name="Output 2 5 5 2" xfId="21285" xr:uid="{00000000-0005-0000-0000-0000344E0000}"/>
    <cellStyle name="Output 2 5 6" xfId="12467" xr:uid="{00000000-0005-0000-0000-0000354E0000}"/>
    <cellStyle name="Output 2 6" xfId="1347" xr:uid="{00000000-0005-0000-0000-0000364E0000}"/>
    <cellStyle name="Output 2 6 2" xfId="2844" xr:uid="{00000000-0005-0000-0000-0000374E0000}"/>
    <cellStyle name="Output 2 6 2 2" xfId="6423" xr:uid="{00000000-0005-0000-0000-0000384E0000}"/>
    <cellStyle name="Output 2 6 2 2 2" xfId="16754" xr:uid="{00000000-0005-0000-0000-0000394E0000}"/>
    <cellStyle name="Output 2 6 2 3" xfId="8424" xr:uid="{00000000-0005-0000-0000-00003A4E0000}"/>
    <cellStyle name="Output 2 6 2 3 2" xfId="18652" xr:uid="{00000000-0005-0000-0000-00003B4E0000}"/>
    <cellStyle name="Output 2 6 2 4" xfId="9749" xr:uid="{00000000-0005-0000-0000-00003C4E0000}"/>
    <cellStyle name="Output 2 6 2 4 2" xfId="19956" xr:uid="{00000000-0005-0000-0000-00003D4E0000}"/>
    <cellStyle name="Output 2 6 2 5" xfId="13418" xr:uid="{00000000-0005-0000-0000-00003E4E0000}"/>
    <cellStyle name="Output 2 6 3" xfId="4945" xr:uid="{00000000-0005-0000-0000-00003F4E0000}"/>
    <cellStyle name="Output 2 6 3 2" xfId="15280" xr:uid="{00000000-0005-0000-0000-0000404E0000}"/>
    <cellStyle name="Output 2 6 4" xfId="4102" xr:uid="{00000000-0005-0000-0000-0000414E0000}"/>
    <cellStyle name="Output 2 6 4 2" xfId="14473" xr:uid="{00000000-0005-0000-0000-0000424E0000}"/>
    <cellStyle name="Output 2 6 5" xfId="10831" xr:uid="{00000000-0005-0000-0000-0000434E0000}"/>
    <cellStyle name="Output 2 6 5 2" xfId="21035" xr:uid="{00000000-0005-0000-0000-0000444E0000}"/>
    <cellStyle name="Output 2 6 6" xfId="12249" xr:uid="{00000000-0005-0000-0000-0000454E0000}"/>
    <cellStyle name="Output 2 7" xfId="2548" xr:uid="{00000000-0005-0000-0000-0000464E0000}"/>
    <cellStyle name="Output 2 7 2" xfId="6136" xr:uid="{00000000-0005-0000-0000-0000474E0000}"/>
    <cellStyle name="Output 2 7 2 2" xfId="16468" xr:uid="{00000000-0005-0000-0000-0000484E0000}"/>
    <cellStyle name="Output 2 7 3" xfId="8165" xr:uid="{00000000-0005-0000-0000-0000494E0000}"/>
    <cellStyle name="Output 2 7 3 2" xfId="18399" xr:uid="{00000000-0005-0000-0000-00004A4E0000}"/>
    <cellStyle name="Output 2 7 4" xfId="4654" xr:uid="{00000000-0005-0000-0000-00004B4E0000}"/>
    <cellStyle name="Output 2 7 4 2" xfId="14996" xr:uid="{00000000-0005-0000-0000-00004C4E0000}"/>
    <cellStyle name="Output 2 7 5" xfId="13206" xr:uid="{00000000-0005-0000-0000-00004D4E0000}"/>
    <cellStyle name="Output 2 8" xfId="4029" xr:uid="{00000000-0005-0000-0000-00004E4E0000}"/>
    <cellStyle name="Output 2 8 2" xfId="14407" xr:uid="{00000000-0005-0000-0000-00004F4E0000}"/>
    <cellStyle name="Output 2 9" xfId="4660" xr:uid="{00000000-0005-0000-0000-0000504E0000}"/>
    <cellStyle name="Output 2 9 2" xfId="15002" xr:uid="{00000000-0005-0000-0000-0000514E0000}"/>
    <cellStyle name="Output 3" xfId="997" xr:uid="{00000000-0005-0000-0000-0000524E0000}"/>
    <cellStyle name="Output 3 2" xfId="1241" xr:uid="{00000000-0005-0000-0000-0000534E0000}"/>
    <cellStyle name="Output 3 2 10" xfId="2484" xr:uid="{00000000-0005-0000-0000-0000544E0000}"/>
    <cellStyle name="Output 3 2 10 2" xfId="3939" xr:uid="{00000000-0005-0000-0000-0000554E0000}"/>
    <cellStyle name="Output 3 2 10 2 2" xfId="7509" xr:uid="{00000000-0005-0000-0000-0000564E0000}"/>
    <cellStyle name="Output 3 2 10 2 2 2" xfId="17838" xr:uid="{00000000-0005-0000-0000-0000574E0000}"/>
    <cellStyle name="Output 3 2 10 2 3" xfId="9469" xr:uid="{00000000-0005-0000-0000-0000584E0000}"/>
    <cellStyle name="Output 3 2 10 2 3 2" xfId="19676" xr:uid="{00000000-0005-0000-0000-0000594E0000}"/>
    <cellStyle name="Output 3 2 10 2 4" xfId="10766" xr:uid="{00000000-0005-0000-0000-00005A4E0000}"/>
    <cellStyle name="Output 3 2 10 2 4 2" xfId="20972" xr:uid="{00000000-0005-0000-0000-00005B4E0000}"/>
    <cellStyle name="Output 3 2 10 2 5" xfId="14332" xr:uid="{00000000-0005-0000-0000-00005C4E0000}"/>
    <cellStyle name="Output 3 2 10 3" xfId="6072" xr:uid="{00000000-0005-0000-0000-00005D4E0000}"/>
    <cellStyle name="Output 3 2 10 3 2" xfId="16404" xr:uid="{00000000-0005-0000-0000-00005E4E0000}"/>
    <cellStyle name="Output 3 2 10 4" xfId="4621" xr:uid="{00000000-0005-0000-0000-00005F4E0000}"/>
    <cellStyle name="Output 3 2 10 4 2" xfId="14963" xr:uid="{00000000-0005-0000-0000-0000604E0000}"/>
    <cellStyle name="Output 3 2 10 5" xfId="11848" xr:uid="{00000000-0005-0000-0000-0000614E0000}"/>
    <cellStyle name="Output 3 2 10 5 2" xfId="22043" xr:uid="{00000000-0005-0000-0000-0000624E0000}"/>
    <cellStyle name="Output 3 2 10 6" xfId="13160" xr:uid="{00000000-0005-0000-0000-0000634E0000}"/>
    <cellStyle name="Output 3 2 11" xfId="2537" xr:uid="{00000000-0005-0000-0000-0000644E0000}"/>
    <cellStyle name="Output 3 2 11 2" xfId="3992" xr:uid="{00000000-0005-0000-0000-0000654E0000}"/>
    <cellStyle name="Output 3 2 11 2 2" xfId="7562" xr:uid="{00000000-0005-0000-0000-0000664E0000}"/>
    <cellStyle name="Output 3 2 11 2 2 2" xfId="17891" xr:uid="{00000000-0005-0000-0000-0000674E0000}"/>
    <cellStyle name="Output 3 2 11 2 3" xfId="9522" xr:uid="{00000000-0005-0000-0000-0000684E0000}"/>
    <cellStyle name="Output 3 2 11 2 3 2" xfId="19729" xr:uid="{00000000-0005-0000-0000-0000694E0000}"/>
    <cellStyle name="Output 3 2 11 2 4" xfId="10819" xr:uid="{00000000-0005-0000-0000-00006A4E0000}"/>
    <cellStyle name="Output 3 2 11 2 4 2" xfId="21025" xr:uid="{00000000-0005-0000-0000-00006B4E0000}"/>
    <cellStyle name="Output 3 2 11 2 5" xfId="14385" xr:uid="{00000000-0005-0000-0000-00006C4E0000}"/>
    <cellStyle name="Output 3 2 11 3" xfId="6125" xr:uid="{00000000-0005-0000-0000-00006D4E0000}"/>
    <cellStyle name="Output 3 2 11 3 2" xfId="16457" xr:uid="{00000000-0005-0000-0000-00006E4E0000}"/>
    <cellStyle name="Output 3 2 11 4" xfId="4652" xr:uid="{00000000-0005-0000-0000-00006F4E0000}"/>
    <cellStyle name="Output 3 2 11 4 2" xfId="14994" xr:uid="{00000000-0005-0000-0000-0000704E0000}"/>
    <cellStyle name="Output 3 2 11 5" xfId="11901" xr:uid="{00000000-0005-0000-0000-0000714E0000}"/>
    <cellStyle name="Output 3 2 12" xfId="2746" xr:uid="{00000000-0005-0000-0000-0000724E0000}"/>
    <cellStyle name="Output 3 2 12 2" xfId="6329" xr:uid="{00000000-0005-0000-0000-0000734E0000}"/>
    <cellStyle name="Output 3 2 12 2 2" xfId="16661" xr:uid="{00000000-0005-0000-0000-0000744E0000}"/>
    <cellStyle name="Output 3 2 12 3" xfId="8341" xr:uid="{00000000-0005-0000-0000-0000754E0000}"/>
    <cellStyle name="Output 3 2 12 3 2" xfId="18572" xr:uid="{00000000-0005-0000-0000-0000764E0000}"/>
    <cellStyle name="Output 3 2 12 4" xfId="9678" xr:uid="{00000000-0005-0000-0000-0000774E0000}"/>
    <cellStyle name="Output 3 2 12 4 2" xfId="19885" xr:uid="{00000000-0005-0000-0000-0000784E0000}"/>
    <cellStyle name="Output 3 2 12 5" xfId="13354" xr:uid="{00000000-0005-0000-0000-0000794E0000}"/>
    <cellStyle name="Output 3 2 13" xfId="4840" xr:uid="{00000000-0005-0000-0000-00007A4E0000}"/>
    <cellStyle name="Output 3 2 13 2" xfId="15176" xr:uid="{00000000-0005-0000-0000-00007B4E0000}"/>
    <cellStyle name="Output 3 2 14" xfId="785" xr:uid="{00000000-0005-0000-0000-00007C4E0000}"/>
    <cellStyle name="Output 3 2 14 2" xfId="12140" xr:uid="{00000000-0005-0000-0000-00007D4E0000}"/>
    <cellStyle name="Output 3 2 15" xfId="8140" xr:uid="{00000000-0005-0000-0000-00007E4E0000}"/>
    <cellStyle name="Output 3 2 15 2" xfId="18377" xr:uid="{00000000-0005-0000-0000-00007F4E0000}"/>
    <cellStyle name="Output 3 2 2" xfId="1782" xr:uid="{00000000-0005-0000-0000-0000804E0000}"/>
    <cellStyle name="Output 3 2 2 2" xfId="3259" xr:uid="{00000000-0005-0000-0000-0000814E0000}"/>
    <cellStyle name="Output 3 2 2 2 2" xfId="6832" xr:uid="{00000000-0005-0000-0000-0000824E0000}"/>
    <cellStyle name="Output 3 2 2 2 2 2" xfId="17162" xr:uid="{00000000-0005-0000-0000-0000834E0000}"/>
    <cellStyle name="Output 3 2 2 2 3" xfId="8808" xr:uid="{00000000-0005-0000-0000-0000844E0000}"/>
    <cellStyle name="Output 3 2 2 2 3 2" xfId="19024" xr:uid="{00000000-0005-0000-0000-0000854E0000}"/>
    <cellStyle name="Output 3 2 2 2 4" xfId="10109" xr:uid="{00000000-0005-0000-0000-0000864E0000}"/>
    <cellStyle name="Output 3 2 2 2 4 2" xfId="20315" xr:uid="{00000000-0005-0000-0000-0000874E0000}"/>
    <cellStyle name="Output 3 2 2 2 5" xfId="13732" xr:uid="{00000000-0005-0000-0000-0000884E0000}"/>
    <cellStyle name="Output 3 2 2 3" xfId="5374" xr:uid="{00000000-0005-0000-0000-0000894E0000}"/>
    <cellStyle name="Output 3 2 2 3 2" xfId="15707" xr:uid="{00000000-0005-0000-0000-00008A4E0000}"/>
    <cellStyle name="Output 3 2 2 4" xfId="5004" xr:uid="{00000000-0005-0000-0000-00008B4E0000}"/>
    <cellStyle name="Output 3 2 2 4 2" xfId="15339" xr:uid="{00000000-0005-0000-0000-00008C4E0000}"/>
    <cellStyle name="Output 3 2 2 5" xfId="11186" xr:uid="{00000000-0005-0000-0000-00008D4E0000}"/>
    <cellStyle name="Output 3 2 2 5 2" xfId="21389" xr:uid="{00000000-0005-0000-0000-00008E4E0000}"/>
    <cellStyle name="Output 3 2 2 6" xfId="12561" xr:uid="{00000000-0005-0000-0000-00008F4E0000}"/>
    <cellStyle name="Output 3 2 3" xfId="1948" xr:uid="{00000000-0005-0000-0000-0000904E0000}"/>
    <cellStyle name="Output 3 2 3 2" xfId="3412" xr:uid="{00000000-0005-0000-0000-0000914E0000}"/>
    <cellStyle name="Output 3 2 3 2 2" xfId="6982" xr:uid="{00000000-0005-0000-0000-0000924E0000}"/>
    <cellStyle name="Output 3 2 3 2 2 2" xfId="17311" xr:uid="{00000000-0005-0000-0000-0000934E0000}"/>
    <cellStyle name="Output 3 2 3 2 3" xfId="8948" xr:uid="{00000000-0005-0000-0000-0000944E0000}"/>
    <cellStyle name="Output 3 2 3 2 3 2" xfId="19157" xr:uid="{00000000-0005-0000-0000-0000954E0000}"/>
    <cellStyle name="Output 3 2 3 2 4" xfId="10239" xr:uid="{00000000-0005-0000-0000-0000964E0000}"/>
    <cellStyle name="Output 3 2 3 2 4 2" xfId="20445" xr:uid="{00000000-0005-0000-0000-0000974E0000}"/>
    <cellStyle name="Output 3 2 3 2 5" xfId="13838" xr:uid="{00000000-0005-0000-0000-0000984E0000}"/>
    <cellStyle name="Output 3 2 3 3" xfId="5536" xr:uid="{00000000-0005-0000-0000-0000994E0000}"/>
    <cellStyle name="Output 3 2 3 3 2" xfId="15868" xr:uid="{00000000-0005-0000-0000-00009A4E0000}"/>
    <cellStyle name="Output 3 2 3 4" xfId="7926" xr:uid="{00000000-0005-0000-0000-00009B4E0000}"/>
    <cellStyle name="Output 3 2 3 4 2" xfId="18210" xr:uid="{00000000-0005-0000-0000-00009C4E0000}"/>
    <cellStyle name="Output 3 2 3 5" xfId="11317" xr:uid="{00000000-0005-0000-0000-00009D4E0000}"/>
    <cellStyle name="Output 3 2 3 5 2" xfId="21519" xr:uid="{00000000-0005-0000-0000-00009E4E0000}"/>
    <cellStyle name="Output 3 2 3 6" xfId="12667" xr:uid="{00000000-0005-0000-0000-00009F4E0000}"/>
    <cellStyle name="Output 3 2 4" xfId="2018" xr:uid="{00000000-0005-0000-0000-0000A04E0000}"/>
    <cellStyle name="Output 3 2 4 2" xfId="3481" xr:uid="{00000000-0005-0000-0000-0000A14E0000}"/>
    <cellStyle name="Output 3 2 4 2 2" xfId="7051" xr:uid="{00000000-0005-0000-0000-0000A24E0000}"/>
    <cellStyle name="Output 3 2 4 2 2 2" xfId="17380" xr:uid="{00000000-0005-0000-0000-0000A34E0000}"/>
    <cellStyle name="Output 3 2 4 2 3" xfId="9017" xr:uid="{00000000-0005-0000-0000-0000A44E0000}"/>
    <cellStyle name="Output 3 2 4 2 3 2" xfId="19226" xr:uid="{00000000-0005-0000-0000-0000A54E0000}"/>
    <cellStyle name="Output 3 2 4 2 4" xfId="10308" xr:uid="{00000000-0005-0000-0000-0000A64E0000}"/>
    <cellStyle name="Output 3 2 4 2 4 2" xfId="20514" xr:uid="{00000000-0005-0000-0000-0000A74E0000}"/>
    <cellStyle name="Output 3 2 4 2 5" xfId="13906" xr:uid="{00000000-0005-0000-0000-0000A84E0000}"/>
    <cellStyle name="Output 3 2 4 3" xfId="5606" xr:uid="{00000000-0005-0000-0000-0000A94E0000}"/>
    <cellStyle name="Output 3 2 4 3 2" xfId="15938" xr:uid="{00000000-0005-0000-0000-0000AA4E0000}"/>
    <cellStyle name="Output 3 2 4 4" xfId="7637" xr:uid="{00000000-0005-0000-0000-0000AB4E0000}"/>
    <cellStyle name="Output 3 2 4 4 2" xfId="17961" xr:uid="{00000000-0005-0000-0000-0000AC4E0000}"/>
    <cellStyle name="Output 3 2 4 5" xfId="11386" xr:uid="{00000000-0005-0000-0000-0000AD4E0000}"/>
    <cellStyle name="Output 3 2 4 5 2" xfId="21588" xr:uid="{00000000-0005-0000-0000-0000AE4E0000}"/>
    <cellStyle name="Output 3 2 4 6" xfId="12735" xr:uid="{00000000-0005-0000-0000-0000AF4E0000}"/>
    <cellStyle name="Output 3 2 5" xfId="2086" xr:uid="{00000000-0005-0000-0000-0000B04E0000}"/>
    <cellStyle name="Output 3 2 5 2" xfId="3546" xr:uid="{00000000-0005-0000-0000-0000B14E0000}"/>
    <cellStyle name="Output 3 2 5 2 2" xfId="7116" xr:uid="{00000000-0005-0000-0000-0000B24E0000}"/>
    <cellStyle name="Output 3 2 5 2 2 2" xfId="17445" xr:uid="{00000000-0005-0000-0000-0000B34E0000}"/>
    <cellStyle name="Output 3 2 5 2 3" xfId="9082" xr:uid="{00000000-0005-0000-0000-0000B44E0000}"/>
    <cellStyle name="Output 3 2 5 2 3 2" xfId="19291" xr:uid="{00000000-0005-0000-0000-0000B54E0000}"/>
    <cellStyle name="Output 3 2 5 2 4" xfId="10373" xr:uid="{00000000-0005-0000-0000-0000B64E0000}"/>
    <cellStyle name="Output 3 2 5 2 4 2" xfId="20579" xr:uid="{00000000-0005-0000-0000-0000B74E0000}"/>
    <cellStyle name="Output 3 2 5 2 5" xfId="13970" xr:uid="{00000000-0005-0000-0000-0000B84E0000}"/>
    <cellStyle name="Output 3 2 5 3" xfId="5674" xr:uid="{00000000-0005-0000-0000-0000B94E0000}"/>
    <cellStyle name="Output 3 2 5 3 2" xfId="16006" xr:uid="{00000000-0005-0000-0000-0000BA4E0000}"/>
    <cellStyle name="Output 3 2 5 4" xfId="7684" xr:uid="{00000000-0005-0000-0000-0000BB4E0000}"/>
    <cellStyle name="Output 3 2 5 4 2" xfId="18004" xr:uid="{00000000-0005-0000-0000-0000BC4E0000}"/>
    <cellStyle name="Output 3 2 5 5" xfId="11453" xr:uid="{00000000-0005-0000-0000-0000BD4E0000}"/>
    <cellStyle name="Output 3 2 5 5 2" xfId="21653" xr:uid="{00000000-0005-0000-0000-0000BE4E0000}"/>
    <cellStyle name="Output 3 2 5 6" xfId="12799" xr:uid="{00000000-0005-0000-0000-0000BF4E0000}"/>
    <cellStyle name="Output 3 2 6" xfId="2154" xr:uid="{00000000-0005-0000-0000-0000C04E0000}"/>
    <cellStyle name="Output 3 2 6 2" xfId="3613" xr:uid="{00000000-0005-0000-0000-0000C14E0000}"/>
    <cellStyle name="Output 3 2 6 2 2" xfId="7183" xr:uid="{00000000-0005-0000-0000-0000C24E0000}"/>
    <cellStyle name="Output 3 2 6 2 2 2" xfId="17512" xr:uid="{00000000-0005-0000-0000-0000C34E0000}"/>
    <cellStyle name="Output 3 2 6 2 3" xfId="9148" xr:uid="{00000000-0005-0000-0000-0000C44E0000}"/>
    <cellStyle name="Output 3 2 6 2 3 2" xfId="19357" xr:uid="{00000000-0005-0000-0000-0000C54E0000}"/>
    <cellStyle name="Output 3 2 6 2 4" xfId="10440" xr:uid="{00000000-0005-0000-0000-0000C64E0000}"/>
    <cellStyle name="Output 3 2 6 2 4 2" xfId="20646" xr:uid="{00000000-0005-0000-0000-0000C74E0000}"/>
    <cellStyle name="Output 3 2 6 2 5" xfId="14036" xr:uid="{00000000-0005-0000-0000-0000C84E0000}"/>
    <cellStyle name="Output 3 2 6 3" xfId="5742" xr:uid="{00000000-0005-0000-0000-0000C94E0000}"/>
    <cellStyle name="Output 3 2 6 3 2" xfId="16074" xr:uid="{00000000-0005-0000-0000-0000CA4E0000}"/>
    <cellStyle name="Output 3 2 6 4" xfId="4503" xr:uid="{00000000-0005-0000-0000-0000CB4E0000}"/>
    <cellStyle name="Output 3 2 6 4 2" xfId="14845" xr:uid="{00000000-0005-0000-0000-0000CC4E0000}"/>
    <cellStyle name="Output 3 2 6 5" xfId="11520" xr:uid="{00000000-0005-0000-0000-0000CD4E0000}"/>
    <cellStyle name="Output 3 2 6 5 2" xfId="21720" xr:uid="{00000000-0005-0000-0000-0000CE4E0000}"/>
    <cellStyle name="Output 3 2 6 6" xfId="12865" xr:uid="{00000000-0005-0000-0000-0000CF4E0000}"/>
    <cellStyle name="Output 3 2 7" xfId="2226" xr:uid="{00000000-0005-0000-0000-0000D04E0000}"/>
    <cellStyle name="Output 3 2 7 2" xfId="3685" xr:uid="{00000000-0005-0000-0000-0000D14E0000}"/>
    <cellStyle name="Output 3 2 7 2 2" xfId="7255" xr:uid="{00000000-0005-0000-0000-0000D24E0000}"/>
    <cellStyle name="Output 3 2 7 2 2 2" xfId="17584" xr:uid="{00000000-0005-0000-0000-0000D34E0000}"/>
    <cellStyle name="Output 3 2 7 2 3" xfId="9220" xr:uid="{00000000-0005-0000-0000-0000D44E0000}"/>
    <cellStyle name="Output 3 2 7 2 3 2" xfId="19429" xr:uid="{00000000-0005-0000-0000-0000D54E0000}"/>
    <cellStyle name="Output 3 2 7 2 4" xfId="10512" xr:uid="{00000000-0005-0000-0000-0000D64E0000}"/>
    <cellStyle name="Output 3 2 7 2 4 2" xfId="20718" xr:uid="{00000000-0005-0000-0000-0000D74E0000}"/>
    <cellStyle name="Output 3 2 7 2 5" xfId="14108" xr:uid="{00000000-0005-0000-0000-0000D84E0000}"/>
    <cellStyle name="Output 3 2 7 3" xfId="5814" xr:uid="{00000000-0005-0000-0000-0000D94E0000}"/>
    <cellStyle name="Output 3 2 7 3 2" xfId="16146" xr:uid="{00000000-0005-0000-0000-0000DA4E0000}"/>
    <cellStyle name="Output 3 2 7 4" xfId="4522" xr:uid="{00000000-0005-0000-0000-0000DB4E0000}"/>
    <cellStyle name="Output 3 2 7 4 2" xfId="14864" xr:uid="{00000000-0005-0000-0000-0000DC4E0000}"/>
    <cellStyle name="Output 3 2 7 5" xfId="11592" xr:uid="{00000000-0005-0000-0000-0000DD4E0000}"/>
    <cellStyle name="Output 3 2 7 5 2" xfId="21792" xr:uid="{00000000-0005-0000-0000-0000DE4E0000}"/>
    <cellStyle name="Output 3 2 7 6" xfId="12937" xr:uid="{00000000-0005-0000-0000-0000DF4E0000}"/>
    <cellStyle name="Output 3 2 8" xfId="2323" xr:uid="{00000000-0005-0000-0000-0000E04E0000}"/>
    <cellStyle name="Output 3 2 8 2" xfId="3780" xr:uid="{00000000-0005-0000-0000-0000E14E0000}"/>
    <cellStyle name="Output 3 2 8 2 2" xfId="7350" xr:uid="{00000000-0005-0000-0000-0000E24E0000}"/>
    <cellStyle name="Output 3 2 8 2 2 2" xfId="17679" xr:uid="{00000000-0005-0000-0000-0000E34E0000}"/>
    <cellStyle name="Output 3 2 8 2 3" xfId="9313" xr:uid="{00000000-0005-0000-0000-0000E44E0000}"/>
    <cellStyle name="Output 3 2 8 2 3 2" xfId="19521" xr:uid="{00000000-0005-0000-0000-0000E54E0000}"/>
    <cellStyle name="Output 3 2 8 2 4" xfId="10607" xr:uid="{00000000-0005-0000-0000-0000E64E0000}"/>
    <cellStyle name="Output 3 2 8 2 4 2" xfId="20813" xr:uid="{00000000-0005-0000-0000-0000E74E0000}"/>
    <cellStyle name="Output 3 2 8 2 5" xfId="14193" xr:uid="{00000000-0005-0000-0000-0000E84E0000}"/>
    <cellStyle name="Output 3 2 8 3" xfId="5911" xr:uid="{00000000-0005-0000-0000-0000E94E0000}"/>
    <cellStyle name="Output 3 2 8 3 2" xfId="16243" xr:uid="{00000000-0005-0000-0000-0000EA4E0000}"/>
    <cellStyle name="Output 3 2 8 4" xfId="4804" xr:uid="{00000000-0005-0000-0000-0000EB4E0000}"/>
    <cellStyle name="Output 3 2 8 4 2" xfId="15140" xr:uid="{00000000-0005-0000-0000-0000EC4E0000}"/>
    <cellStyle name="Output 3 2 8 5" xfId="11688" xr:uid="{00000000-0005-0000-0000-0000ED4E0000}"/>
    <cellStyle name="Output 3 2 8 5 2" xfId="21885" xr:uid="{00000000-0005-0000-0000-0000EE4E0000}"/>
    <cellStyle name="Output 3 2 8 6" xfId="13021" xr:uid="{00000000-0005-0000-0000-0000EF4E0000}"/>
    <cellStyle name="Output 3 2 9" xfId="2415" xr:uid="{00000000-0005-0000-0000-0000F04E0000}"/>
    <cellStyle name="Output 3 2 9 2" xfId="3871" xr:uid="{00000000-0005-0000-0000-0000F14E0000}"/>
    <cellStyle name="Output 3 2 9 2 2" xfId="7441" xr:uid="{00000000-0005-0000-0000-0000F24E0000}"/>
    <cellStyle name="Output 3 2 9 2 2 2" xfId="17770" xr:uid="{00000000-0005-0000-0000-0000F34E0000}"/>
    <cellStyle name="Output 3 2 9 2 3" xfId="9403" xr:uid="{00000000-0005-0000-0000-0000F44E0000}"/>
    <cellStyle name="Output 3 2 9 2 3 2" xfId="19611" xr:uid="{00000000-0005-0000-0000-0000F54E0000}"/>
    <cellStyle name="Output 3 2 9 2 4" xfId="10698" xr:uid="{00000000-0005-0000-0000-0000F64E0000}"/>
    <cellStyle name="Output 3 2 9 2 4 2" xfId="20904" xr:uid="{00000000-0005-0000-0000-0000F74E0000}"/>
    <cellStyle name="Output 3 2 9 2 5" xfId="14274" xr:uid="{00000000-0005-0000-0000-0000F84E0000}"/>
    <cellStyle name="Output 3 2 9 3" xfId="6003" xr:uid="{00000000-0005-0000-0000-0000F94E0000}"/>
    <cellStyle name="Output 3 2 9 3 2" xfId="16335" xr:uid="{00000000-0005-0000-0000-0000FA4E0000}"/>
    <cellStyle name="Output 3 2 9 4" xfId="4718" xr:uid="{00000000-0005-0000-0000-0000FB4E0000}"/>
    <cellStyle name="Output 3 2 9 4 2" xfId="15056" xr:uid="{00000000-0005-0000-0000-0000FC4E0000}"/>
    <cellStyle name="Output 3 2 9 5" xfId="11779" xr:uid="{00000000-0005-0000-0000-0000FD4E0000}"/>
    <cellStyle name="Output 3 2 9 5 2" xfId="21975" xr:uid="{00000000-0005-0000-0000-0000FE4E0000}"/>
    <cellStyle name="Output 3 2 9 6" xfId="13102" xr:uid="{00000000-0005-0000-0000-0000FF4E0000}"/>
    <cellStyle name="Output 3 3" xfId="1602" xr:uid="{00000000-0005-0000-0000-0000004F0000}"/>
    <cellStyle name="Output 3 3 2" xfId="3085" xr:uid="{00000000-0005-0000-0000-0000014F0000}"/>
    <cellStyle name="Output 3 3 2 2" xfId="6662" xr:uid="{00000000-0005-0000-0000-0000024F0000}"/>
    <cellStyle name="Output 3 3 2 2 2" xfId="16993" xr:uid="{00000000-0005-0000-0000-0000034F0000}"/>
    <cellStyle name="Output 3 3 2 3" xfId="8650" xr:uid="{00000000-0005-0000-0000-0000044F0000}"/>
    <cellStyle name="Output 3 3 2 3 2" xfId="18872" xr:uid="{00000000-0005-0000-0000-0000054F0000}"/>
    <cellStyle name="Output 3 3 2 4" xfId="9966" xr:uid="{00000000-0005-0000-0000-0000064F0000}"/>
    <cellStyle name="Output 3 3 2 4 2" xfId="20173" xr:uid="{00000000-0005-0000-0000-0000074F0000}"/>
    <cellStyle name="Output 3 3 2 5" xfId="13611" xr:uid="{00000000-0005-0000-0000-0000084F0000}"/>
    <cellStyle name="Output 3 3 3" xfId="5199" xr:uid="{00000000-0005-0000-0000-0000094F0000}"/>
    <cellStyle name="Output 3 3 3 2" xfId="15534" xr:uid="{00000000-0005-0000-0000-00000A4F0000}"/>
    <cellStyle name="Output 3 3 4" xfId="8660" xr:uid="{00000000-0005-0000-0000-00000B4F0000}"/>
    <cellStyle name="Output 3 3 4 2" xfId="18882" xr:uid="{00000000-0005-0000-0000-00000C4F0000}"/>
    <cellStyle name="Output 3 3 5" xfId="11048" xr:uid="{00000000-0005-0000-0000-00000D4F0000}"/>
    <cellStyle name="Output 3 3 5 2" xfId="21251" xr:uid="{00000000-0005-0000-0000-00000E4F0000}"/>
    <cellStyle name="Output 3 3 6" xfId="12443" xr:uid="{00000000-0005-0000-0000-00000F4F0000}"/>
    <cellStyle name="Output 3 4" xfId="1274" xr:uid="{00000000-0005-0000-0000-0000104F0000}"/>
    <cellStyle name="Output 3 4 2" xfId="2775" xr:uid="{00000000-0005-0000-0000-0000114F0000}"/>
    <cellStyle name="Output 3 4 2 2" xfId="6354" xr:uid="{00000000-0005-0000-0000-0000124F0000}"/>
    <cellStyle name="Output 3 4 2 2 2" xfId="16685" xr:uid="{00000000-0005-0000-0000-0000134F0000}"/>
    <cellStyle name="Output 3 4 2 3" xfId="8362" xr:uid="{00000000-0005-0000-0000-0000144F0000}"/>
    <cellStyle name="Output 3 4 2 3 2" xfId="18591" xr:uid="{00000000-0005-0000-0000-0000154F0000}"/>
    <cellStyle name="Output 3 4 2 4" xfId="9687" xr:uid="{00000000-0005-0000-0000-0000164F0000}"/>
    <cellStyle name="Output 3 4 2 4 2" xfId="19894" xr:uid="{00000000-0005-0000-0000-0000174F0000}"/>
    <cellStyle name="Output 3 4 2 5" xfId="13363" xr:uid="{00000000-0005-0000-0000-0000184F0000}"/>
    <cellStyle name="Output 3 4 3" xfId="4872" xr:uid="{00000000-0005-0000-0000-0000194F0000}"/>
    <cellStyle name="Output 3 4 3 2" xfId="15207" xr:uid="{00000000-0005-0000-0000-00001A4F0000}"/>
    <cellStyle name="Output 3 4 4" xfId="7992" xr:uid="{00000000-0005-0000-0000-00001B4F0000}"/>
    <cellStyle name="Output 3 4 4 2" xfId="18255" xr:uid="{00000000-0005-0000-0000-00001C4F0000}"/>
    <cellStyle name="Output 3 4 5" xfId="8823" xr:uid="{00000000-0005-0000-0000-00001D4F0000}"/>
    <cellStyle name="Output 3 4 5 2" xfId="19037" xr:uid="{00000000-0005-0000-0000-00001E4F0000}"/>
    <cellStyle name="Output 3 4 6" xfId="12195" xr:uid="{00000000-0005-0000-0000-00001F4F0000}"/>
    <cellStyle name="Output 3 5" xfId="2028" xr:uid="{00000000-0005-0000-0000-0000204F0000}"/>
    <cellStyle name="Output 3 5 2" xfId="3489" xr:uid="{00000000-0005-0000-0000-0000214F0000}"/>
    <cellStyle name="Output 3 5 2 2" xfId="7059" xr:uid="{00000000-0005-0000-0000-0000224F0000}"/>
    <cellStyle name="Output 3 5 2 2 2" xfId="17388" xr:uid="{00000000-0005-0000-0000-0000234F0000}"/>
    <cellStyle name="Output 3 5 2 3" xfId="9025" xr:uid="{00000000-0005-0000-0000-0000244F0000}"/>
    <cellStyle name="Output 3 5 2 3 2" xfId="19234" xr:uid="{00000000-0005-0000-0000-0000254F0000}"/>
    <cellStyle name="Output 3 5 2 4" xfId="10316" xr:uid="{00000000-0005-0000-0000-0000264F0000}"/>
    <cellStyle name="Output 3 5 2 4 2" xfId="20522" xr:uid="{00000000-0005-0000-0000-0000274F0000}"/>
    <cellStyle name="Output 3 5 2 5" xfId="13914" xr:uid="{00000000-0005-0000-0000-0000284F0000}"/>
    <cellStyle name="Output 3 5 3" xfId="5616" xr:uid="{00000000-0005-0000-0000-0000294F0000}"/>
    <cellStyle name="Output 3 5 3 2" xfId="15948" xr:uid="{00000000-0005-0000-0000-00002A4F0000}"/>
    <cellStyle name="Output 3 5 4" xfId="7764" xr:uid="{00000000-0005-0000-0000-00002B4F0000}"/>
    <cellStyle name="Output 3 5 4 2" xfId="18070" xr:uid="{00000000-0005-0000-0000-00002C4F0000}"/>
    <cellStyle name="Output 3 5 5" xfId="11395" xr:uid="{00000000-0005-0000-0000-00002D4F0000}"/>
    <cellStyle name="Output 3 5 5 2" xfId="21596" xr:uid="{00000000-0005-0000-0000-00002E4F0000}"/>
    <cellStyle name="Output 3 5 6" xfId="12743" xr:uid="{00000000-0005-0000-0000-00002F4F0000}"/>
    <cellStyle name="Output 3 6" xfId="2627" xr:uid="{00000000-0005-0000-0000-0000304F0000}"/>
    <cellStyle name="Output 3 6 2" xfId="6215" xr:uid="{00000000-0005-0000-0000-0000314F0000}"/>
    <cellStyle name="Output 3 6 2 2" xfId="16547" xr:uid="{00000000-0005-0000-0000-0000324F0000}"/>
    <cellStyle name="Output 3 6 3" xfId="8239" xr:uid="{00000000-0005-0000-0000-0000334F0000}"/>
    <cellStyle name="Output 3 6 3 2" xfId="18472" xr:uid="{00000000-0005-0000-0000-0000344F0000}"/>
    <cellStyle name="Output 3 6 4" xfId="9589" xr:uid="{00000000-0005-0000-0000-0000354F0000}"/>
    <cellStyle name="Output 3 6 4 2" xfId="19796" xr:uid="{00000000-0005-0000-0000-0000364F0000}"/>
    <cellStyle name="Output 3 6 5" xfId="13275" xr:uid="{00000000-0005-0000-0000-0000374F0000}"/>
    <cellStyle name="Output 3 7" xfId="4613" xr:uid="{00000000-0005-0000-0000-0000384F0000}"/>
    <cellStyle name="Output 3 7 2" xfId="14955" xr:uid="{00000000-0005-0000-0000-0000394F0000}"/>
    <cellStyle name="Output 3 8" xfId="4261" xr:uid="{00000000-0005-0000-0000-00003A4F0000}"/>
    <cellStyle name="Output 3 8 2" xfId="14619" xr:uid="{00000000-0005-0000-0000-00003B4F0000}"/>
    <cellStyle name="Output 3 9" xfId="7605" xr:uid="{00000000-0005-0000-0000-00003C4F0000}"/>
    <cellStyle name="Output 3 9 2" xfId="17931" xr:uid="{00000000-0005-0000-0000-00003D4F0000}"/>
    <cellStyle name="Output 4" xfId="998" xr:uid="{00000000-0005-0000-0000-00003E4F0000}"/>
    <cellStyle name="Output 4 2" xfId="1242" xr:uid="{00000000-0005-0000-0000-00003F4F0000}"/>
    <cellStyle name="Output 4 2 10" xfId="2485" xr:uid="{00000000-0005-0000-0000-0000404F0000}"/>
    <cellStyle name="Output 4 2 10 2" xfId="3940" xr:uid="{00000000-0005-0000-0000-0000414F0000}"/>
    <cellStyle name="Output 4 2 10 2 2" xfId="7510" xr:uid="{00000000-0005-0000-0000-0000424F0000}"/>
    <cellStyle name="Output 4 2 10 2 2 2" xfId="17839" xr:uid="{00000000-0005-0000-0000-0000434F0000}"/>
    <cellStyle name="Output 4 2 10 2 3" xfId="9470" xr:uid="{00000000-0005-0000-0000-0000444F0000}"/>
    <cellStyle name="Output 4 2 10 2 3 2" xfId="19677" xr:uid="{00000000-0005-0000-0000-0000454F0000}"/>
    <cellStyle name="Output 4 2 10 2 4" xfId="10767" xr:uid="{00000000-0005-0000-0000-0000464F0000}"/>
    <cellStyle name="Output 4 2 10 2 4 2" xfId="20973" xr:uid="{00000000-0005-0000-0000-0000474F0000}"/>
    <cellStyle name="Output 4 2 10 2 5" xfId="14333" xr:uid="{00000000-0005-0000-0000-0000484F0000}"/>
    <cellStyle name="Output 4 2 10 3" xfId="6073" xr:uid="{00000000-0005-0000-0000-0000494F0000}"/>
    <cellStyle name="Output 4 2 10 3 2" xfId="16405" xr:uid="{00000000-0005-0000-0000-00004A4F0000}"/>
    <cellStyle name="Output 4 2 10 4" xfId="4622" xr:uid="{00000000-0005-0000-0000-00004B4F0000}"/>
    <cellStyle name="Output 4 2 10 4 2" xfId="14964" xr:uid="{00000000-0005-0000-0000-00004C4F0000}"/>
    <cellStyle name="Output 4 2 10 5" xfId="11849" xr:uid="{00000000-0005-0000-0000-00004D4F0000}"/>
    <cellStyle name="Output 4 2 10 5 2" xfId="22044" xr:uid="{00000000-0005-0000-0000-00004E4F0000}"/>
    <cellStyle name="Output 4 2 10 6" xfId="13161" xr:uid="{00000000-0005-0000-0000-00004F4F0000}"/>
    <cellStyle name="Output 4 2 11" xfId="2538" xr:uid="{00000000-0005-0000-0000-0000504F0000}"/>
    <cellStyle name="Output 4 2 11 2" xfId="3993" xr:uid="{00000000-0005-0000-0000-0000514F0000}"/>
    <cellStyle name="Output 4 2 11 2 2" xfId="7563" xr:uid="{00000000-0005-0000-0000-0000524F0000}"/>
    <cellStyle name="Output 4 2 11 2 2 2" xfId="17892" xr:uid="{00000000-0005-0000-0000-0000534F0000}"/>
    <cellStyle name="Output 4 2 11 2 3" xfId="9523" xr:uid="{00000000-0005-0000-0000-0000544F0000}"/>
    <cellStyle name="Output 4 2 11 2 3 2" xfId="19730" xr:uid="{00000000-0005-0000-0000-0000554F0000}"/>
    <cellStyle name="Output 4 2 11 2 4" xfId="10820" xr:uid="{00000000-0005-0000-0000-0000564F0000}"/>
    <cellStyle name="Output 4 2 11 2 4 2" xfId="21026" xr:uid="{00000000-0005-0000-0000-0000574F0000}"/>
    <cellStyle name="Output 4 2 11 2 5" xfId="14386" xr:uid="{00000000-0005-0000-0000-0000584F0000}"/>
    <cellStyle name="Output 4 2 11 3" xfId="6126" xr:uid="{00000000-0005-0000-0000-0000594F0000}"/>
    <cellStyle name="Output 4 2 11 3 2" xfId="16458" xr:uid="{00000000-0005-0000-0000-00005A4F0000}"/>
    <cellStyle name="Output 4 2 11 4" xfId="4850" xr:uid="{00000000-0005-0000-0000-00005B4F0000}"/>
    <cellStyle name="Output 4 2 11 4 2" xfId="15186" xr:uid="{00000000-0005-0000-0000-00005C4F0000}"/>
    <cellStyle name="Output 4 2 11 5" xfId="11902" xr:uid="{00000000-0005-0000-0000-00005D4F0000}"/>
    <cellStyle name="Output 4 2 12" xfId="2747" xr:uid="{00000000-0005-0000-0000-00005E4F0000}"/>
    <cellStyle name="Output 4 2 12 2" xfId="6330" xr:uid="{00000000-0005-0000-0000-00005F4F0000}"/>
    <cellStyle name="Output 4 2 12 2 2" xfId="16662" xr:uid="{00000000-0005-0000-0000-0000604F0000}"/>
    <cellStyle name="Output 4 2 12 3" xfId="8342" xr:uid="{00000000-0005-0000-0000-0000614F0000}"/>
    <cellStyle name="Output 4 2 12 3 2" xfId="18573" xr:uid="{00000000-0005-0000-0000-0000624F0000}"/>
    <cellStyle name="Output 4 2 12 4" xfId="9679" xr:uid="{00000000-0005-0000-0000-0000634F0000}"/>
    <cellStyle name="Output 4 2 12 4 2" xfId="19886" xr:uid="{00000000-0005-0000-0000-0000644F0000}"/>
    <cellStyle name="Output 4 2 12 5" xfId="13355" xr:uid="{00000000-0005-0000-0000-0000654F0000}"/>
    <cellStyle name="Output 4 2 13" xfId="4841" xr:uid="{00000000-0005-0000-0000-0000664F0000}"/>
    <cellStyle name="Output 4 2 13 2" xfId="15177" xr:uid="{00000000-0005-0000-0000-0000674F0000}"/>
    <cellStyle name="Output 4 2 14" xfId="4122" xr:uid="{00000000-0005-0000-0000-0000684F0000}"/>
    <cellStyle name="Output 4 2 14 2" xfId="14491" xr:uid="{00000000-0005-0000-0000-0000694F0000}"/>
    <cellStyle name="Output 4 2 15" xfId="8113" xr:uid="{00000000-0005-0000-0000-00006A4F0000}"/>
    <cellStyle name="Output 4 2 15 2" xfId="18355" xr:uid="{00000000-0005-0000-0000-00006B4F0000}"/>
    <cellStyle name="Output 4 2 2" xfId="1783" xr:uid="{00000000-0005-0000-0000-00006C4F0000}"/>
    <cellStyle name="Output 4 2 2 2" xfId="3260" xr:uid="{00000000-0005-0000-0000-00006D4F0000}"/>
    <cellStyle name="Output 4 2 2 2 2" xfId="6833" xr:uid="{00000000-0005-0000-0000-00006E4F0000}"/>
    <cellStyle name="Output 4 2 2 2 2 2" xfId="17163" xr:uid="{00000000-0005-0000-0000-00006F4F0000}"/>
    <cellStyle name="Output 4 2 2 2 3" xfId="8809" xr:uid="{00000000-0005-0000-0000-0000704F0000}"/>
    <cellStyle name="Output 4 2 2 2 3 2" xfId="19025" xr:uid="{00000000-0005-0000-0000-0000714F0000}"/>
    <cellStyle name="Output 4 2 2 2 4" xfId="10110" xr:uid="{00000000-0005-0000-0000-0000724F0000}"/>
    <cellStyle name="Output 4 2 2 2 4 2" xfId="20316" xr:uid="{00000000-0005-0000-0000-0000734F0000}"/>
    <cellStyle name="Output 4 2 2 2 5" xfId="13733" xr:uid="{00000000-0005-0000-0000-0000744F0000}"/>
    <cellStyle name="Output 4 2 2 3" xfId="5375" xr:uid="{00000000-0005-0000-0000-0000754F0000}"/>
    <cellStyle name="Output 4 2 2 3 2" xfId="15708" xr:uid="{00000000-0005-0000-0000-0000764F0000}"/>
    <cellStyle name="Output 4 2 2 4" xfId="8168" xr:uid="{00000000-0005-0000-0000-0000774F0000}"/>
    <cellStyle name="Output 4 2 2 4 2" xfId="18401" xr:uid="{00000000-0005-0000-0000-0000784F0000}"/>
    <cellStyle name="Output 4 2 2 5" xfId="11187" xr:uid="{00000000-0005-0000-0000-0000794F0000}"/>
    <cellStyle name="Output 4 2 2 5 2" xfId="21390" xr:uid="{00000000-0005-0000-0000-00007A4F0000}"/>
    <cellStyle name="Output 4 2 2 6" xfId="12562" xr:uid="{00000000-0005-0000-0000-00007B4F0000}"/>
    <cellStyle name="Output 4 2 3" xfId="1949" xr:uid="{00000000-0005-0000-0000-00007C4F0000}"/>
    <cellStyle name="Output 4 2 3 2" xfId="3413" xr:uid="{00000000-0005-0000-0000-00007D4F0000}"/>
    <cellStyle name="Output 4 2 3 2 2" xfId="6983" xr:uid="{00000000-0005-0000-0000-00007E4F0000}"/>
    <cellStyle name="Output 4 2 3 2 2 2" xfId="17312" xr:uid="{00000000-0005-0000-0000-00007F4F0000}"/>
    <cellStyle name="Output 4 2 3 2 3" xfId="8949" xr:uid="{00000000-0005-0000-0000-0000804F0000}"/>
    <cellStyle name="Output 4 2 3 2 3 2" xfId="19158" xr:uid="{00000000-0005-0000-0000-0000814F0000}"/>
    <cellStyle name="Output 4 2 3 2 4" xfId="10240" xr:uid="{00000000-0005-0000-0000-0000824F0000}"/>
    <cellStyle name="Output 4 2 3 2 4 2" xfId="20446" xr:uid="{00000000-0005-0000-0000-0000834F0000}"/>
    <cellStyle name="Output 4 2 3 2 5" xfId="13839" xr:uid="{00000000-0005-0000-0000-0000844F0000}"/>
    <cellStyle name="Output 4 2 3 3" xfId="5537" xr:uid="{00000000-0005-0000-0000-0000854F0000}"/>
    <cellStyle name="Output 4 2 3 3 2" xfId="15869" xr:uid="{00000000-0005-0000-0000-0000864F0000}"/>
    <cellStyle name="Output 4 2 3 4" xfId="7860" xr:uid="{00000000-0005-0000-0000-0000874F0000}"/>
    <cellStyle name="Output 4 2 3 4 2" xfId="18154" xr:uid="{00000000-0005-0000-0000-0000884F0000}"/>
    <cellStyle name="Output 4 2 3 5" xfId="11318" xr:uid="{00000000-0005-0000-0000-0000894F0000}"/>
    <cellStyle name="Output 4 2 3 5 2" xfId="21520" xr:uid="{00000000-0005-0000-0000-00008A4F0000}"/>
    <cellStyle name="Output 4 2 3 6" xfId="12668" xr:uid="{00000000-0005-0000-0000-00008B4F0000}"/>
    <cellStyle name="Output 4 2 4" xfId="2019" xr:uid="{00000000-0005-0000-0000-00008C4F0000}"/>
    <cellStyle name="Output 4 2 4 2" xfId="3482" xr:uid="{00000000-0005-0000-0000-00008D4F0000}"/>
    <cellStyle name="Output 4 2 4 2 2" xfId="7052" xr:uid="{00000000-0005-0000-0000-00008E4F0000}"/>
    <cellStyle name="Output 4 2 4 2 2 2" xfId="17381" xr:uid="{00000000-0005-0000-0000-00008F4F0000}"/>
    <cellStyle name="Output 4 2 4 2 3" xfId="9018" xr:uid="{00000000-0005-0000-0000-0000904F0000}"/>
    <cellStyle name="Output 4 2 4 2 3 2" xfId="19227" xr:uid="{00000000-0005-0000-0000-0000914F0000}"/>
    <cellStyle name="Output 4 2 4 2 4" xfId="10309" xr:uid="{00000000-0005-0000-0000-0000924F0000}"/>
    <cellStyle name="Output 4 2 4 2 4 2" xfId="20515" xr:uid="{00000000-0005-0000-0000-0000934F0000}"/>
    <cellStyle name="Output 4 2 4 2 5" xfId="13907" xr:uid="{00000000-0005-0000-0000-0000944F0000}"/>
    <cellStyle name="Output 4 2 4 3" xfId="5607" xr:uid="{00000000-0005-0000-0000-0000954F0000}"/>
    <cellStyle name="Output 4 2 4 3 2" xfId="15939" xr:uid="{00000000-0005-0000-0000-0000964F0000}"/>
    <cellStyle name="Output 4 2 4 4" xfId="7971" xr:uid="{00000000-0005-0000-0000-0000974F0000}"/>
    <cellStyle name="Output 4 2 4 4 2" xfId="18242" xr:uid="{00000000-0005-0000-0000-0000984F0000}"/>
    <cellStyle name="Output 4 2 4 5" xfId="11387" xr:uid="{00000000-0005-0000-0000-0000994F0000}"/>
    <cellStyle name="Output 4 2 4 5 2" xfId="21589" xr:uid="{00000000-0005-0000-0000-00009A4F0000}"/>
    <cellStyle name="Output 4 2 4 6" xfId="12736" xr:uid="{00000000-0005-0000-0000-00009B4F0000}"/>
    <cellStyle name="Output 4 2 5" xfId="2087" xr:uid="{00000000-0005-0000-0000-00009C4F0000}"/>
    <cellStyle name="Output 4 2 5 2" xfId="3547" xr:uid="{00000000-0005-0000-0000-00009D4F0000}"/>
    <cellStyle name="Output 4 2 5 2 2" xfId="7117" xr:uid="{00000000-0005-0000-0000-00009E4F0000}"/>
    <cellStyle name="Output 4 2 5 2 2 2" xfId="17446" xr:uid="{00000000-0005-0000-0000-00009F4F0000}"/>
    <cellStyle name="Output 4 2 5 2 3" xfId="9083" xr:uid="{00000000-0005-0000-0000-0000A04F0000}"/>
    <cellStyle name="Output 4 2 5 2 3 2" xfId="19292" xr:uid="{00000000-0005-0000-0000-0000A14F0000}"/>
    <cellStyle name="Output 4 2 5 2 4" xfId="10374" xr:uid="{00000000-0005-0000-0000-0000A24F0000}"/>
    <cellStyle name="Output 4 2 5 2 4 2" xfId="20580" xr:uid="{00000000-0005-0000-0000-0000A34F0000}"/>
    <cellStyle name="Output 4 2 5 2 5" xfId="13971" xr:uid="{00000000-0005-0000-0000-0000A44F0000}"/>
    <cellStyle name="Output 4 2 5 3" xfId="5675" xr:uid="{00000000-0005-0000-0000-0000A54F0000}"/>
    <cellStyle name="Output 4 2 5 3 2" xfId="16007" xr:uid="{00000000-0005-0000-0000-0000A64F0000}"/>
    <cellStyle name="Output 4 2 5 4" xfId="7614" xr:uid="{00000000-0005-0000-0000-0000A74F0000}"/>
    <cellStyle name="Output 4 2 5 4 2" xfId="17940" xr:uid="{00000000-0005-0000-0000-0000A84F0000}"/>
    <cellStyle name="Output 4 2 5 5" xfId="11454" xr:uid="{00000000-0005-0000-0000-0000A94F0000}"/>
    <cellStyle name="Output 4 2 5 5 2" xfId="21654" xr:uid="{00000000-0005-0000-0000-0000AA4F0000}"/>
    <cellStyle name="Output 4 2 5 6" xfId="12800" xr:uid="{00000000-0005-0000-0000-0000AB4F0000}"/>
    <cellStyle name="Output 4 2 6" xfId="2155" xr:uid="{00000000-0005-0000-0000-0000AC4F0000}"/>
    <cellStyle name="Output 4 2 6 2" xfId="3614" xr:uid="{00000000-0005-0000-0000-0000AD4F0000}"/>
    <cellStyle name="Output 4 2 6 2 2" xfId="7184" xr:uid="{00000000-0005-0000-0000-0000AE4F0000}"/>
    <cellStyle name="Output 4 2 6 2 2 2" xfId="17513" xr:uid="{00000000-0005-0000-0000-0000AF4F0000}"/>
    <cellStyle name="Output 4 2 6 2 3" xfId="9149" xr:uid="{00000000-0005-0000-0000-0000B04F0000}"/>
    <cellStyle name="Output 4 2 6 2 3 2" xfId="19358" xr:uid="{00000000-0005-0000-0000-0000B14F0000}"/>
    <cellStyle name="Output 4 2 6 2 4" xfId="10441" xr:uid="{00000000-0005-0000-0000-0000B24F0000}"/>
    <cellStyle name="Output 4 2 6 2 4 2" xfId="20647" xr:uid="{00000000-0005-0000-0000-0000B34F0000}"/>
    <cellStyle name="Output 4 2 6 2 5" xfId="14037" xr:uid="{00000000-0005-0000-0000-0000B44F0000}"/>
    <cellStyle name="Output 4 2 6 3" xfId="5743" xr:uid="{00000000-0005-0000-0000-0000B54F0000}"/>
    <cellStyle name="Output 4 2 6 3 2" xfId="16075" xr:uid="{00000000-0005-0000-0000-0000B64F0000}"/>
    <cellStyle name="Output 4 2 6 4" xfId="4675" xr:uid="{00000000-0005-0000-0000-0000B74F0000}"/>
    <cellStyle name="Output 4 2 6 4 2" xfId="15017" xr:uid="{00000000-0005-0000-0000-0000B84F0000}"/>
    <cellStyle name="Output 4 2 6 5" xfId="11521" xr:uid="{00000000-0005-0000-0000-0000B94F0000}"/>
    <cellStyle name="Output 4 2 6 5 2" xfId="21721" xr:uid="{00000000-0005-0000-0000-0000BA4F0000}"/>
    <cellStyle name="Output 4 2 6 6" xfId="12866" xr:uid="{00000000-0005-0000-0000-0000BB4F0000}"/>
    <cellStyle name="Output 4 2 7" xfId="2227" xr:uid="{00000000-0005-0000-0000-0000BC4F0000}"/>
    <cellStyle name="Output 4 2 7 2" xfId="3686" xr:uid="{00000000-0005-0000-0000-0000BD4F0000}"/>
    <cellStyle name="Output 4 2 7 2 2" xfId="7256" xr:uid="{00000000-0005-0000-0000-0000BE4F0000}"/>
    <cellStyle name="Output 4 2 7 2 2 2" xfId="17585" xr:uid="{00000000-0005-0000-0000-0000BF4F0000}"/>
    <cellStyle name="Output 4 2 7 2 3" xfId="9221" xr:uid="{00000000-0005-0000-0000-0000C04F0000}"/>
    <cellStyle name="Output 4 2 7 2 3 2" xfId="19430" xr:uid="{00000000-0005-0000-0000-0000C14F0000}"/>
    <cellStyle name="Output 4 2 7 2 4" xfId="10513" xr:uid="{00000000-0005-0000-0000-0000C24F0000}"/>
    <cellStyle name="Output 4 2 7 2 4 2" xfId="20719" xr:uid="{00000000-0005-0000-0000-0000C34F0000}"/>
    <cellStyle name="Output 4 2 7 2 5" xfId="14109" xr:uid="{00000000-0005-0000-0000-0000C44F0000}"/>
    <cellStyle name="Output 4 2 7 3" xfId="5815" xr:uid="{00000000-0005-0000-0000-0000C54F0000}"/>
    <cellStyle name="Output 4 2 7 3 2" xfId="16147" xr:uid="{00000000-0005-0000-0000-0000C64F0000}"/>
    <cellStyle name="Output 4 2 7 4" xfId="4679" xr:uid="{00000000-0005-0000-0000-0000C74F0000}"/>
    <cellStyle name="Output 4 2 7 4 2" xfId="15021" xr:uid="{00000000-0005-0000-0000-0000C84F0000}"/>
    <cellStyle name="Output 4 2 7 5" xfId="11593" xr:uid="{00000000-0005-0000-0000-0000C94F0000}"/>
    <cellStyle name="Output 4 2 7 5 2" xfId="21793" xr:uid="{00000000-0005-0000-0000-0000CA4F0000}"/>
    <cellStyle name="Output 4 2 7 6" xfId="12938" xr:uid="{00000000-0005-0000-0000-0000CB4F0000}"/>
    <cellStyle name="Output 4 2 8" xfId="2324" xr:uid="{00000000-0005-0000-0000-0000CC4F0000}"/>
    <cellStyle name="Output 4 2 8 2" xfId="3781" xr:uid="{00000000-0005-0000-0000-0000CD4F0000}"/>
    <cellStyle name="Output 4 2 8 2 2" xfId="7351" xr:uid="{00000000-0005-0000-0000-0000CE4F0000}"/>
    <cellStyle name="Output 4 2 8 2 2 2" xfId="17680" xr:uid="{00000000-0005-0000-0000-0000CF4F0000}"/>
    <cellStyle name="Output 4 2 8 2 3" xfId="9314" xr:uid="{00000000-0005-0000-0000-0000D04F0000}"/>
    <cellStyle name="Output 4 2 8 2 3 2" xfId="19522" xr:uid="{00000000-0005-0000-0000-0000D14F0000}"/>
    <cellStyle name="Output 4 2 8 2 4" xfId="10608" xr:uid="{00000000-0005-0000-0000-0000D24F0000}"/>
    <cellStyle name="Output 4 2 8 2 4 2" xfId="20814" xr:uid="{00000000-0005-0000-0000-0000D34F0000}"/>
    <cellStyle name="Output 4 2 8 2 5" xfId="14194" xr:uid="{00000000-0005-0000-0000-0000D44F0000}"/>
    <cellStyle name="Output 4 2 8 3" xfId="5912" xr:uid="{00000000-0005-0000-0000-0000D54F0000}"/>
    <cellStyle name="Output 4 2 8 3 2" xfId="16244" xr:uid="{00000000-0005-0000-0000-0000D64F0000}"/>
    <cellStyle name="Output 4 2 8 4" xfId="4803" xr:uid="{00000000-0005-0000-0000-0000D74F0000}"/>
    <cellStyle name="Output 4 2 8 4 2" xfId="15139" xr:uid="{00000000-0005-0000-0000-0000D84F0000}"/>
    <cellStyle name="Output 4 2 8 5" xfId="11689" xr:uid="{00000000-0005-0000-0000-0000D94F0000}"/>
    <cellStyle name="Output 4 2 8 5 2" xfId="21886" xr:uid="{00000000-0005-0000-0000-0000DA4F0000}"/>
    <cellStyle name="Output 4 2 8 6" xfId="13022" xr:uid="{00000000-0005-0000-0000-0000DB4F0000}"/>
    <cellStyle name="Output 4 2 9" xfId="2416" xr:uid="{00000000-0005-0000-0000-0000DC4F0000}"/>
    <cellStyle name="Output 4 2 9 2" xfId="3872" xr:uid="{00000000-0005-0000-0000-0000DD4F0000}"/>
    <cellStyle name="Output 4 2 9 2 2" xfId="7442" xr:uid="{00000000-0005-0000-0000-0000DE4F0000}"/>
    <cellStyle name="Output 4 2 9 2 2 2" xfId="17771" xr:uid="{00000000-0005-0000-0000-0000DF4F0000}"/>
    <cellStyle name="Output 4 2 9 2 3" xfId="9404" xr:uid="{00000000-0005-0000-0000-0000E04F0000}"/>
    <cellStyle name="Output 4 2 9 2 3 2" xfId="19612" xr:uid="{00000000-0005-0000-0000-0000E14F0000}"/>
    <cellStyle name="Output 4 2 9 2 4" xfId="10699" xr:uid="{00000000-0005-0000-0000-0000E24F0000}"/>
    <cellStyle name="Output 4 2 9 2 4 2" xfId="20905" xr:uid="{00000000-0005-0000-0000-0000E34F0000}"/>
    <cellStyle name="Output 4 2 9 2 5" xfId="14275" xr:uid="{00000000-0005-0000-0000-0000E44F0000}"/>
    <cellStyle name="Output 4 2 9 3" xfId="6004" xr:uid="{00000000-0005-0000-0000-0000E54F0000}"/>
    <cellStyle name="Output 4 2 9 3 2" xfId="16336" xr:uid="{00000000-0005-0000-0000-0000E64F0000}"/>
    <cellStyle name="Output 4 2 9 4" xfId="4867" xr:uid="{00000000-0005-0000-0000-0000E74F0000}"/>
    <cellStyle name="Output 4 2 9 4 2" xfId="15202" xr:uid="{00000000-0005-0000-0000-0000E84F0000}"/>
    <cellStyle name="Output 4 2 9 5" xfId="11780" xr:uid="{00000000-0005-0000-0000-0000E94F0000}"/>
    <cellStyle name="Output 4 2 9 5 2" xfId="21976" xr:uid="{00000000-0005-0000-0000-0000EA4F0000}"/>
    <cellStyle name="Output 4 2 9 6" xfId="13103" xr:uid="{00000000-0005-0000-0000-0000EB4F0000}"/>
    <cellStyle name="Output 4 3" xfId="1603" xr:uid="{00000000-0005-0000-0000-0000EC4F0000}"/>
    <cellStyle name="Output 4 3 2" xfId="3086" xr:uid="{00000000-0005-0000-0000-0000ED4F0000}"/>
    <cellStyle name="Output 4 3 2 2" xfId="6663" xr:uid="{00000000-0005-0000-0000-0000EE4F0000}"/>
    <cellStyle name="Output 4 3 2 2 2" xfId="16994" xr:uid="{00000000-0005-0000-0000-0000EF4F0000}"/>
    <cellStyle name="Output 4 3 2 3" xfId="8651" xr:uid="{00000000-0005-0000-0000-0000F04F0000}"/>
    <cellStyle name="Output 4 3 2 3 2" xfId="18873" xr:uid="{00000000-0005-0000-0000-0000F14F0000}"/>
    <cellStyle name="Output 4 3 2 4" xfId="9967" xr:uid="{00000000-0005-0000-0000-0000F24F0000}"/>
    <cellStyle name="Output 4 3 2 4 2" xfId="20174" xr:uid="{00000000-0005-0000-0000-0000F34F0000}"/>
    <cellStyle name="Output 4 3 2 5" xfId="13612" xr:uid="{00000000-0005-0000-0000-0000F44F0000}"/>
    <cellStyle name="Output 4 3 3" xfId="5200" xr:uid="{00000000-0005-0000-0000-0000F54F0000}"/>
    <cellStyle name="Output 4 3 3 2" xfId="15535" xr:uid="{00000000-0005-0000-0000-0000F64F0000}"/>
    <cellStyle name="Output 4 3 4" xfId="7725" xr:uid="{00000000-0005-0000-0000-0000F74F0000}"/>
    <cellStyle name="Output 4 3 4 2" xfId="18034" xr:uid="{00000000-0005-0000-0000-0000F84F0000}"/>
    <cellStyle name="Output 4 3 5" xfId="11049" xr:uid="{00000000-0005-0000-0000-0000F94F0000}"/>
    <cellStyle name="Output 4 3 5 2" xfId="21252" xr:uid="{00000000-0005-0000-0000-0000FA4F0000}"/>
    <cellStyle name="Output 4 3 6" xfId="12444" xr:uid="{00000000-0005-0000-0000-0000FB4F0000}"/>
    <cellStyle name="Output 4 4" xfId="1355" xr:uid="{00000000-0005-0000-0000-0000FC4F0000}"/>
    <cellStyle name="Output 4 4 2" xfId="2851" xr:uid="{00000000-0005-0000-0000-0000FD4F0000}"/>
    <cellStyle name="Output 4 4 2 2" xfId="6430" xr:uid="{00000000-0005-0000-0000-0000FE4F0000}"/>
    <cellStyle name="Output 4 4 2 2 2" xfId="16761" xr:uid="{00000000-0005-0000-0000-0000FF4F0000}"/>
    <cellStyle name="Output 4 4 2 3" xfId="8431" xr:uid="{00000000-0005-0000-0000-000000500000}"/>
    <cellStyle name="Output 4 4 2 3 2" xfId="18659" xr:uid="{00000000-0005-0000-0000-000001500000}"/>
    <cellStyle name="Output 4 4 2 4" xfId="9756" xr:uid="{00000000-0005-0000-0000-000002500000}"/>
    <cellStyle name="Output 4 4 2 4 2" xfId="19963" xr:uid="{00000000-0005-0000-0000-000003500000}"/>
    <cellStyle name="Output 4 4 2 5" xfId="13425" xr:uid="{00000000-0005-0000-0000-000004500000}"/>
    <cellStyle name="Output 4 4 3" xfId="4953" xr:uid="{00000000-0005-0000-0000-000005500000}"/>
    <cellStyle name="Output 4 4 3 2" xfId="15288" xr:uid="{00000000-0005-0000-0000-000006500000}"/>
    <cellStyle name="Output 4 4 4" xfId="7933" xr:uid="{00000000-0005-0000-0000-000007500000}"/>
    <cellStyle name="Output 4 4 4 2" xfId="18216" xr:uid="{00000000-0005-0000-0000-000008500000}"/>
    <cellStyle name="Output 4 4 5" xfId="10838" xr:uid="{00000000-0005-0000-0000-000009500000}"/>
    <cellStyle name="Output 4 4 5 2" xfId="21042" xr:uid="{00000000-0005-0000-0000-00000A500000}"/>
    <cellStyle name="Output 4 4 6" xfId="12256" xr:uid="{00000000-0005-0000-0000-00000B500000}"/>
    <cellStyle name="Output 4 5" xfId="1556" xr:uid="{00000000-0005-0000-0000-00000C500000}"/>
    <cellStyle name="Output 4 5 2" xfId="3040" xr:uid="{00000000-0005-0000-0000-00000D500000}"/>
    <cellStyle name="Output 4 5 2 2" xfId="6617" xr:uid="{00000000-0005-0000-0000-00000E500000}"/>
    <cellStyle name="Output 4 5 2 2 2" xfId="16948" xr:uid="{00000000-0005-0000-0000-00000F500000}"/>
    <cellStyle name="Output 4 5 2 3" xfId="8608" xr:uid="{00000000-0005-0000-0000-000010500000}"/>
    <cellStyle name="Output 4 5 2 3 2" xfId="18831" xr:uid="{00000000-0005-0000-0000-000011500000}"/>
    <cellStyle name="Output 4 5 2 4" xfId="9924" xr:uid="{00000000-0005-0000-0000-000012500000}"/>
    <cellStyle name="Output 4 5 2 4 2" xfId="20131" xr:uid="{00000000-0005-0000-0000-000013500000}"/>
    <cellStyle name="Output 4 5 2 5" xfId="13572" xr:uid="{00000000-0005-0000-0000-000014500000}"/>
    <cellStyle name="Output 4 5 3" xfId="5153" xr:uid="{00000000-0005-0000-0000-000015500000}"/>
    <cellStyle name="Output 4 5 3 2" xfId="15488" xr:uid="{00000000-0005-0000-0000-000016500000}"/>
    <cellStyle name="Output 4 5 4" xfId="8747" xr:uid="{00000000-0005-0000-0000-000017500000}"/>
    <cellStyle name="Output 4 5 4 2" xfId="18964" xr:uid="{00000000-0005-0000-0000-000018500000}"/>
    <cellStyle name="Output 4 5 5" xfId="11006" xr:uid="{00000000-0005-0000-0000-000019500000}"/>
    <cellStyle name="Output 4 5 5 2" xfId="21209" xr:uid="{00000000-0005-0000-0000-00001A500000}"/>
    <cellStyle name="Output 4 5 6" xfId="12403" xr:uid="{00000000-0005-0000-0000-00001B500000}"/>
    <cellStyle name="Output 4 6" xfId="2628" xr:uid="{00000000-0005-0000-0000-00001C500000}"/>
    <cellStyle name="Output 4 6 2" xfId="6216" xr:uid="{00000000-0005-0000-0000-00001D500000}"/>
    <cellStyle name="Output 4 6 2 2" xfId="16548" xr:uid="{00000000-0005-0000-0000-00001E500000}"/>
    <cellStyle name="Output 4 6 3" xfId="8240" xr:uid="{00000000-0005-0000-0000-00001F500000}"/>
    <cellStyle name="Output 4 6 3 2" xfId="18473" xr:uid="{00000000-0005-0000-0000-000020500000}"/>
    <cellStyle name="Output 4 6 4" xfId="9590" xr:uid="{00000000-0005-0000-0000-000021500000}"/>
    <cellStyle name="Output 4 6 4 2" xfId="19797" xr:uid="{00000000-0005-0000-0000-000022500000}"/>
    <cellStyle name="Output 4 6 5" xfId="13276" xr:uid="{00000000-0005-0000-0000-000023500000}"/>
    <cellStyle name="Output 4 7" xfId="4614" xr:uid="{00000000-0005-0000-0000-000024500000}"/>
    <cellStyle name="Output 4 7 2" xfId="14956" xr:uid="{00000000-0005-0000-0000-000025500000}"/>
    <cellStyle name="Output 4 8" xfId="4260" xr:uid="{00000000-0005-0000-0000-000026500000}"/>
    <cellStyle name="Output 4 8 2" xfId="14618" xr:uid="{00000000-0005-0000-0000-000027500000}"/>
    <cellStyle name="Output 4 9" xfId="8598" xr:uid="{00000000-0005-0000-0000-000028500000}"/>
    <cellStyle name="Output 4 9 2" xfId="18824" xr:uid="{00000000-0005-0000-0000-000029500000}"/>
    <cellStyle name="Output 5" xfId="999" xr:uid="{00000000-0005-0000-0000-00002A500000}"/>
    <cellStyle name="Output 5 2" xfId="1243" xr:uid="{00000000-0005-0000-0000-00002B500000}"/>
    <cellStyle name="Output 5 2 10" xfId="2486" xr:uid="{00000000-0005-0000-0000-00002C500000}"/>
    <cellStyle name="Output 5 2 10 2" xfId="3941" xr:uid="{00000000-0005-0000-0000-00002D500000}"/>
    <cellStyle name="Output 5 2 10 2 2" xfId="7511" xr:uid="{00000000-0005-0000-0000-00002E500000}"/>
    <cellStyle name="Output 5 2 10 2 2 2" xfId="17840" xr:uid="{00000000-0005-0000-0000-00002F500000}"/>
    <cellStyle name="Output 5 2 10 2 3" xfId="9471" xr:uid="{00000000-0005-0000-0000-000030500000}"/>
    <cellStyle name="Output 5 2 10 2 3 2" xfId="19678" xr:uid="{00000000-0005-0000-0000-000031500000}"/>
    <cellStyle name="Output 5 2 10 2 4" xfId="10768" xr:uid="{00000000-0005-0000-0000-000032500000}"/>
    <cellStyle name="Output 5 2 10 2 4 2" xfId="20974" xr:uid="{00000000-0005-0000-0000-000033500000}"/>
    <cellStyle name="Output 5 2 10 2 5" xfId="14334" xr:uid="{00000000-0005-0000-0000-000034500000}"/>
    <cellStyle name="Output 5 2 10 3" xfId="6074" xr:uid="{00000000-0005-0000-0000-000035500000}"/>
    <cellStyle name="Output 5 2 10 3 2" xfId="16406" xr:uid="{00000000-0005-0000-0000-000036500000}"/>
    <cellStyle name="Output 5 2 10 4" xfId="4623" xr:uid="{00000000-0005-0000-0000-000037500000}"/>
    <cellStyle name="Output 5 2 10 4 2" xfId="14965" xr:uid="{00000000-0005-0000-0000-000038500000}"/>
    <cellStyle name="Output 5 2 10 5" xfId="11850" xr:uid="{00000000-0005-0000-0000-000039500000}"/>
    <cellStyle name="Output 5 2 10 5 2" xfId="22045" xr:uid="{00000000-0005-0000-0000-00003A500000}"/>
    <cellStyle name="Output 5 2 10 6" xfId="13162" xr:uid="{00000000-0005-0000-0000-00003B500000}"/>
    <cellStyle name="Output 5 2 11" xfId="2539" xr:uid="{00000000-0005-0000-0000-00003C500000}"/>
    <cellStyle name="Output 5 2 11 2" xfId="3994" xr:uid="{00000000-0005-0000-0000-00003D500000}"/>
    <cellStyle name="Output 5 2 11 2 2" xfId="7564" xr:uid="{00000000-0005-0000-0000-00003E500000}"/>
    <cellStyle name="Output 5 2 11 2 2 2" xfId="17893" xr:uid="{00000000-0005-0000-0000-00003F500000}"/>
    <cellStyle name="Output 5 2 11 2 3" xfId="9524" xr:uid="{00000000-0005-0000-0000-000040500000}"/>
    <cellStyle name="Output 5 2 11 2 3 2" xfId="19731" xr:uid="{00000000-0005-0000-0000-000041500000}"/>
    <cellStyle name="Output 5 2 11 2 4" xfId="10821" xr:uid="{00000000-0005-0000-0000-000042500000}"/>
    <cellStyle name="Output 5 2 11 2 4 2" xfId="21027" xr:uid="{00000000-0005-0000-0000-000043500000}"/>
    <cellStyle name="Output 5 2 11 2 5" xfId="14387" xr:uid="{00000000-0005-0000-0000-000044500000}"/>
    <cellStyle name="Output 5 2 11 3" xfId="6127" xr:uid="{00000000-0005-0000-0000-000045500000}"/>
    <cellStyle name="Output 5 2 11 3 2" xfId="16459" xr:uid="{00000000-0005-0000-0000-000046500000}"/>
    <cellStyle name="Output 5 2 11 4" xfId="4849" xr:uid="{00000000-0005-0000-0000-000047500000}"/>
    <cellStyle name="Output 5 2 11 4 2" xfId="15185" xr:uid="{00000000-0005-0000-0000-000048500000}"/>
    <cellStyle name="Output 5 2 11 5" xfId="11903" xr:uid="{00000000-0005-0000-0000-000049500000}"/>
    <cellStyle name="Output 5 2 12" xfId="2748" xr:uid="{00000000-0005-0000-0000-00004A500000}"/>
    <cellStyle name="Output 5 2 12 2" xfId="6331" xr:uid="{00000000-0005-0000-0000-00004B500000}"/>
    <cellStyle name="Output 5 2 12 2 2" xfId="16663" xr:uid="{00000000-0005-0000-0000-00004C500000}"/>
    <cellStyle name="Output 5 2 12 3" xfId="8343" xr:uid="{00000000-0005-0000-0000-00004D500000}"/>
    <cellStyle name="Output 5 2 12 3 2" xfId="18574" xr:uid="{00000000-0005-0000-0000-00004E500000}"/>
    <cellStyle name="Output 5 2 12 4" xfId="9680" xr:uid="{00000000-0005-0000-0000-00004F500000}"/>
    <cellStyle name="Output 5 2 12 4 2" xfId="19887" xr:uid="{00000000-0005-0000-0000-000050500000}"/>
    <cellStyle name="Output 5 2 12 5" xfId="13356" xr:uid="{00000000-0005-0000-0000-000051500000}"/>
    <cellStyle name="Output 5 2 13" xfId="4842" xr:uid="{00000000-0005-0000-0000-000052500000}"/>
    <cellStyle name="Output 5 2 13 2" xfId="15178" xr:uid="{00000000-0005-0000-0000-000053500000}"/>
    <cellStyle name="Output 5 2 14" xfId="4121" xr:uid="{00000000-0005-0000-0000-000054500000}"/>
    <cellStyle name="Output 5 2 14 2" xfId="14490" xr:uid="{00000000-0005-0000-0000-000055500000}"/>
    <cellStyle name="Output 5 2 15" xfId="7708" xr:uid="{00000000-0005-0000-0000-000056500000}"/>
    <cellStyle name="Output 5 2 15 2" xfId="18021" xr:uid="{00000000-0005-0000-0000-000057500000}"/>
    <cellStyle name="Output 5 2 2" xfId="1784" xr:uid="{00000000-0005-0000-0000-000058500000}"/>
    <cellStyle name="Output 5 2 2 2" xfId="3261" xr:uid="{00000000-0005-0000-0000-000059500000}"/>
    <cellStyle name="Output 5 2 2 2 2" xfId="6834" xr:uid="{00000000-0005-0000-0000-00005A500000}"/>
    <cellStyle name="Output 5 2 2 2 2 2" xfId="17164" xr:uid="{00000000-0005-0000-0000-00005B500000}"/>
    <cellStyle name="Output 5 2 2 2 3" xfId="8810" xr:uid="{00000000-0005-0000-0000-00005C500000}"/>
    <cellStyle name="Output 5 2 2 2 3 2" xfId="19026" xr:uid="{00000000-0005-0000-0000-00005D500000}"/>
    <cellStyle name="Output 5 2 2 2 4" xfId="10111" xr:uid="{00000000-0005-0000-0000-00005E500000}"/>
    <cellStyle name="Output 5 2 2 2 4 2" xfId="20317" xr:uid="{00000000-0005-0000-0000-00005F500000}"/>
    <cellStyle name="Output 5 2 2 2 5" xfId="13734" xr:uid="{00000000-0005-0000-0000-000060500000}"/>
    <cellStyle name="Output 5 2 2 3" xfId="5376" xr:uid="{00000000-0005-0000-0000-000061500000}"/>
    <cellStyle name="Output 5 2 2 3 2" xfId="15709" xr:uid="{00000000-0005-0000-0000-000062500000}"/>
    <cellStyle name="Output 5 2 2 4" xfId="8386" xr:uid="{00000000-0005-0000-0000-000063500000}"/>
    <cellStyle name="Output 5 2 2 4 2" xfId="18614" xr:uid="{00000000-0005-0000-0000-000064500000}"/>
    <cellStyle name="Output 5 2 2 5" xfId="11188" xr:uid="{00000000-0005-0000-0000-000065500000}"/>
    <cellStyle name="Output 5 2 2 5 2" xfId="21391" xr:uid="{00000000-0005-0000-0000-000066500000}"/>
    <cellStyle name="Output 5 2 2 6" xfId="12563" xr:uid="{00000000-0005-0000-0000-000067500000}"/>
    <cellStyle name="Output 5 2 3" xfId="1950" xr:uid="{00000000-0005-0000-0000-000068500000}"/>
    <cellStyle name="Output 5 2 3 2" xfId="3414" xr:uid="{00000000-0005-0000-0000-000069500000}"/>
    <cellStyle name="Output 5 2 3 2 2" xfId="6984" xr:uid="{00000000-0005-0000-0000-00006A500000}"/>
    <cellStyle name="Output 5 2 3 2 2 2" xfId="17313" xr:uid="{00000000-0005-0000-0000-00006B500000}"/>
    <cellStyle name="Output 5 2 3 2 3" xfId="8950" xr:uid="{00000000-0005-0000-0000-00006C500000}"/>
    <cellStyle name="Output 5 2 3 2 3 2" xfId="19159" xr:uid="{00000000-0005-0000-0000-00006D500000}"/>
    <cellStyle name="Output 5 2 3 2 4" xfId="10241" xr:uid="{00000000-0005-0000-0000-00006E500000}"/>
    <cellStyle name="Output 5 2 3 2 4 2" xfId="20447" xr:uid="{00000000-0005-0000-0000-00006F500000}"/>
    <cellStyle name="Output 5 2 3 2 5" xfId="13840" xr:uid="{00000000-0005-0000-0000-000070500000}"/>
    <cellStyle name="Output 5 2 3 3" xfId="5538" xr:uid="{00000000-0005-0000-0000-000071500000}"/>
    <cellStyle name="Output 5 2 3 3 2" xfId="15870" xr:uid="{00000000-0005-0000-0000-000072500000}"/>
    <cellStyle name="Output 5 2 3 4" xfId="7758" xr:uid="{00000000-0005-0000-0000-000073500000}"/>
    <cellStyle name="Output 5 2 3 4 2" xfId="18066" xr:uid="{00000000-0005-0000-0000-000074500000}"/>
    <cellStyle name="Output 5 2 3 5" xfId="11319" xr:uid="{00000000-0005-0000-0000-000075500000}"/>
    <cellStyle name="Output 5 2 3 5 2" xfId="21521" xr:uid="{00000000-0005-0000-0000-000076500000}"/>
    <cellStyle name="Output 5 2 3 6" xfId="12669" xr:uid="{00000000-0005-0000-0000-000077500000}"/>
    <cellStyle name="Output 5 2 4" xfId="2020" xr:uid="{00000000-0005-0000-0000-000078500000}"/>
    <cellStyle name="Output 5 2 4 2" xfId="3483" xr:uid="{00000000-0005-0000-0000-000079500000}"/>
    <cellStyle name="Output 5 2 4 2 2" xfId="7053" xr:uid="{00000000-0005-0000-0000-00007A500000}"/>
    <cellStyle name="Output 5 2 4 2 2 2" xfId="17382" xr:uid="{00000000-0005-0000-0000-00007B500000}"/>
    <cellStyle name="Output 5 2 4 2 3" xfId="9019" xr:uid="{00000000-0005-0000-0000-00007C500000}"/>
    <cellStyle name="Output 5 2 4 2 3 2" xfId="19228" xr:uid="{00000000-0005-0000-0000-00007D500000}"/>
    <cellStyle name="Output 5 2 4 2 4" xfId="10310" xr:uid="{00000000-0005-0000-0000-00007E500000}"/>
    <cellStyle name="Output 5 2 4 2 4 2" xfId="20516" xr:uid="{00000000-0005-0000-0000-00007F500000}"/>
    <cellStyle name="Output 5 2 4 2 5" xfId="13908" xr:uid="{00000000-0005-0000-0000-000080500000}"/>
    <cellStyle name="Output 5 2 4 3" xfId="5608" xr:uid="{00000000-0005-0000-0000-000081500000}"/>
    <cellStyle name="Output 5 2 4 3 2" xfId="15940" xr:uid="{00000000-0005-0000-0000-000082500000}"/>
    <cellStyle name="Output 5 2 4 4" xfId="4070" xr:uid="{00000000-0005-0000-0000-000083500000}"/>
    <cellStyle name="Output 5 2 4 4 2" xfId="14445" xr:uid="{00000000-0005-0000-0000-000084500000}"/>
    <cellStyle name="Output 5 2 4 5" xfId="11388" xr:uid="{00000000-0005-0000-0000-000085500000}"/>
    <cellStyle name="Output 5 2 4 5 2" xfId="21590" xr:uid="{00000000-0005-0000-0000-000086500000}"/>
    <cellStyle name="Output 5 2 4 6" xfId="12737" xr:uid="{00000000-0005-0000-0000-000087500000}"/>
    <cellStyle name="Output 5 2 5" xfId="2088" xr:uid="{00000000-0005-0000-0000-000088500000}"/>
    <cellStyle name="Output 5 2 5 2" xfId="3548" xr:uid="{00000000-0005-0000-0000-000089500000}"/>
    <cellStyle name="Output 5 2 5 2 2" xfId="7118" xr:uid="{00000000-0005-0000-0000-00008A500000}"/>
    <cellStyle name="Output 5 2 5 2 2 2" xfId="17447" xr:uid="{00000000-0005-0000-0000-00008B500000}"/>
    <cellStyle name="Output 5 2 5 2 3" xfId="9084" xr:uid="{00000000-0005-0000-0000-00008C500000}"/>
    <cellStyle name="Output 5 2 5 2 3 2" xfId="19293" xr:uid="{00000000-0005-0000-0000-00008D500000}"/>
    <cellStyle name="Output 5 2 5 2 4" xfId="10375" xr:uid="{00000000-0005-0000-0000-00008E500000}"/>
    <cellStyle name="Output 5 2 5 2 4 2" xfId="20581" xr:uid="{00000000-0005-0000-0000-00008F500000}"/>
    <cellStyle name="Output 5 2 5 2 5" xfId="13972" xr:uid="{00000000-0005-0000-0000-000090500000}"/>
    <cellStyle name="Output 5 2 5 3" xfId="5676" xr:uid="{00000000-0005-0000-0000-000091500000}"/>
    <cellStyle name="Output 5 2 5 3 2" xfId="16008" xr:uid="{00000000-0005-0000-0000-000092500000}"/>
    <cellStyle name="Output 5 2 5 4" xfId="8060" xr:uid="{00000000-0005-0000-0000-000093500000}"/>
    <cellStyle name="Output 5 2 5 4 2" xfId="18308" xr:uid="{00000000-0005-0000-0000-000094500000}"/>
    <cellStyle name="Output 5 2 5 5" xfId="11455" xr:uid="{00000000-0005-0000-0000-000095500000}"/>
    <cellStyle name="Output 5 2 5 5 2" xfId="21655" xr:uid="{00000000-0005-0000-0000-000096500000}"/>
    <cellStyle name="Output 5 2 5 6" xfId="12801" xr:uid="{00000000-0005-0000-0000-000097500000}"/>
    <cellStyle name="Output 5 2 6" xfId="2156" xr:uid="{00000000-0005-0000-0000-000098500000}"/>
    <cellStyle name="Output 5 2 6 2" xfId="3615" xr:uid="{00000000-0005-0000-0000-000099500000}"/>
    <cellStyle name="Output 5 2 6 2 2" xfId="7185" xr:uid="{00000000-0005-0000-0000-00009A500000}"/>
    <cellStyle name="Output 5 2 6 2 2 2" xfId="17514" xr:uid="{00000000-0005-0000-0000-00009B500000}"/>
    <cellStyle name="Output 5 2 6 2 3" xfId="9150" xr:uid="{00000000-0005-0000-0000-00009C500000}"/>
    <cellStyle name="Output 5 2 6 2 3 2" xfId="19359" xr:uid="{00000000-0005-0000-0000-00009D500000}"/>
    <cellStyle name="Output 5 2 6 2 4" xfId="10442" xr:uid="{00000000-0005-0000-0000-00009E500000}"/>
    <cellStyle name="Output 5 2 6 2 4 2" xfId="20648" xr:uid="{00000000-0005-0000-0000-00009F500000}"/>
    <cellStyle name="Output 5 2 6 2 5" xfId="14038" xr:uid="{00000000-0005-0000-0000-0000A0500000}"/>
    <cellStyle name="Output 5 2 6 3" xfId="5744" xr:uid="{00000000-0005-0000-0000-0000A1500000}"/>
    <cellStyle name="Output 5 2 6 3 2" xfId="16076" xr:uid="{00000000-0005-0000-0000-0000A2500000}"/>
    <cellStyle name="Output 5 2 6 4" xfId="5134" xr:uid="{00000000-0005-0000-0000-0000A3500000}"/>
    <cellStyle name="Output 5 2 6 4 2" xfId="15469" xr:uid="{00000000-0005-0000-0000-0000A4500000}"/>
    <cellStyle name="Output 5 2 6 5" xfId="11522" xr:uid="{00000000-0005-0000-0000-0000A5500000}"/>
    <cellStyle name="Output 5 2 6 5 2" xfId="21722" xr:uid="{00000000-0005-0000-0000-0000A6500000}"/>
    <cellStyle name="Output 5 2 6 6" xfId="12867" xr:uid="{00000000-0005-0000-0000-0000A7500000}"/>
    <cellStyle name="Output 5 2 7" xfId="2228" xr:uid="{00000000-0005-0000-0000-0000A8500000}"/>
    <cellStyle name="Output 5 2 7 2" xfId="3687" xr:uid="{00000000-0005-0000-0000-0000A9500000}"/>
    <cellStyle name="Output 5 2 7 2 2" xfId="7257" xr:uid="{00000000-0005-0000-0000-0000AA500000}"/>
    <cellStyle name="Output 5 2 7 2 2 2" xfId="17586" xr:uid="{00000000-0005-0000-0000-0000AB500000}"/>
    <cellStyle name="Output 5 2 7 2 3" xfId="9222" xr:uid="{00000000-0005-0000-0000-0000AC500000}"/>
    <cellStyle name="Output 5 2 7 2 3 2" xfId="19431" xr:uid="{00000000-0005-0000-0000-0000AD500000}"/>
    <cellStyle name="Output 5 2 7 2 4" xfId="10514" xr:uid="{00000000-0005-0000-0000-0000AE500000}"/>
    <cellStyle name="Output 5 2 7 2 4 2" xfId="20720" xr:uid="{00000000-0005-0000-0000-0000AF500000}"/>
    <cellStyle name="Output 5 2 7 2 5" xfId="14110" xr:uid="{00000000-0005-0000-0000-0000B0500000}"/>
    <cellStyle name="Output 5 2 7 3" xfId="5816" xr:uid="{00000000-0005-0000-0000-0000B1500000}"/>
    <cellStyle name="Output 5 2 7 3 2" xfId="16148" xr:uid="{00000000-0005-0000-0000-0000B2500000}"/>
    <cellStyle name="Output 5 2 7 4" xfId="4523" xr:uid="{00000000-0005-0000-0000-0000B3500000}"/>
    <cellStyle name="Output 5 2 7 4 2" xfId="14865" xr:uid="{00000000-0005-0000-0000-0000B4500000}"/>
    <cellStyle name="Output 5 2 7 5" xfId="11594" xr:uid="{00000000-0005-0000-0000-0000B5500000}"/>
    <cellStyle name="Output 5 2 7 5 2" xfId="21794" xr:uid="{00000000-0005-0000-0000-0000B6500000}"/>
    <cellStyle name="Output 5 2 7 6" xfId="12939" xr:uid="{00000000-0005-0000-0000-0000B7500000}"/>
    <cellStyle name="Output 5 2 8" xfId="2325" xr:uid="{00000000-0005-0000-0000-0000B8500000}"/>
    <cellStyle name="Output 5 2 8 2" xfId="3782" xr:uid="{00000000-0005-0000-0000-0000B9500000}"/>
    <cellStyle name="Output 5 2 8 2 2" xfId="7352" xr:uid="{00000000-0005-0000-0000-0000BA500000}"/>
    <cellStyle name="Output 5 2 8 2 2 2" xfId="17681" xr:uid="{00000000-0005-0000-0000-0000BB500000}"/>
    <cellStyle name="Output 5 2 8 2 3" xfId="9315" xr:uid="{00000000-0005-0000-0000-0000BC500000}"/>
    <cellStyle name="Output 5 2 8 2 3 2" xfId="19523" xr:uid="{00000000-0005-0000-0000-0000BD500000}"/>
    <cellStyle name="Output 5 2 8 2 4" xfId="10609" xr:uid="{00000000-0005-0000-0000-0000BE500000}"/>
    <cellStyle name="Output 5 2 8 2 4 2" xfId="20815" xr:uid="{00000000-0005-0000-0000-0000BF500000}"/>
    <cellStyle name="Output 5 2 8 2 5" xfId="14195" xr:uid="{00000000-0005-0000-0000-0000C0500000}"/>
    <cellStyle name="Output 5 2 8 3" xfId="5913" xr:uid="{00000000-0005-0000-0000-0000C1500000}"/>
    <cellStyle name="Output 5 2 8 3 2" xfId="16245" xr:uid="{00000000-0005-0000-0000-0000C2500000}"/>
    <cellStyle name="Output 5 2 8 4" xfId="4571" xr:uid="{00000000-0005-0000-0000-0000C3500000}"/>
    <cellStyle name="Output 5 2 8 4 2" xfId="14913" xr:uid="{00000000-0005-0000-0000-0000C4500000}"/>
    <cellStyle name="Output 5 2 8 5" xfId="11690" xr:uid="{00000000-0005-0000-0000-0000C5500000}"/>
    <cellStyle name="Output 5 2 8 5 2" xfId="21887" xr:uid="{00000000-0005-0000-0000-0000C6500000}"/>
    <cellStyle name="Output 5 2 8 6" xfId="13023" xr:uid="{00000000-0005-0000-0000-0000C7500000}"/>
    <cellStyle name="Output 5 2 9" xfId="2417" xr:uid="{00000000-0005-0000-0000-0000C8500000}"/>
    <cellStyle name="Output 5 2 9 2" xfId="3873" xr:uid="{00000000-0005-0000-0000-0000C9500000}"/>
    <cellStyle name="Output 5 2 9 2 2" xfId="7443" xr:uid="{00000000-0005-0000-0000-0000CA500000}"/>
    <cellStyle name="Output 5 2 9 2 2 2" xfId="17772" xr:uid="{00000000-0005-0000-0000-0000CB500000}"/>
    <cellStyle name="Output 5 2 9 2 3" xfId="9405" xr:uid="{00000000-0005-0000-0000-0000CC500000}"/>
    <cellStyle name="Output 5 2 9 2 3 2" xfId="19613" xr:uid="{00000000-0005-0000-0000-0000CD500000}"/>
    <cellStyle name="Output 5 2 9 2 4" xfId="10700" xr:uid="{00000000-0005-0000-0000-0000CE500000}"/>
    <cellStyle name="Output 5 2 9 2 4 2" xfId="20906" xr:uid="{00000000-0005-0000-0000-0000CF500000}"/>
    <cellStyle name="Output 5 2 9 2 5" xfId="14276" xr:uid="{00000000-0005-0000-0000-0000D0500000}"/>
    <cellStyle name="Output 5 2 9 3" xfId="6005" xr:uid="{00000000-0005-0000-0000-0000D1500000}"/>
    <cellStyle name="Output 5 2 9 3 2" xfId="16337" xr:uid="{00000000-0005-0000-0000-0000D2500000}"/>
    <cellStyle name="Output 5 2 9 4" xfId="5396" xr:uid="{00000000-0005-0000-0000-0000D3500000}"/>
    <cellStyle name="Output 5 2 9 4 2" xfId="15728" xr:uid="{00000000-0005-0000-0000-0000D4500000}"/>
    <cellStyle name="Output 5 2 9 5" xfId="11781" xr:uid="{00000000-0005-0000-0000-0000D5500000}"/>
    <cellStyle name="Output 5 2 9 5 2" xfId="21977" xr:uid="{00000000-0005-0000-0000-0000D6500000}"/>
    <cellStyle name="Output 5 2 9 6" xfId="13104" xr:uid="{00000000-0005-0000-0000-0000D7500000}"/>
    <cellStyle name="Output 5 3" xfId="1604" xr:uid="{00000000-0005-0000-0000-0000D8500000}"/>
    <cellStyle name="Output 5 3 2" xfId="3087" xr:uid="{00000000-0005-0000-0000-0000D9500000}"/>
    <cellStyle name="Output 5 3 2 2" xfId="6664" xr:uid="{00000000-0005-0000-0000-0000DA500000}"/>
    <cellStyle name="Output 5 3 2 2 2" xfId="16995" xr:uid="{00000000-0005-0000-0000-0000DB500000}"/>
    <cellStyle name="Output 5 3 2 3" xfId="8652" xr:uid="{00000000-0005-0000-0000-0000DC500000}"/>
    <cellStyle name="Output 5 3 2 3 2" xfId="18874" xr:uid="{00000000-0005-0000-0000-0000DD500000}"/>
    <cellStyle name="Output 5 3 2 4" xfId="9968" xr:uid="{00000000-0005-0000-0000-0000DE500000}"/>
    <cellStyle name="Output 5 3 2 4 2" xfId="20175" xr:uid="{00000000-0005-0000-0000-0000DF500000}"/>
    <cellStyle name="Output 5 3 2 5" xfId="13613" xr:uid="{00000000-0005-0000-0000-0000E0500000}"/>
    <cellStyle name="Output 5 3 3" xfId="5201" xr:uid="{00000000-0005-0000-0000-0000E1500000}"/>
    <cellStyle name="Output 5 3 3 2" xfId="15536" xr:uid="{00000000-0005-0000-0000-0000E2500000}"/>
    <cellStyle name="Output 5 3 4" xfId="8886" xr:uid="{00000000-0005-0000-0000-0000E3500000}"/>
    <cellStyle name="Output 5 3 4 2" xfId="19095" xr:uid="{00000000-0005-0000-0000-0000E4500000}"/>
    <cellStyle name="Output 5 3 5" xfId="11050" xr:uid="{00000000-0005-0000-0000-0000E5500000}"/>
    <cellStyle name="Output 5 3 5 2" xfId="21253" xr:uid="{00000000-0005-0000-0000-0000E6500000}"/>
    <cellStyle name="Output 5 3 6" xfId="12445" xr:uid="{00000000-0005-0000-0000-0000E7500000}"/>
    <cellStyle name="Output 5 4" xfId="1354" xr:uid="{00000000-0005-0000-0000-0000E8500000}"/>
    <cellStyle name="Output 5 4 2" xfId="2850" xr:uid="{00000000-0005-0000-0000-0000E9500000}"/>
    <cellStyle name="Output 5 4 2 2" xfId="6429" xr:uid="{00000000-0005-0000-0000-0000EA500000}"/>
    <cellStyle name="Output 5 4 2 2 2" xfId="16760" xr:uid="{00000000-0005-0000-0000-0000EB500000}"/>
    <cellStyle name="Output 5 4 2 3" xfId="8430" xr:uid="{00000000-0005-0000-0000-0000EC500000}"/>
    <cellStyle name="Output 5 4 2 3 2" xfId="18658" xr:uid="{00000000-0005-0000-0000-0000ED500000}"/>
    <cellStyle name="Output 5 4 2 4" xfId="9755" xr:uid="{00000000-0005-0000-0000-0000EE500000}"/>
    <cellStyle name="Output 5 4 2 4 2" xfId="19962" xr:uid="{00000000-0005-0000-0000-0000EF500000}"/>
    <cellStyle name="Output 5 4 2 5" xfId="13424" xr:uid="{00000000-0005-0000-0000-0000F0500000}"/>
    <cellStyle name="Output 5 4 3" xfId="4952" xr:uid="{00000000-0005-0000-0000-0000F1500000}"/>
    <cellStyle name="Output 5 4 3 2" xfId="15287" xr:uid="{00000000-0005-0000-0000-0000F2500000}"/>
    <cellStyle name="Output 5 4 4" xfId="7953" xr:uid="{00000000-0005-0000-0000-0000F3500000}"/>
    <cellStyle name="Output 5 4 4 2" xfId="18230" xr:uid="{00000000-0005-0000-0000-0000F4500000}"/>
    <cellStyle name="Output 5 4 5" xfId="10837" xr:uid="{00000000-0005-0000-0000-0000F5500000}"/>
    <cellStyle name="Output 5 4 5 2" xfId="21041" xr:uid="{00000000-0005-0000-0000-0000F6500000}"/>
    <cellStyle name="Output 5 4 6" xfId="12255" xr:uid="{00000000-0005-0000-0000-0000F7500000}"/>
    <cellStyle name="Output 5 5" xfId="2164" xr:uid="{00000000-0005-0000-0000-0000F8500000}"/>
    <cellStyle name="Output 5 5 2" xfId="3623" xr:uid="{00000000-0005-0000-0000-0000F9500000}"/>
    <cellStyle name="Output 5 5 2 2" xfId="7193" xr:uid="{00000000-0005-0000-0000-0000FA500000}"/>
    <cellStyle name="Output 5 5 2 2 2" xfId="17522" xr:uid="{00000000-0005-0000-0000-0000FB500000}"/>
    <cellStyle name="Output 5 5 2 3" xfId="9158" xr:uid="{00000000-0005-0000-0000-0000FC500000}"/>
    <cellStyle name="Output 5 5 2 3 2" xfId="19367" xr:uid="{00000000-0005-0000-0000-0000FD500000}"/>
    <cellStyle name="Output 5 5 2 4" xfId="10450" xr:uid="{00000000-0005-0000-0000-0000FE500000}"/>
    <cellStyle name="Output 5 5 2 4 2" xfId="20656" xr:uid="{00000000-0005-0000-0000-0000FF500000}"/>
    <cellStyle name="Output 5 5 2 5" xfId="14046" xr:uid="{00000000-0005-0000-0000-000000510000}"/>
    <cellStyle name="Output 5 5 3" xfId="5752" xr:uid="{00000000-0005-0000-0000-000001510000}"/>
    <cellStyle name="Output 5 5 3 2" xfId="16084" xr:uid="{00000000-0005-0000-0000-000002510000}"/>
    <cellStyle name="Output 5 5 4" xfId="5136" xr:uid="{00000000-0005-0000-0000-000003510000}"/>
    <cellStyle name="Output 5 5 4 2" xfId="15471" xr:uid="{00000000-0005-0000-0000-000004510000}"/>
    <cellStyle name="Output 5 5 5" xfId="11530" xr:uid="{00000000-0005-0000-0000-000005510000}"/>
    <cellStyle name="Output 5 5 5 2" xfId="21730" xr:uid="{00000000-0005-0000-0000-000006510000}"/>
    <cellStyle name="Output 5 5 6" xfId="12875" xr:uid="{00000000-0005-0000-0000-000007510000}"/>
    <cellStyle name="Output 5 6" xfId="2629" xr:uid="{00000000-0005-0000-0000-000008510000}"/>
    <cellStyle name="Output 5 6 2" xfId="6217" xr:uid="{00000000-0005-0000-0000-000009510000}"/>
    <cellStyle name="Output 5 6 2 2" xfId="16549" xr:uid="{00000000-0005-0000-0000-00000A510000}"/>
    <cellStyle name="Output 5 6 3" xfId="8241" xr:uid="{00000000-0005-0000-0000-00000B510000}"/>
    <cellStyle name="Output 5 6 3 2" xfId="18474" xr:uid="{00000000-0005-0000-0000-00000C510000}"/>
    <cellStyle name="Output 5 6 4" xfId="9591" xr:uid="{00000000-0005-0000-0000-00000D510000}"/>
    <cellStyle name="Output 5 6 4 2" xfId="19798" xr:uid="{00000000-0005-0000-0000-00000E510000}"/>
    <cellStyle name="Output 5 6 5" xfId="13277" xr:uid="{00000000-0005-0000-0000-00000F510000}"/>
    <cellStyle name="Output 5 7" xfId="4615" xr:uid="{00000000-0005-0000-0000-000010510000}"/>
    <cellStyle name="Output 5 7 2" xfId="14957" xr:uid="{00000000-0005-0000-0000-000011510000}"/>
    <cellStyle name="Output 5 8" xfId="4259" xr:uid="{00000000-0005-0000-0000-000012510000}"/>
    <cellStyle name="Output 5 8 2" xfId="14617" xr:uid="{00000000-0005-0000-0000-000013510000}"/>
    <cellStyle name="Output 5 9" xfId="7701" xr:uid="{00000000-0005-0000-0000-000014510000}"/>
    <cellStyle name="Output 5 9 2" xfId="18016" xr:uid="{00000000-0005-0000-0000-000015510000}"/>
    <cellStyle name="Output 6" xfId="1000" xr:uid="{00000000-0005-0000-0000-000016510000}"/>
    <cellStyle name="Output 6 2" xfId="1244" xr:uid="{00000000-0005-0000-0000-000017510000}"/>
    <cellStyle name="Output 6 2 10" xfId="2487" xr:uid="{00000000-0005-0000-0000-000018510000}"/>
    <cellStyle name="Output 6 2 10 2" xfId="3942" xr:uid="{00000000-0005-0000-0000-000019510000}"/>
    <cellStyle name="Output 6 2 10 2 2" xfId="7512" xr:uid="{00000000-0005-0000-0000-00001A510000}"/>
    <cellStyle name="Output 6 2 10 2 2 2" xfId="17841" xr:uid="{00000000-0005-0000-0000-00001B510000}"/>
    <cellStyle name="Output 6 2 10 2 3" xfId="9472" xr:uid="{00000000-0005-0000-0000-00001C510000}"/>
    <cellStyle name="Output 6 2 10 2 3 2" xfId="19679" xr:uid="{00000000-0005-0000-0000-00001D510000}"/>
    <cellStyle name="Output 6 2 10 2 4" xfId="10769" xr:uid="{00000000-0005-0000-0000-00001E510000}"/>
    <cellStyle name="Output 6 2 10 2 4 2" xfId="20975" xr:uid="{00000000-0005-0000-0000-00001F510000}"/>
    <cellStyle name="Output 6 2 10 2 5" xfId="14335" xr:uid="{00000000-0005-0000-0000-000020510000}"/>
    <cellStyle name="Output 6 2 10 3" xfId="6075" xr:uid="{00000000-0005-0000-0000-000021510000}"/>
    <cellStyle name="Output 6 2 10 3 2" xfId="16407" xr:uid="{00000000-0005-0000-0000-000022510000}"/>
    <cellStyle name="Output 6 2 10 4" xfId="4624" xr:uid="{00000000-0005-0000-0000-000023510000}"/>
    <cellStyle name="Output 6 2 10 4 2" xfId="14966" xr:uid="{00000000-0005-0000-0000-000024510000}"/>
    <cellStyle name="Output 6 2 10 5" xfId="11851" xr:uid="{00000000-0005-0000-0000-000025510000}"/>
    <cellStyle name="Output 6 2 10 5 2" xfId="22046" xr:uid="{00000000-0005-0000-0000-000026510000}"/>
    <cellStyle name="Output 6 2 10 6" xfId="13163" xr:uid="{00000000-0005-0000-0000-000027510000}"/>
    <cellStyle name="Output 6 2 11" xfId="2540" xr:uid="{00000000-0005-0000-0000-000028510000}"/>
    <cellStyle name="Output 6 2 11 2" xfId="3995" xr:uid="{00000000-0005-0000-0000-000029510000}"/>
    <cellStyle name="Output 6 2 11 2 2" xfId="7565" xr:uid="{00000000-0005-0000-0000-00002A510000}"/>
    <cellStyle name="Output 6 2 11 2 2 2" xfId="17894" xr:uid="{00000000-0005-0000-0000-00002B510000}"/>
    <cellStyle name="Output 6 2 11 2 3" xfId="9525" xr:uid="{00000000-0005-0000-0000-00002C510000}"/>
    <cellStyle name="Output 6 2 11 2 3 2" xfId="19732" xr:uid="{00000000-0005-0000-0000-00002D510000}"/>
    <cellStyle name="Output 6 2 11 2 4" xfId="10822" xr:uid="{00000000-0005-0000-0000-00002E510000}"/>
    <cellStyle name="Output 6 2 11 2 4 2" xfId="21028" xr:uid="{00000000-0005-0000-0000-00002F510000}"/>
    <cellStyle name="Output 6 2 11 2 5" xfId="14388" xr:uid="{00000000-0005-0000-0000-000030510000}"/>
    <cellStyle name="Output 6 2 11 3" xfId="6128" xr:uid="{00000000-0005-0000-0000-000031510000}"/>
    <cellStyle name="Output 6 2 11 3 2" xfId="16460" xr:uid="{00000000-0005-0000-0000-000032510000}"/>
    <cellStyle name="Output 6 2 11 4" xfId="4653" xr:uid="{00000000-0005-0000-0000-000033510000}"/>
    <cellStyle name="Output 6 2 11 4 2" xfId="14995" xr:uid="{00000000-0005-0000-0000-000034510000}"/>
    <cellStyle name="Output 6 2 11 5" xfId="11904" xr:uid="{00000000-0005-0000-0000-000035510000}"/>
    <cellStyle name="Output 6 2 12" xfId="2749" xr:uid="{00000000-0005-0000-0000-000036510000}"/>
    <cellStyle name="Output 6 2 12 2" xfId="6332" xr:uid="{00000000-0005-0000-0000-000037510000}"/>
    <cellStyle name="Output 6 2 12 2 2" xfId="16664" xr:uid="{00000000-0005-0000-0000-000038510000}"/>
    <cellStyle name="Output 6 2 12 3" xfId="8344" xr:uid="{00000000-0005-0000-0000-000039510000}"/>
    <cellStyle name="Output 6 2 12 3 2" xfId="18575" xr:uid="{00000000-0005-0000-0000-00003A510000}"/>
    <cellStyle name="Output 6 2 12 4" xfId="9681" xr:uid="{00000000-0005-0000-0000-00003B510000}"/>
    <cellStyle name="Output 6 2 12 4 2" xfId="19888" xr:uid="{00000000-0005-0000-0000-00003C510000}"/>
    <cellStyle name="Output 6 2 12 5" xfId="13357" xr:uid="{00000000-0005-0000-0000-00003D510000}"/>
    <cellStyle name="Output 6 2 13" xfId="4843" xr:uid="{00000000-0005-0000-0000-00003E510000}"/>
    <cellStyle name="Output 6 2 13 2" xfId="15179" xr:uid="{00000000-0005-0000-0000-00003F510000}"/>
    <cellStyle name="Output 6 2 14" xfId="4120" xr:uid="{00000000-0005-0000-0000-000040510000}"/>
    <cellStyle name="Output 6 2 14 2" xfId="14489" xr:uid="{00000000-0005-0000-0000-000041510000}"/>
    <cellStyle name="Output 6 2 15" xfId="7594" xr:uid="{00000000-0005-0000-0000-000042510000}"/>
    <cellStyle name="Output 6 2 15 2" xfId="17920" xr:uid="{00000000-0005-0000-0000-000043510000}"/>
    <cellStyle name="Output 6 2 2" xfId="1785" xr:uid="{00000000-0005-0000-0000-000044510000}"/>
    <cellStyle name="Output 6 2 2 2" xfId="3262" xr:uid="{00000000-0005-0000-0000-000045510000}"/>
    <cellStyle name="Output 6 2 2 2 2" xfId="6835" xr:uid="{00000000-0005-0000-0000-000046510000}"/>
    <cellStyle name="Output 6 2 2 2 2 2" xfId="17165" xr:uid="{00000000-0005-0000-0000-000047510000}"/>
    <cellStyle name="Output 6 2 2 2 3" xfId="8811" xr:uid="{00000000-0005-0000-0000-000048510000}"/>
    <cellStyle name="Output 6 2 2 2 3 2" xfId="19027" xr:uid="{00000000-0005-0000-0000-000049510000}"/>
    <cellStyle name="Output 6 2 2 2 4" xfId="10112" xr:uid="{00000000-0005-0000-0000-00004A510000}"/>
    <cellStyle name="Output 6 2 2 2 4 2" xfId="20318" xr:uid="{00000000-0005-0000-0000-00004B510000}"/>
    <cellStyle name="Output 6 2 2 2 5" xfId="13735" xr:uid="{00000000-0005-0000-0000-00004C510000}"/>
    <cellStyle name="Output 6 2 2 3" xfId="5377" xr:uid="{00000000-0005-0000-0000-00004D510000}"/>
    <cellStyle name="Output 6 2 2 3 2" xfId="15710" xr:uid="{00000000-0005-0000-0000-00004E510000}"/>
    <cellStyle name="Output 6 2 2 4" xfId="4091" xr:uid="{00000000-0005-0000-0000-00004F510000}"/>
    <cellStyle name="Output 6 2 2 4 2" xfId="14465" xr:uid="{00000000-0005-0000-0000-000050510000}"/>
    <cellStyle name="Output 6 2 2 5" xfId="11189" xr:uid="{00000000-0005-0000-0000-000051510000}"/>
    <cellStyle name="Output 6 2 2 5 2" xfId="21392" xr:uid="{00000000-0005-0000-0000-000052510000}"/>
    <cellStyle name="Output 6 2 2 6" xfId="12564" xr:uid="{00000000-0005-0000-0000-000053510000}"/>
    <cellStyle name="Output 6 2 3" xfId="1951" xr:uid="{00000000-0005-0000-0000-000054510000}"/>
    <cellStyle name="Output 6 2 3 2" xfId="3415" xr:uid="{00000000-0005-0000-0000-000055510000}"/>
    <cellStyle name="Output 6 2 3 2 2" xfId="6985" xr:uid="{00000000-0005-0000-0000-000056510000}"/>
    <cellStyle name="Output 6 2 3 2 2 2" xfId="17314" xr:uid="{00000000-0005-0000-0000-000057510000}"/>
    <cellStyle name="Output 6 2 3 2 3" xfId="8951" xr:uid="{00000000-0005-0000-0000-000058510000}"/>
    <cellStyle name="Output 6 2 3 2 3 2" xfId="19160" xr:uid="{00000000-0005-0000-0000-000059510000}"/>
    <cellStyle name="Output 6 2 3 2 4" xfId="10242" xr:uid="{00000000-0005-0000-0000-00005A510000}"/>
    <cellStyle name="Output 6 2 3 2 4 2" xfId="20448" xr:uid="{00000000-0005-0000-0000-00005B510000}"/>
    <cellStyle name="Output 6 2 3 2 5" xfId="13841" xr:uid="{00000000-0005-0000-0000-00005C510000}"/>
    <cellStyle name="Output 6 2 3 3" xfId="5539" xr:uid="{00000000-0005-0000-0000-00005D510000}"/>
    <cellStyle name="Output 6 2 3 3 2" xfId="15871" xr:uid="{00000000-0005-0000-0000-00005E510000}"/>
    <cellStyle name="Output 6 2 3 4" xfId="7888" xr:uid="{00000000-0005-0000-0000-00005F510000}"/>
    <cellStyle name="Output 6 2 3 4 2" xfId="18179" xr:uid="{00000000-0005-0000-0000-000060510000}"/>
    <cellStyle name="Output 6 2 3 5" xfId="11320" xr:uid="{00000000-0005-0000-0000-000061510000}"/>
    <cellStyle name="Output 6 2 3 5 2" xfId="21522" xr:uid="{00000000-0005-0000-0000-000062510000}"/>
    <cellStyle name="Output 6 2 3 6" xfId="12670" xr:uid="{00000000-0005-0000-0000-000063510000}"/>
    <cellStyle name="Output 6 2 4" xfId="2021" xr:uid="{00000000-0005-0000-0000-000064510000}"/>
    <cellStyle name="Output 6 2 4 2" xfId="3484" xr:uid="{00000000-0005-0000-0000-000065510000}"/>
    <cellStyle name="Output 6 2 4 2 2" xfId="7054" xr:uid="{00000000-0005-0000-0000-000066510000}"/>
    <cellStyle name="Output 6 2 4 2 2 2" xfId="17383" xr:uid="{00000000-0005-0000-0000-000067510000}"/>
    <cellStyle name="Output 6 2 4 2 3" xfId="9020" xr:uid="{00000000-0005-0000-0000-000068510000}"/>
    <cellStyle name="Output 6 2 4 2 3 2" xfId="19229" xr:uid="{00000000-0005-0000-0000-000069510000}"/>
    <cellStyle name="Output 6 2 4 2 4" xfId="10311" xr:uid="{00000000-0005-0000-0000-00006A510000}"/>
    <cellStyle name="Output 6 2 4 2 4 2" xfId="20517" xr:uid="{00000000-0005-0000-0000-00006B510000}"/>
    <cellStyle name="Output 6 2 4 2 5" xfId="13909" xr:uid="{00000000-0005-0000-0000-00006C510000}"/>
    <cellStyle name="Output 6 2 4 3" xfId="5609" xr:uid="{00000000-0005-0000-0000-00006D510000}"/>
    <cellStyle name="Output 6 2 4 3 2" xfId="15941" xr:uid="{00000000-0005-0000-0000-00006E510000}"/>
    <cellStyle name="Output 6 2 4 4" xfId="7875" xr:uid="{00000000-0005-0000-0000-00006F510000}"/>
    <cellStyle name="Output 6 2 4 4 2" xfId="18166" xr:uid="{00000000-0005-0000-0000-000070510000}"/>
    <cellStyle name="Output 6 2 4 5" xfId="11389" xr:uid="{00000000-0005-0000-0000-000071510000}"/>
    <cellStyle name="Output 6 2 4 5 2" xfId="21591" xr:uid="{00000000-0005-0000-0000-000072510000}"/>
    <cellStyle name="Output 6 2 4 6" xfId="12738" xr:uid="{00000000-0005-0000-0000-000073510000}"/>
    <cellStyle name="Output 6 2 5" xfId="2089" xr:uid="{00000000-0005-0000-0000-000074510000}"/>
    <cellStyle name="Output 6 2 5 2" xfId="3549" xr:uid="{00000000-0005-0000-0000-000075510000}"/>
    <cellStyle name="Output 6 2 5 2 2" xfId="7119" xr:uid="{00000000-0005-0000-0000-000076510000}"/>
    <cellStyle name="Output 6 2 5 2 2 2" xfId="17448" xr:uid="{00000000-0005-0000-0000-000077510000}"/>
    <cellStyle name="Output 6 2 5 2 3" xfId="9085" xr:uid="{00000000-0005-0000-0000-000078510000}"/>
    <cellStyle name="Output 6 2 5 2 3 2" xfId="19294" xr:uid="{00000000-0005-0000-0000-000079510000}"/>
    <cellStyle name="Output 6 2 5 2 4" xfId="10376" xr:uid="{00000000-0005-0000-0000-00007A510000}"/>
    <cellStyle name="Output 6 2 5 2 4 2" xfId="20582" xr:uid="{00000000-0005-0000-0000-00007B510000}"/>
    <cellStyle name="Output 6 2 5 2 5" xfId="13973" xr:uid="{00000000-0005-0000-0000-00007C510000}"/>
    <cellStyle name="Output 6 2 5 3" xfId="5677" xr:uid="{00000000-0005-0000-0000-00007D510000}"/>
    <cellStyle name="Output 6 2 5 3 2" xfId="16009" xr:uid="{00000000-0005-0000-0000-00007E510000}"/>
    <cellStyle name="Output 6 2 5 4" xfId="8016" xr:uid="{00000000-0005-0000-0000-00007F510000}"/>
    <cellStyle name="Output 6 2 5 4 2" xfId="18272" xr:uid="{00000000-0005-0000-0000-000080510000}"/>
    <cellStyle name="Output 6 2 5 5" xfId="11456" xr:uid="{00000000-0005-0000-0000-000081510000}"/>
    <cellStyle name="Output 6 2 5 5 2" xfId="21656" xr:uid="{00000000-0005-0000-0000-000082510000}"/>
    <cellStyle name="Output 6 2 5 6" xfId="12802" xr:uid="{00000000-0005-0000-0000-000083510000}"/>
    <cellStyle name="Output 6 2 6" xfId="2157" xr:uid="{00000000-0005-0000-0000-000084510000}"/>
    <cellStyle name="Output 6 2 6 2" xfId="3616" xr:uid="{00000000-0005-0000-0000-000085510000}"/>
    <cellStyle name="Output 6 2 6 2 2" xfId="7186" xr:uid="{00000000-0005-0000-0000-000086510000}"/>
    <cellStyle name="Output 6 2 6 2 2 2" xfId="17515" xr:uid="{00000000-0005-0000-0000-000087510000}"/>
    <cellStyle name="Output 6 2 6 2 3" xfId="9151" xr:uid="{00000000-0005-0000-0000-000088510000}"/>
    <cellStyle name="Output 6 2 6 2 3 2" xfId="19360" xr:uid="{00000000-0005-0000-0000-000089510000}"/>
    <cellStyle name="Output 6 2 6 2 4" xfId="10443" xr:uid="{00000000-0005-0000-0000-00008A510000}"/>
    <cellStyle name="Output 6 2 6 2 4 2" xfId="20649" xr:uid="{00000000-0005-0000-0000-00008B510000}"/>
    <cellStyle name="Output 6 2 6 2 5" xfId="14039" xr:uid="{00000000-0005-0000-0000-00008C510000}"/>
    <cellStyle name="Output 6 2 6 3" xfId="5745" xr:uid="{00000000-0005-0000-0000-00008D510000}"/>
    <cellStyle name="Output 6 2 6 3 2" xfId="16077" xr:uid="{00000000-0005-0000-0000-00008E510000}"/>
    <cellStyle name="Output 6 2 6 4" xfId="6598" xr:uid="{00000000-0005-0000-0000-00008F510000}"/>
    <cellStyle name="Output 6 2 6 4 2" xfId="16929" xr:uid="{00000000-0005-0000-0000-000090510000}"/>
    <cellStyle name="Output 6 2 6 5" xfId="11523" xr:uid="{00000000-0005-0000-0000-000091510000}"/>
    <cellStyle name="Output 6 2 6 5 2" xfId="21723" xr:uid="{00000000-0005-0000-0000-000092510000}"/>
    <cellStyle name="Output 6 2 6 6" xfId="12868" xr:uid="{00000000-0005-0000-0000-000093510000}"/>
    <cellStyle name="Output 6 2 7" xfId="2229" xr:uid="{00000000-0005-0000-0000-000094510000}"/>
    <cellStyle name="Output 6 2 7 2" xfId="3688" xr:uid="{00000000-0005-0000-0000-000095510000}"/>
    <cellStyle name="Output 6 2 7 2 2" xfId="7258" xr:uid="{00000000-0005-0000-0000-000096510000}"/>
    <cellStyle name="Output 6 2 7 2 2 2" xfId="17587" xr:uid="{00000000-0005-0000-0000-000097510000}"/>
    <cellStyle name="Output 6 2 7 2 3" xfId="9223" xr:uid="{00000000-0005-0000-0000-000098510000}"/>
    <cellStyle name="Output 6 2 7 2 3 2" xfId="19432" xr:uid="{00000000-0005-0000-0000-000099510000}"/>
    <cellStyle name="Output 6 2 7 2 4" xfId="10515" xr:uid="{00000000-0005-0000-0000-00009A510000}"/>
    <cellStyle name="Output 6 2 7 2 4 2" xfId="20721" xr:uid="{00000000-0005-0000-0000-00009B510000}"/>
    <cellStyle name="Output 6 2 7 2 5" xfId="14111" xr:uid="{00000000-0005-0000-0000-00009C510000}"/>
    <cellStyle name="Output 6 2 7 3" xfId="5817" xr:uid="{00000000-0005-0000-0000-00009D510000}"/>
    <cellStyle name="Output 6 2 7 3 2" xfId="16149" xr:uid="{00000000-0005-0000-0000-00009E510000}"/>
    <cellStyle name="Output 6 2 7 4" xfId="4524" xr:uid="{00000000-0005-0000-0000-00009F510000}"/>
    <cellStyle name="Output 6 2 7 4 2" xfId="14866" xr:uid="{00000000-0005-0000-0000-0000A0510000}"/>
    <cellStyle name="Output 6 2 7 5" xfId="11595" xr:uid="{00000000-0005-0000-0000-0000A1510000}"/>
    <cellStyle name="Output 6 2 7 5 2" xfId="21795" xr:uid="{00000000-0005-0000-0000-0000A2510000}"/>
    <cellStyle name="Output 6 2 7 6" xfId="12940" xr:uid="{00000000-0005-0000-0000-0000A3510000}"/>
    <cellStyle name="Output 6 2 8" xfId="2326" xr:uid="{00000000-0005-0000-0000-0000A4510000}"/>
    <cellStyle name="Output 6 2 8 2" xfId="3783" xr:uid="{00000000-0005-0000-0000-0000A5510000}"/>
    <cellStyle name="Output 6 2 8 2 2" xfId="7353" xr:uid="{00000000-0005-0000-0000-0000A6510000}"/>
    <cellStyle name="Output 6 2 8 2 2 2" xfId="17682" xr:uid="{00000000-0005-0000-0000-0000A7510000}"/>
    <cellStyle name="Output 6 2 8 2 3" xfId="9316" xr:uid="{00000000-0005-0000-0000-0000A8510000}"/>
    <cellStyle name="Output 6 2 8 2 3 2" xfId="19524" xr:uid="{00000000-0005-0000-0000-0000A9510000}"/>
    <cellStyle name="Output 6 2 8 2 4" xfId="10610" xr:uid="{00000000-0005-0000-0000-0000AA510000}"/>
    <cellStyle name="Output 6 2 8 2 4 2" xfId="20816" xr:uid="{00000000-0005-0000-0000-0000AB510000}"/>
    <cellStyle name="Output 6 2 8 2 5" xfId="14196" xr:uid="{00000000-0005-0000-0000-0000AC510000}"/>
    <cellStyle name="Output 6 2 8 3" xfId="5914" xr:uid="{00000000-0005-0000-0000-0000AD510000}"/>
    <cellStyle name="Output 6 2 8 3 2" xfId="16246" xr:uid="{00000000-0005-0000-0000-0000AE510000}"/>
    <cellStyle name="Output 6 2 8 4" xfId="4572" xr:uid="{00000000-0005-0000-0000-0000AF510000}"/>
    <cellStyle name="Output 6 2 8 4 2" xfId="14914" xr:uid="{00000000-0005-0000-0000-0000B0510000}"/>
    <cellStyle name="Output 6 2 8 5" xfId="11691" xr:uid="{00000000-0005-0000-0000-0000B1510000}"/>
    <cellStyle name="Output 6 2 8 5 2" xfId="21888" xr:uid="{00000000-0005-0000-0000-0000B2510000}"/>
    <cellStyle name="Output 6 2 8 6" xfId="13024" xr:uid="{00000000-0005-0000-0000-0000B3510000}"/>
    <cellStyle name="Output 6 2 9" xfId="2418" xr:uid="{00000000-0005-0000-0000-0000B4510000}"/>
    <cellStyle name="Output 6 2 9 2" xfId="3874" xr:uid="{00000000-0005-0000-0000-0000B5510000}"/>
    <cellStyle name="Output 6 2 9 2 2" xfId="7444" xr:uid="{00000000-0005-0000-0000-0000B6510000}"/>
    <cellStyle name="Output 6 2 9 2 2 2" xfId="17773" xr:uid="{00000000-0005-0000-0000-0000B7510000}"/>
    <cellStyle name="Output 6 2 9 2 3" xfId="9406" xr:uid="{00000000-0005-0000-0000-0000B8510000}"/>
    <cellStyle name="Output 6 2 9 2 3 2" xfId="19614" xr:uid="{00000000-0005-0000-0000-0000B9510000}"/>
    <cellStyle name="Output 6 2 9 2 4" xfId="10701" xr:uid="{00000000-0005-0000-0000-0000BA510000}"/>
    <cellStyle name="Output 6 2 9 2 4 2" xfId="20907" xr:uid="{00000000-0005-0000-0000-0000BB510000}"/>
    <cellStyle name="Output 6 2 9 2 5" xfId="14277" xr:uid="{00000000-0005-0000-0000-0000BC510000}"/>
    <cellStyle name="Output 6 2 9 3" xfId="6006" xr:uid="{00000000-0005-0000-0000-0000BD510000}"/>
    <cellStyle name="Output 6 2 9 3 2" xfId="16338" xr:uid="{00000000-0005-0000-0000-0000BE510000}"/>
    <cellStyle name="Output 6 2 9 4" xfId="6854" xr:uid="{00000000-0005-0000-0000-0000BF510000}"/>
    <cellStyle name="Output 6 2 9 4 2" xfId="17183" xr:uid="{00000000-0005-0000-0000-0000C0510000}"/>
    <cellStyle name="Output 6 2 9 5" xfId="11782" xr:uid="{00000000-0005-0000-0000-0000C1510000}"/>
    <cellStyle name="Output 6 2 9 5 2" xfId="21978" xr:uid="{00000000-0005-0000-0000-0000C2510000}"/>
    <cellStyle name="Output 6 2 9 6" xfId="13105" xr:uid="{00000000-0005-0000-0000-0000C3510000}"/>
    <cellStyle name="Output 6 3" xfId="1605" xr:uid="{00000000-0005-0000-0000-0000C4510000}"/>
    <cellStyle name="Output 6 3 2" xfId="3088" xr:uid="{00000000-0005-0000-0000-0000C5510000}"/>
    <cellStyle name="Output 6 3 2 2" xfId="6665" xr:uid="{00000000-0005-0000-0000-0000C6510000}"/>
    <cellStyle name="Output 6 3 2 2 2" xfId="16996" xr:uid="{00000000-0005-0000-0000-0000C7510000}"/>
    <cellStyle name="Output 6 3 2 3" xfId="8653" xr:uid="{00000000-0005-0000-0000-0000C8510000}"/>
    <cellStyle name="Output 6 3 2 3 2" xfId="18875" xr:uid="{00000000-0005-0000-0000-0000C9510000}"/>
    <cellStyle name="Output 6 3 2 4" xfId="9969" xr:uid="{00000000-0005-0000-0000-0000CA510000}"/>
    <cellStyle name="Output 6 3 2 4 2" xfId="20176" xr:uid="{00000000-0005-0000-0000-0000CB510000}"/>
    <cellStyle name="Output 6 3 2 5" xfId="13614" xr:uid="{00000000-0005-0000-0000-0000CC510000}"/>
    <cellStyle name="Output 6 3 3" xfId="5202" xr:uid="{00000000-0005-0000-0000-0000CD510000}"/>
    <cellStyle name="Output 6 3 3 2" xfId="15537" xr:uid="{00000000-0005-0000-0000-0000CE510000}"/>
    <cellStyle name="Output 6 3 4" xfId="7901" xr:uid="{00000000-0005-0000-0000-0000CF510000}"/>
    <cellStyle name="Output 6 3 4 2" xfId="18192" xr:uid="{00000000-0005-0000-0000-0000D0510000}"/>
    <cellStyle name="Output 6 3 5" xfId="11051" xr:uid="{00000000-0005-0000-0000-0000D1510000}"/>
    <cellStyle name="Output 6 3 5 2" xfId="21254" xr:uid="{00000000-0005-0000-0000-0000D2510000}"/>
    <cellStyle name="Output 6 3 6" xfId="12446" xr:uid="{00000000-0005-0000-0000-0000D3510000}"/>
    <cellStyle name="Output 6 4" xfId="1353" xr:uid="{00000000-0005-0000-0000-0000D4510000}"/>
    <cellStyle name="Output 6 4 2" xfId="2849" xr:uid="{00000000-0005-0000-0000-0000D5510000}"/>
    <cellStyle name="Output 6 4 2 2" xfId="6428" xr:uid="{00000000-0005-0000-0000-0000D6510000}"/>
    <cellStyle name="Output 6 4 2 2 2" xfId="16759" xr:uid="{00000000-0005-0000-0000-0000D7510000}"/>
    <cellStyle name="Output 6 4 2 3" xfId="8429" xr:uid="{00000000-0005-0000-0000-0000D8510000}"/>
    <cellStyle name="Output 6 4 2 3 2" xfId="18657" xr:uid="{00000000-0005-0000-0000-0000D9510000}"/>
    <cellStyle name="Output 6 4 2 4" xfId="9754" xr:uid="{00000000-0005-0000-0000-0000DA510000}"/>
    <cellStyle name="Output 6 4 2 4 2" xfId="19961" xr:uid="{00000000-0005-0000-0000-0000DB510000}"/>
    <cellStyle name="Output 6 4 2 5" xfId="13423" xr:uid="{00000000-0005-0000-0000-0000DC510000}"/>
    <cellStyle name="Output 6 4 3" xfId="4951" xr:uid="{00000000-0005-0000-0000-0000DD510000}"/>
    <cellStyle name="Output 6 4 3 2" xfId="15286" xr:uid="{00000000-0005-0000-0000-0000DE510000}"/>
    <cellStyle name="Output 6 4 4" xfId="7680" xr:uid="{00000000-0005-0000-0000-0000DF510000}"/>
    <cellStyle name="Output 6 4 4 2" xfId="18000" xr:uid="{00000000-0005-0000-0000-0000E0510000}"/>
    <cellStyle name="Output 6 4 5" xfId="10836" xr:uid="{00000000-0005-0000-0000-0000E1510000}"/>
    <cellStyle name="Output 6 4 5 2" xfId="21040" xr:uid="{00000000-0005-0000-0000-0000E2510000}"/>
    <cellStyle name="Output 6 4 6" xfId="12254" xr:uid="{00000000-0005-0000-0000-0000E3510000}"/>
    <cellStyle name="Output 6 5" xfId="1956" xr:uid="{00000000-0005-0000-0000-0000E4510000}"/>
    <cellStyle name="Output 6 5 2" xfId="3420" xr:uid="{00000000-0005-0000-0000-0000E5510000}"/>
    <cellStyle name="Output 6 5 2 2" xfId="6990" xr:uid="{00000000-0005-0000-0000-0000E6510000}"/>
    <cellStyle name="Output 6 5 2 2 2" xfId="17319" xr:uid="{00000000-0005-0000-0000-0000E7510000}"/>
    <cellStyle name="Output 6 5 2 3" xfId="8956" xr:uid="{00000000-0005-0000-0000-0000E8510000}"/>
    <cellStyle name="Output 6 5 2 3 2" xfId="19165" xr:uid="{00000000-0005-0000-0000-0000E9510000}"/>
    <cellStyle name="Output 6 5 2 4" xfId="10247" xr:uid="{00000000-0005-0000-0000-0000EA510000}"/>
    <cellStyle name="Output 6 5 2 4 2" xfId="20453" xr:uid="{00000000-0005-0000-0000-0000EB510000}"/>
    <cellStyle name="Output 6 5 2 5" xfId="13845" xr:uid="{00000000-0005-0000-0000-0000EC510000}"/>
    <cellStyle name="Output 6 5 3" xfId="5544" xr:uid="{00000000-0005-0000-0000-0000ED510000}"/>
    <cellStyle name="Output 6 5 3 2" xfId="15876" xr:uid="{00000000-0005-0000-0000-0000EE510000}"/>
    <cellStyle name="Output 6 5 4" xfId="7922" xr:uid="{00000000-0005-0000-0000-0000EF510000}"/>
    <cellStyle name="Output 6 5 4 2" xfId="18208" xr:uid="{00000000-0005-0000-0000-0000F0510000}"/>
    <cellStyle name="Output 6 5 5" xfId="11325" xr:uid="{00000000-0005-0000-0000-0000F1510000}"/>
    <cellStyle name="Output 6 5 5 2" xfId="21527" xr:uid="{00000000-0005-0000-0000-0000F2510000}"/>
    <cellStyle name="Output 6 5 6" xfId="12674" xr:uid="{00000000-0005-0000-0000-0000F3510000}"/>
    <cellStyle name="Output 6 6" xfId="2630" xr:uid="{00000000-0005-0000-0000-0000F4510000}"/>
    <cellStyle name="Output 6 6 2" xfId="6218" xr:uid="{00000000-0005-0000-0000-0000F5510000}"/>
    <cellStyle name="Output 6 6 2 2" xfId="16550" xr:uid="{00000000-0005-0000-0000-0000F6510000}"/>
    <cellStyle name="Output 6 6 3" xfId="8242" xr:uid="{00000000-0005-0000-0000-0000F7510000}"/>
    <cellStyle name="Output 6 6 3 2" xfId="18475" xr:uid="{00000000-0005-0000-0000-0000F8510000}"/>
    <cellStyle name="Output 6 6 4" xfId="9592" xr:uid="{00000000-0005-0000-0000-0000F9510000}"/>
    <cellStyle name="Output 6 6 4 2" xfId="19799" xr:uid="{00000000-0005-0000-0000-0000FA510000}"/>
    <cellStyle name="Output 6 6 5" xfId="13278" xr:uid="{00000000-0005-0000-0000-0000FB510000}"/>
    <cellStyle name="Output 6 7" xfId="4616" xr:uid="{00000000-0005-0000-0000-0000FC510000}"/>
    <cellStyle name="Output 6 7 2" xfId="14958" xr:uid="{00000000-0005-0000-0000-0000FD510000}"/>
    <cellStyle name="Output 6 8" xfId="4258" xr:uid="{00000000-0005-0000-0000-0000FE510000}"/>
    <cellStyle name="Output 6 8 2" xfId="14616" xr:uid="{00000000-0005-0000-0000-0000FF510000}"/>
    <cellStyle name="Output 6 9" xfId="4865" xr:uid="{00000000-0005-0000-0000-000000520000}"/>
    <cellStyle name="Output 6 9 2" xfId="15200" xr:uid="{00000000-0005-0000-0000-000001520000}"/>
    <cellStyle name="Output 7" xfId="1001" xr:uid="{00000000-0005-0000-0000-000002520000}"/>
    <cellStyle name="Output 7 2" xfId="1245" xr:uid="{00000000-0005-0000-0000-000003520000}"/>
    <cellStyle name="Output 7 2 10" xfId="2488" xr:uid="{00000000-0005-0000-0000-000004520000}"/>
    <cellStyle name="Output 7 2 10 2" xfId="3943" xr:uid="{00000000-0005-0000-0000-000005520000}"/>
    <cellStyle name="Output 7 2 10 2 2" xfId="7513" xr:uid="{00000000-0005-0000-0000-000006520000}"/>
    <cellStyle name="Output 7 2 10 2 2 2" xfId="17842" xr:uid="{00000000-0005-0000-0000-000007520000}"/>
    <cellStyle name="Output 7 2 10 2 3" xfId="9473" xr:uid="{00000000-0005-0000-0000-000008520000}"/>
    <cellStyle name="Output 7 2 10 2 3 2" xfId="19680" xr:uid="{00000000-0005-0000-0000-000009520000}"/>
    <cellStyle name="Output 7 2 10 2 4" xfId="10770" xr:uid="{00000000-0005-0000-0000-00000A520000}"/>
    <cellStyle name="Output 7 2 10 2 4 2" xfId="20976" xr:uid="{00000000-0005-0000-0000-00000B520000}"/>
    <cellStyle name="Output 7 2 10 2 5" xfId="14336" xr:uid="{00000000-0005-0000-0000-00000C520000}"/>
    <cellStyle name="Output 7 2 10 3" xfId="6076" xr:uid="{00000000-0005-0000-0000-00000D520000}"/>
    <cellStyle name="Output 7 2 10 3 2" xfId="16408" xr:uid="{00000000-0005-0000-0000-00000E520000}"/>
    <cellStyle name="Output 7 2 10 4" xfId="4625" xr:uid="{00000000-0005-0000-0000-00000F520000}"/>
    <cellStyle name="Output 7 2 10 4 2" xfId="14967" xr:uid="{00000000-0005-0000-0000-000010520000}"/>
    <cellStyle name="Output 7 2 10 5" xfId="11852" xr:uid="{00000000-0005-0000-0000-000011520000}"/>
    <cellStyle name="Output 7 2 10 5 2" xfId="22047" xr:uid="{00000000-0005-0000-0000-000012520000}"/>
    <cellStyle name="Output 7 2 10 6" xfId="13164" xr:uid="{00000000-0005-0000-0000-000013520000}"/>
    <cellStyle name="Output 7 2 11" xfId="2541" xr:uid="{00000000-0005-0000-0000-000014520000}"/>
    <cellStyle name="Output 7 2 11 2" xfId="3996" xr:uid="{00000000-0005-0000-0000-000015520000}"/>
    <cellStyle name="Output 7 2 11 2 2" xfId="7566" xr:uid="{00000000-0005-0000-0000-000016520000}"/>
    <cellStyle name="Output 7 2 11 2 2 2" xfId="17895" xr:uid="{00000000-0005-0000-0000-000017520000}"/>
    <cellStyle name="Output 7 2 11 2 3" xfId="9526" xr:uid="{00000000-0005-0000-0000-000018520000}"/>
    <cellStyle name="Output 7 2 11 2 3 2" xfId="19733" xr:uid="{00000000-0005-0000-0000-000019520000}"/>
    <cellStyle name="Output 7 2 11 2 4" xfId="10823" xr:uid="{00000000-0005-0000-0000-00001A520000}"/>
    <cellStyle name="Output 7 2 11 2 4 2" xfId="21029" xr:uid="{00000000-0005-0000-0000-00001B520000}"/>
    <cellStyle name="Output 7 2 11 2 5" xfId="14389" xr:uid="{00000000-0005-0000-0000-00001C520000}"/>
    <cellStyle name="Output 7 2 11 3" xfId="6129" xr:uid="{00000000-0005-0000-0000-00001D520000}"/>
    <cellStyle name="Output 7 2 11 3 2" xfId="16461" xr:uid="{00000000-0005-0000-0000-00001E520000}"/>
    <cellStyle name="Output 7 2 11 4" xfId="4851" xr:uid="{00000000-0005-0000-0000-00001F520000}"/>
    <cellStyle name="Output 7 2 11 4 2" xfId="15187" xr:uid="{00000000-0005-0000-0000-000020520000}"/>
    <cellStyle name="Output 7 2 11 5" xfId="11905" xr:uid="{00000000-0005-0000-0000-000021520000}"/>
    <cellStyle name="Output 7 2 12" xfId="2750" xr:uid="{00000000-0005-0000-0000-000022520000}"/>
    <cellStyle name="Output 7 2 12 2" xfId="6333" xr:uid="{00000000-0005-0000-0000-000023520000}"/>
    <cellStyle name="Output 7 2 12 2 2" xfId="16665" xr:uid="{00000000-0005-0000-0000-000024520000}"/>
    <cellStyle name="Output 7 2 12 3" xfId="8345" xr:uid="{00000000-0005-0000-0000-000025520000}"/>
    <cellStyle name="Output 7 2 12 3 2" xfId="18576" xr:uid="{00000000-0005-0000-0000-000026520000}"/>
    <cellStyle name="Output 7 2 12 4" xfId="9682" xr:uid="{00000000-0005-0000-0000-000027520000}"/>
    <cellStyle name="Output 7 2 12 4 2" xfId="19889" xr:uid="{00000000-0005-0000-0000-000028520000}"/>
    <cellStyle name="Output 7 2 12 5" xfId="13358" xr:uid="{00000000-0005-0000-0000-000029520000}"/>
    <cellStyle name="Output 7 2 13" xfId="4844" xr:uid="{00000000-0005-0000-0000-00002A520000}"/>
    <cellStyle name="Output 7 2 13 2" xfId="15180" xr:uid="{00000000-0005-0000-0000-00002B520000}"/>
    <cellStyle name="Output 7 2 14" xfId="4119" xr:uid="{00000000-0005-0000-0000-00002C520000}"/>
    <cellStyle name="Output 7 2 14 2" xfId="14488" xr:uid="{00000000-0005-0000-0000-00002D520000}"/>
    <cellStyle name="Output 7 2 15" xfId="7694" xr:uid="{00000000-0005-0000-0000-00002E520000}"/>
    <cellStyle name="Output 7 2 15 2" xfId="18013" xr:uid="{00000000-0005-0000-0000-00002F520000}"/>
    <cellStyle name="Output 7 2 2" xfId="1786" xr:uid="{00000000-0005-0000-0000-000030520000}"/>
    <cellStyle name="Output 7 2 2 2" xfId="3263" xr:uid="{00000000-0005-0000-0000-000031520000}"/>
    <cellStyle name="Output 7 2 2 2 2" xfId="6836" xr:uid="{00000000-0005-0000-0000-000032520000}"/>
    <cellStyle name="Output 7 2 2 2 2 2" xfId="17166" xr:uid="{00000000-0005-0000-0000-000033520000}"/>
    <cellStyle name="Output 7 2 2 2 3" xfId="8812" xr:uid="{00000000-0005-0000-0000-000034520000}"/>
    <cellStyle name="Output 7 2 2 2 3 2" xfId="19028" xr:uid="{00000000-0005-0000-0000-000035520000}"/>
    <cellStyle name="Output 7 2 2 2 4" xfId="10113" xr:uid="{00000000-0005-0000-0000-000036520000}"/>
    <cellStyle name="Output 7 2 2 2 4 2" xfId="20319" xr:uid="{00000000-0005-0000-0000-000037520000}"/>
    <cellStyle name="Output 7 2 2 2 5" xfId="13736" xr:uid="{00000000-0005-0000-0000-000038520000}"/>
    <cellStyle name="Output 7 2 2 3" xfId="5378" xr:uid="{00000000-0005-0000-0000-000039520000}"/>
    <cellStyle name="Output 7 2 2 3 2" xfId="15711" xr:uid="{00000000-0005-0000-0000-00003A520000}"/>
    <cellStyle name="Output 7 2 2 4" xfId="8260" xr:uid="{00000000-0005-0000-0000-00003B520000}"/>
    <cellStyle name="Output 7 2 2 4 2" xfId="18492" xr:uid="{00000000-0005-0000-0000-00003C520000}"/>
    <cellStyle name="Output 7 2 2 5" xfId="11190" xr:uid="{00000000-0005-0000-0000-00003D520000}"/>
    <cellStyle name="Output 7 2 2 5 2" xfId="21393" xr:uid="{00000000-0005-0000-0000-00003E520000}"/>
    <cellStyle name="Output 7 2 2 6" xfId="12565" xr:uid="{00000000-0005-0000-0000-00003F520000}"/>
    <cellStyle name="Output 7 2 3" xfId="1952" xr:uid="{00000000-0005-0000-0000-000040520000}"/>
    <cellStyle name="Output 7 2 3 2" xfId="3416" xr:uid="{00000000-0005-0000-0000-000041520000}"/>
    <cellStyle name="Output 7 2 3 2 2" xfId="6986" xr:uid="{00000000-0005-0000-0000-000042520000}"/>
    <cellStyle name="Output 7 2 3 2 2 2" xfId="17315" xr:uid="{00000000-0005-0000-0000-000043520000}"/>
    <cellStyle name="Output 7 2 3 2 3" xfId="8952" xr:uid="{00000000-0005-0000-0000-000044520000}"/>
    <cellStyle name="Output 7 2 3 2 3 2" xfId="19161" xr:uid="{00000000-0005-0000-0000-000045520000}"/>
    <cellStyle name="Output 7 2 3 2 4" xfId="10243" xr:uid="{00000000-0005-0000-0000-000046520000}"/>
    <cellStyle name="Output 7 2 3 2 4 2" xfId="20449" xr:uid="{00000000-0005-0000-0000-000047520000}"/>
    <cellStyle name="Output 7 2 3 2 5" xfId="13842" xr:uid="{00000000-0005-0000-0000-000048520000}"/>
    <cellStyle name="Output 7 2 3 3" xfId="5540" xr:uid="{00000000-0005-0000-0000-000049520000}"/>
    <cellStyle name="Output 7 2 3 3 2" xfId="15872" xr:uid="{00000000-0005-0000-0000-00004A520000}"/>
    <cellStyle name="Output 7 2 3 4" xfId="7791" xr:uid="{00000000-0005-0000-0000-00004B520000}"/>
    <cellStyle name="Output 7 2 3 4 2" xfId="18095" xr:uid="{00000000-0005-0000-0000-00004C520000}"/>
    <cellStyle name="Output 7 2 3 5" xfId="11321" xr:uid="{00000000-0005-0000-0000-00004D520000}"/>
    <cellStyle name="Output 7 2 3 5 2" xfId="21523" xr:uid="{00000000-0005-0000-0000-00004E520000}"/>
    <cellStyle name="Output 7 2 3 6" xfId="12671" xr:uid="{00000000-0005-0000-0000-00004F520000}"/>
    <cellStyle name="Output 7 2 4" xfId="2022" xr:uid="{00000000-0005-0000-0000-000050520000}"/>
    <cellStyle name="Output 7 2 4 2" xfId="3485" xr:uid="{00000000-0005-0000-0000-000051520000}"/>
    <cellStyle name="Output 7 2 4 2 2" xfId="7055" xr:uid="{00000000-0005-0000-0000-000052520000}"/>
    <cellStyle name="Output 7 2 4 2 2 2" xfId="17384" xr:uid="{00000000-0005-0000-0000-000053520000}"/>
    <cellStyle name="Output 7 2 4 2 3" xfId="9021" xr:uid="{00000000-0005-0000-0000-000054520000}"/>
    <cellStyle name="Output 7 2 4 2 3 2" xfId="19230" xr:uid="{00000000-0005-0000-0000-000055520000}"/>
    <cellStyle name="Output 7 2 4 2 4" xfId="10312" xr:uid="{00000000-0005-0000-0000-000056520000}"/>
    <cellStyle name="Output 7 2 4 2 4 2" xfId="20518" xr:uid="{00000000-0005-0000-0000-000057520000}"/>
    <cellStyle name="Output 7 2 4 2 5" xfId="13910" xr:uid="{00000000-0005-0000-0000-000058520000}"/>
    <cellStyle name="Output 7 2 4 3" xfId="5610" xr:uid="{00000000-0005-0000-0000-000059520000}"/>
    <cellStyle name="Output 7 2 4 3 2" xfId="15942" xr:uid="{00000000-0005-0000-0000-00005A520000}"/>
    <cellStyle name="Output 7 2 4 4" xfId="7619" xr:uid="{00000000-0005-0000-0000-00005B520000}"/>
    <cellStyle name="Output 7 2 4 4 2" xfId="17945" xr:uid="{00000000-0005-0000-0000-00005C520000}"/>
    <cellStyle name="Output 7 2 4 5" xfId="11390" xr:uid="{00000000-0005-0000-0000-00005D520000}"/>
    <cellStyle name="Output 7 2 4 5 2" xfId="21592" xr:uid="{00000000-0005-0000-0000-00005E520000}"/>
    <cellStyle name="Output 7 2 4 6" xfId="12739" xr:uid="{00000000-0005-0000-0000-00005F520000}"/>
    <cellStyle name="Output 7 2 5" xfId="2090" xr:uid="{00000000-0005-0000-0000-000060520000}"/>
    <cellStyle name="Output 7 2 5 2" xfId="3550" xr:uid="{00000000-0005-0000-0000-000061520000}"/>
    <cellStyle name="Output 7 2 5 2 2" xfId="7120" xr:uid="{00000000-0005-0000-0000-000062520000}"/>
    <cellStyle name="Output 7 2 5 2 2 2" xfId="17449" xr:uid="{00000000-0005-0000-0000-000063520000}"/>
    <cellStyle name="Output 7 2 5 2 3" xfId="9086" xr:uid="{00000000-0005-0000-0000-000064520000}"/>
    <cellStyle name="Output 7 2 5 2 3 2" xfId="19295" xr:uid="{00000000-0005-0000-0000-000065520000}"/>
    <cellStyle name="Output 7 2 5 2 4" xfId="10377" xr:uid="{00000000-0005-0000-0000-000066520000}"/>
    <cellStyle name="Output 7 2 5 2 4 2" xfId="20583" xr:uid="{00000000-0005-0000-0000-000067520000}"/>
    <cellStyle name="Output 7 2 5 2 5" xfId="13974" xr:uid="{00000000-0005-0000-0000-000068520000}"/>
    <cellStyle name="Output 7 2 5 3" xfId="5678" xr:uid="{00000000-0005-0000-0000-000069520000}"/>
    <cellStyle name="Output 7 2 5 3 2" xfId="16010" xr:uid="{00000000-0005-0000-0000-00006A520000}"/>
    <cellStyle name="Output 7 2 5 4" xfId="4062" xr:uid="{00000000-0005-0000-0000-00006B520000}"/>
    <cellStyle name="Output 7 2 5 4 2" xfId="14437" xr:uid="{00000000-0005-0000-0000-00006C520000}"/>
    <cellStyle name="Output 7 2 5 5" xfId="11457" xr:uid="{00000000-0005-0000-0000-00006D520000}"/>
    <cellStyle name="Output 7 2 5 5 2" xfId="21657" xr:uid="{00000000-0005-0000-0000-00006E520000}"/>
    <cellStyle name="Output 7 2 5 6" xfId="12803" xr:uid="{00000000-0005-0000-0000-00006F520000}"/>
    <cellStyle name="Output 7 2 6" xfId="2158" xr:uid="{00000000-0005-0000-0000-000070520000}"/>
    <cellStyle name="Output 7 2 6 2" xfId="3617" xr:uid="{00000000-0005-0000-0000-000071520000}"/>
    <cellStyle name="Output 7 2 6 2 2" xfId="7187" xr:uid="{00000000-0005-0000-0000-000072520000}"/>
    <cellStyle name="Output 7 2 6 2 2 2" xfId="17516" xr:uid="{00000000-0005-0000-0000-000073520000}"/>
    <cellStyle name="Output 7 2 6 2 3" xfId="9152" xr:uid="{00000000-0005-0000-0000-000074520000}"/>
    <cellStyle name="Output 7 2 6 2 3 2" xfId="19361" xr:uid="{00000000-0005-0000-0000-000075520000}"/>
    <cellStyle name="Output 7 2 6 2 4" xfId="10444" xr:uid="{00000000-0005-0000-0000-000076520000}"/>
    <cellStyle name="Output 7 2 6 2 4 2" xfId="20650" xr:uid="{00000000-0005-0000-0000-000077520000}"/>
    <cellStyle name="Output 7 2 6 2 5" xfId="14040" xr:uid="{00000000-0005-0000-0000-000078520000}"/>
    <cellStyle name="Output 7 2 6 3" xfId="5746" xr:uid="{00000000-0005-0000-0000-000079520000}"/>
    <cellStyle name="Output 7 2 6 3 2" xfId="16078" xr:uid="{00000000-0005-0000-0000-00007A520000}"/>
    <cellStyle name="Output 7 2 6 4" xfId="4947" xr:uid="{00000000-0005-0000-0000-00007B520000}"/>
    <cellStyle name="Output 7 2 6 4 2" xfId="15282" xr:uid="{00000000-0005-0000-0000-00007C520000}"/>
    <cellStyle name="Output 7 2 6 5" xfId="11524" xr:uid="{00000000-0005-0000-0000-00007D520000}"/>
    <cellStyle name="Output 7 2 6 5 2" xfId="21724" xr:uid="{00000000-0005-0000-0000-00007E520000}"/>
    <cellStyle name="Output 7 2 6 6" xfId="12869" xr:uid="{00000000-0005-0000-0000-00007F520000}"/>
    <cellStyle name="Output 7 2 7" xfId="2230" xr:uid="{00000000-0005-0000-0000-000080520000}"/>
    <cellStyle name="Output 7 2 7 2" xfId="3689" xr:uid="{00000000-0005-0000-0000-000081520000}"/>
    <cellStyle name="Output 7 2 7 2 2" xfId="7259" xr:uid="{00000000-0005-0000-0000-000082520000}"/>
    <cellStyle name="Output 7 2 7 2 2 2" xfId="17588" xr:uid="{00000000-0005-0000-0000-000083520000}"/>
    <cellStyle name="Output 7 2 7 2 3" xfId="9224" xr:uid="{00000000-0005-0000-0000-000084520000}"/>
    <cellStyle name="Output 7 2 7 2 3 2" xfId="19433" xr:uid="{00000000-0005-0000-0000-000085520000}"/>
    <cellStyle name="Output 7 2 7 2 4" xfId="10516" xr:uid="{00000000-0005-0000-0000-000086520000}"/>
    <cellStyle name="Output 7 2 7 2 4 2" xfId="20722" xr:uid="{00000000-0005-0000-0000-000087520000}"/>
    <cellStyle name="Output 7 2 7 2 5" xfId="14112" xr:uid="{00000000-0005-0000-0000-000088520000}"/>
    <cellStyle name="Output 7 2 7 3" xfId="5818" xr:uid="{00000000-0005-0000-0000-000089520000}"/>
    <cellStyle name="Output 7 2 7 3 2" xfId="16150" xr:uid="{00000000-0005-0000-0000-00008A520000}"/>
    <cellStyle name="Output 7 2 7 4" xfId="4525" xr:uid="{00000000-0005-0000-0000-00008B520000}"/>
    <cellStyle name="Output 7 2 7 4 2" xfId="14867" xr:uid="{00000000-0005-0000-0000-00008C520000}"/>
    <cellStyle name="Output 7 2 7 5" xfId="11596" xr:uid="{00000000-0005-0000-0000-00008D520000}"/>
    <cellStyle name="Output 7 2 7 5 2" xfId="21796" xr:uid="{00000000-0005-0000-0000-00008E520000}"/>
    <cellStyle name="Output 7 2 7 6" xfId="12941" xr:uid="{00000000-0005-0000-0000-00008F520000}"/>
    <cellStyle name="Output 7 2 8" xfId="2327" xr:uid="{00000000-0005-0000-0000-000090520000}"/>
    <cellStyle name="Output 7 2 8 2" xfId="3784" xr:uid="{00000000-0005-0000-0000-000091520000}"/>
    <cellStyle name="Output 7 2 8 2 2" xfId="7354" xr:uid="{00000000-0005-0000-0000-000092520000}"/>
    <cellStyle name="Output 7 2 8 2 2 2" xfId="17683" xr:uid="{00000000-0005-0000-0000-000093520000}"/>
    <cellStyle name="Output 7 2 8 2 3" xfId="9317" xr:uid="{00000000-0005-0000-0000-000094520000}"/>
    <cellStyle name="Output 7 2 8 2 3 2" xfId="19525" xr:uid="{00000000-0005-0000-0000-000095520000}"/>
    <cellStyle name="Output 7 2 8 2 4" xfId="10611" xr:uid="{00000000-0005-0000-0000-000096520000}"/>
    <cellStyle name="Output 7 2 8 2 4 2" xfId="20817" xr:uid="{00000000-0005-0000-0000-000097520000}"/>
    <cellStyle name="Output 7 2 8 2 5" xfId="14197" xr:uid="{00000000-0005-0000-0000-000098520000}"/>
    <cellStyle name="Output 7 2 8 3" xfId="5915" xr:uid="{00000000-0005-0000-0000-000099520000}"/>
    <cellStyle name="Output 7 2 8 3 2" xfId="16247" xr:uid="{00000000-0005-0000-0000-00009A520000}"/>
    <cellStyle name="Output 7 2 8 4" xfId="4573" xr:uid="{00000000-0005-0000-0000-00009B520000}"/>
    <cellStyle name="Output 7 2 8 4 2" xfId="14915" xr:uid="{00000000-0005-0000-0000-00009C520000}"/>
    <cellStyle name="Output 7 2 8 5" xfId="11692" xr:uid="{00000000-0005-0000-0000-00009D520000}"/>
    <cellStyle name="Output 7 2 8 5 2" xfId="21889" xr:uid="{00000000-0005-0000-0000-00009E520000}"/>
    <cellStyle name="Output 7 2 8 6" xfId="13025" xr:uid="{00000000-0005-0000-0000-00009F520000}"/>
    <cellStyle name="Output 7 2 9" xfId="2419" xr:uid="{00000000-0005-0000-0000-0000A0520000}"/>
    <cellStyle name="Output 7 2 9 2" xfId="3875" xr:uid="{00000000-0005-0000-0000-0000A1520000}"/>
    <cellStyle name="Output 7 2 9 2 2" xfId="7445" xr:uid="{00000000-0005-0000-0000-0000A2520000}"/>
    <cellStyle name="Output 7 2 9 2 2 2" xfId="17774" xr:uid="{00000000-0005-0000-0000-0000A3520000}"/>
    <cellStyle name="Output 7 2 9 2 3" xfId="9407" xr:uid="{00000000-0005-0000-0000-0000A4520000}"/>
    <cellStyle name="Output 7 2 9 2 3 2" xfId="19615" xr:uid="{00000000-0005-0000-0000-0000A5520000}"/>
    <cellStyle name="Output 7 2 9 2 4" xfId="10702" xr:uid="{00000000-0005-0000-0000-0000A6520000}"/>
    <cellStyle name="Output 7 2 9 2 4 2" xfId="20908" xr:uid="{00000000-0005-0000-0000-0000A7520000}"/>
    <cellStyle name="Output 7 2 9 2 5" xfId="14278" xr:uid="{00000000-0005-0000-0000-0000A8520000}"/>
    <cellStyle name="Output 7 2 9 3" xfId="6007" xr:uid="{00000000-0005-0000-0000-0000A9520000}"/>
    <cellStyle name="Output 7 2 9 3 2" xfId="16339" xr:uid="{00000000-0005-0000-0000-0000AA520000}"/>
    <cellStyle name="Output 7 2 9 4" xfId="6349" xr:uid="{00000000-0005-0000-0000-0000AB520000}"/>
    <cellStyle name="Output 7 2 9 4 2" xfId="16680" xr:uid="{00000000-0005-0000-0000-0000AC520000}"/>
    <cellStyle name="Output 7 2 9 5" xfId="11783" xr:uid="{00000000-0005-0000-0000-0000AD520000}"/>
    <cellStyle name="Output 7 2 9 5 2" xfId="21979" xr:uid="{00000000-0005-0000-0000-0000AE520000}"/>
    <cellStyle name="Output 7 2 9 6" xfId="13106" xr:uid="{00000000-0005-0000-0000-0000AF520000}"/>
    <cellStyle name="Output 7 3" xfId="1606" xr:uid="{00000000-0005-0000-0000-0000B0520000}"/>
    <cellStyle name="Output 7 3 2" xfId="3089" xr:uid="{00000000-0005-0000-0000-0000B1520000}"/>
    <cellStyle name="Output 7 3 2 2" xfId="6666" xr:uid="{00000000-0005-0000-0000-0000B2520000}"/>
    <cellStyle name="Output 7 3 2 2 2" xfId="16997" xr:uid="{00000000-0005-0000-0000-0000B3520000}"/>
    <cellStyle name="Output 7 3 2 3" xfId="8654" xr:uid="{00000000-0005-0000-0000-0000B4520000}"/>
    <cellStyle name="Output 7 3 2 3 2" xfId="18876" xr:uid="{00000000-0005-0000-0000-0000B5520000}"/>
    <cellStyle name="Output 7 3 2 4" xfId="9970" xr:uid="{00000000-0005-0000-0000-0000B6520000}"/>
    <cellStyle name="Output 7 3 2 4 2" xfId="20177" xr:uid="{00000000-0005-0000-0000-0000B7520000}"/>
    <cellStyle name="Output 7 3 2 5" xfId="13615" xr:uid="{00000000-0005-0000-0000-0000B8520000}"/>
    <cellStyle name="Output 7 3 3" xfId="5203" xr:uid="{00000000-0005-0000-0000-0000B9520000}"/>
    <cellStyle name="Output 7 3 3 2" xfId="15538" xr:uid="{00000000-0005-0000-0000-0000BA520000}"/>
    <cellStyle name="Output 7 3 4" xfId="8745" xr:uid="{00000000-0005-0000-0000-0000BB520000}"/>
    <cellStyle name="Output 7 3 4 2" xfId="18962" xr:uid="{00000000-0005-0000-0000-0000BC520000}"/>
    <cellStyle name="Output 7 3 5" xfId="11052" xr:uid="{00000000-0005-0000-0000-0000BD520000}"/>
    <cellStyle name="Output 7 3 5 2" xfId="21255" xr:uid="{00000000-0005-0000-0000-0000BE520000}"/>
    <cellStyle name="Output 7 3 6" xfId="12447" xr:uid="{00000000-0005-0000-0000-0000BF520000}"/>
    <cellStyle name="Output 7 4" xfId="1352" xr:uid="{00000000-0005-0000-0000-0000C0520000}"/>
    <cellStyle name="Output 7 4 2" xfId="2848" xr:uid="{00000000-0005-0000-0000-0000C1520000}"/>
    <cellStyle name="Output 7 4 2 2" xfId="6427" xr:uid="{00000000-0005-0000-0000-0000C2520000}"/>
    <cellStyle name="Output 7 4 2 2 2" xfId="16758" xr:uid="{00000000-0005-0000-0000-0000C3520000}"/>
    <cellStyle name="Output 7 4 2 3" xfId="8428" xr:uid="{00000000-0005-0000-0000-0000C4520000}"/>
    <cellStyle name="Output 7 4 2 3 2" xfId="18656" xr:uid="{00000000-0005-0000-0000-0000C5520000}"/>
    <cellStyle name="Output 7 4 2 4" xfId="9753" xr:uid="{00000000-0005-0000-0000-0000C6520000}"/>
    <cellStyle name="Output 7 4 2 4 2" xfId="19960" xr:uid="{00000000-0005-0000-0000-0000C7520000}"/>
    <cellStyle name="Output 7 4 2 5" xfId="13422" xr:uid="{00000000-0005-0000-0000-0000C8520000}"/>
    <cellStyle name="Output 7 4 3" xfId="4950" xr:uid="{00000000-0005-0000-0000-0000C9520000}"/>
    <cellStyle name="Output 7 4 3 2" xfId="15285" xr:uid="{00000000-0005-0000-0000-0000CA520000}"/>
    <cellStyle name="Output 7 4 4" xfId="7987" xr:uid="{00000000-0005-0000-0000-0000CB520000}"/>
    <cellStyle name="Output 7 4 4 2" xfId="18251" xr:uid="{00000000-0005-0000-0000-0000CC520000}"/>
    <cellStyle name="Output 7 4 5" xfId="10835" xr:uid="{00000000-0005-0000-0000-0000CD520000}"/>
    <cellStyle name="Output 7 4 5 2" xfId="21039" xr:uid="{00000000-0005-0000-0000-0000CE520000}"/>
    <cellStyle name="Output 7 4 6" xfId="12253" xr:uid="{00000000-0005-0000-0000-0000CF520000}"/>
    <cellStyle name="Output 7 5" xfId="2166" xr:uid="{00000000-0005-0000-0000-0000D0520000}"/>
    <cellStyle name="Output 7 5 2" xfId="3625" xr:uid="{00000000-0005-0000-0000-0000D1520000}"/>
    <cellStyle name="Output 7 5 2 2" xfId="7195" xr:uid="{00000000-0005-0000-0000-0000D2520000}"/>
    <cellStyle name="Output 7 5 2 2 2" xfId="17524" xr:uid="{00000000-0005-0000-0000-0000D3520000}"/>
    <cellStyle name="Output 7 5 2 3" xfId="9160" xr:uid="{00000000-0005-0000-0000-0000D4520000}"/>
    <cellStyle name="Output 7 5 2 3 2" xfId="19369" xr:uid="{00000000-0005-0000-0000-0000D5520000}"/>
    <cellStyle name="Output 7 5 2 4" xfId="10452" xr:uid="{00000000-0005-0000-0000-0000D6520000}"/>
    <cellStyle name="Output 7 5 2 4 2" xfId="20658" xr:uid="{00000000-0005-0000-0000-0000D7520000}"/>
    <cellStyle name="Output 7 5 2 5" xfId="14048" xr:uid="{00000000-0005-0000-0000-0000D8520000}"/>
    <cellStyle name="Output 7 5 3" xfId="5754" xr:uid="{00000000-0005-0000-0000-0000D9520000}"/>
    <cellStyle name="Output 7 5 3 2" xfId="16086" xr:uid="{00000000-0005-0000-0000-0000DA520000}"/>
    <cellStyle name="Output 7 5 4" xfId="5464" xr:uid="{00000000-0005-0000-0000-0000DB520000}"/>
    <cellStyle name="Output 7 5 4 2" xfId="15796" xr:uid="{00000000-0005-0000-0000-0000DC520000}"/>
    <cellStyle name="Output 7 5 5" xfId="11532" xr:uid="{00000000-0005-0000-0000-0000DD520000}"/>
    <cellStyle name="Output 7 5 5 2" xfId="21732" xr:uid="{00000000-0005-0000-0000-0000DE520000}"/>
    <cellStyle name="Output 7 5 6" xfId="12877" xr:uid="{00000000-0005-0000-0000-0000DF520000}"/>
    <cellStyle name="Output 7 6" xfId="2631" xr:uid="{00000000-0005-0000-0000-0000E0520000}"/>
    <cellStyle name="Output 7 6 2" xfId="6219" xr:uid="{00000000-0005-0000-0000-0000E1520000}"/>
    <cellStyle name="Output 7 6 2 2" xfId="16551" xr:uid="{00000000-0005-0000-0000-0000E2520000}"/>
    <cellStyle name="Output 7 6 3" xfId="8243" xr:uid="{00000000-0005-0000-0000-0000E3520000}"/>
    <cellStyle name="Output 7 6 3 2" xfId="18476" xr:uid="{00000000-0005-0000-0000-0000E4520000}"/>
    <cellStyle name="Output 7 6 4" xfId="9593" xr:uid="{00000000-0005-0000-0000-0000E5520000}"/>
    <cellStyle name="Output 7 6 4 2" xfId="19800" xr:uid="{00000000-0005-0000-0000-0000E6520000}"/>
    <cellStyle name="Output 7 6 5" xfId="13279" xr:uid="{00000000-0005-0000-0000-0000E7520000}"/>
    <cellStyle name="Output 7 7" xfId="4617" xr:uid="{00000000-0005-0000-0000-0000E8520000}"/>
    <cellStyle name="Output 7 7 2" xfId="14959" xr:uid="{00000000-0005-0000-0000-0000E9520000}"/>
    <cellStyle name="Output 7 8" xfId="4257" xr:uid="{00000000-0005-0000-0000-0000EA520000}"/>
    <cellStyle name="Output 7 8 2" xfId="14615" xr:uid="{00000000-0005-0000-0000-0000EB520000}"/>
    <cellStyle name="Output 7 9" xfId="7862" xr:uid="{00000000-0005-0000-0000-0000EC520000}"/>
    <cellStyle name="Output 7 9 2" xfId="18156" xr:uid="{00000000-0005-0000-0000-0000ED520000}"/>
    <cellStyle name="Output 8" xfId="1002" xr:uid="{00000000-0005-0000-0000-0000EE520000}"/>
    <cellStyle name="Output 8 2" xfId="1246" xr:uid="{00000000-0005-0000-0000-0000EF520000}"/>
    <cellStyle name="Output 8 2 10" xfId="2489" xr:uid="{00000000-0005-0000-0000-0000F0520000}"/>
    <cellStyle name="Output 8 2 10 2" xfId="3944" xr:uid="{00000000-0005-0000-0000-0000F1520000}"/>
    <cellStyle name="Output 8 2 10 2 2" xfId="7514" xr:uid="{00000000-0005-0000-0000-0000F2520000}"/>
    <cellStyle name="Output 8 2 10 2 2 2" xfId="17843" xr:uid="{00000000-0005-0000-0000-0000F3520000}"/>
    <cellStyle name="Output 8 2 10 2 3" xfId="9474" xr:uid="{00000000-0005-0000-0000-0000F4520000}"/>
    <cellStyle name="Output 8 2 10 2 3 2" xfId="19681" xr:uid="{00000000-0005-0000-0000-0000F5520000}"/>
    <cellStyle name="Output 8 2 10 2 4" xfId="10771" xr:uid="{00000000-0005-0000-0000-0000F6520000}"/>
    <cellStyle name="Output 8 2 10 2 4 2" xfId="20977" xr:uid="{00000000-0005-0000-0000-0000F7520000}"/>
    <cellStyle name="Output 8 2 10 2 5" xfId="14337" xr:uid="{00000000-0005-0000-0000-0000F8520000}"/>
    <cellStyle name="Output 8 2 10 3" xfId="6077" xr:uid="{00000000-0005-0000-0000-0000F9520000}"/>
    <cellStyle name="Output 8 2 10 3 2" xfId="16409" xr:uid="{00000000-0005-0000-0000-0000FA520000}"/>
    <cellStyle name="Output 8 2 10 4" xfId="4626" xr:uid="{00000000-0005-0000-0000-0000FB520000}"/>
    <cellStyle name="Output 8 2 10 4 2" xfId="14968" xr:uid="{00000000-0005-0000-0000-0000FC520000}"/>
    <cellStyle name="Output 8 2 10 5" xfId="11853" xr:uid="{00000000-0005-0000-0000-0000FD520000}"/>
    <cellStyle name="Output 8 2 10 5 2" xfId="22048" xr:uid="{00000000-0005-0000-0000-0000FE520000}"/>
    <cellStyle name="Output 8 2 10 6" xfId="13165" xr:uid="{00000000-0005-0000-0000-0000FF520000}"/>
    <cellStyle name="Output 8 2 11" xfId="2542" xr:uid="{00000000-0005-0000-0000-000000530000}"/>
    <cellStyle name="Output 8 2 11 2" xfId="3997" xr:uid="{00000000-0005-0000-0000-000001530000}"/>
    <cellStyle name="Output 8 2 11 2 2" xfId="7567" xr:uid="{00000000-0005-0000-0000-000002530000}"/>
    <cellStyle name="Output 8 2 11 2 2 2" xfId="17896" xr:uid="{00000000-0005-0000-0000-000003530000}"/>
    <cellStyle name="Output 8 2 11 2 3" xfId="9527" xr:uid="{00000000-0005-0000-0000-000004530000}"/>
    <cellStyle name="Output 8 2 11 2 3 2" xfId="19734" xr:uid="{00000000-0005-0000-0000-000005530000}"/>
    <cellStyle name="Output 8 2 11 2 4" xfId="10824" xr:uid="{00000000-0005-0000-0000-000006530000}"/>
    <cellStyle name="Output 8 2 11 2 4 2" xfId="21030" xr:uid="{00000000-0005-0000-0000-000007530000}"/>
    <cellStyle name="Output 8 2 11 2 5" xfId="14390" xr:uid="{00000000-0005-0000-0000-000008530000}"/>
    <cellStyle name="Output 8 2 11 3" xfId="6130" xr:uid="{00000000-0005-0000-0000-000009530000}"/>
    <cellStyle name="Output 8 2 11 3 2" xfId="16462" xr:uid="{00000000-0005-0000-0000-00000A530000}"/>
    <cellStyle name="Output 8 2 11 4" xfId="5382" xr:uid="{00000000-0005-0000-0000-00000B530000}"/>
    <cellStyle name="Output 8 2 11 4 2" xfId="15715" xr:uid="{00000000-0005-0000-0000-00000C530000}"/>
    <cellStyle name="Output 8 2 11 5" xfId="11906" xr:uid="{00000000-0005-0000-0000-00000D530000}"/>
    <cellStyle name="Output 8 2 12" xfId="2751" xr:uid="{00000000-0005-0000-0000-00000E530000}"/>
    <cellStyle name="Output 8 2 12 2" xfId="6334" xr:uid="{00000000-0005-0000-0000-00000F530000}"/>
    <cellStyle name="Output 8 2 12 2 2" xfId="16666" xr:uid="{00000000-0005-0000-0000-000010530000}"/>
    <cellStyle name="Output 8 2 12 3" xfId="8346" xr:uid="{00000000-0005-0000-0000-000011530000}"/>
    <cellStyle name="Output 8 2 12 3 2" xfId="18577" xr:uid="{00000000-0005-0000-0000-000012530000}"/>
    <cellStyle name="Output 8 2 12 4" xfId="9683" xr:uid="{00000000-0005-0000-0000-000013530000}"/>
    <cellStyle name="Output 8 2 12 4 2" xfId="19890" xr:uid="{00000000-0005-0000-0000-000014530000}"/>
    <cellStyle name="Output 8 2 12 5" xfId="13359" xr:uid="{00000000-0005-0000-0000-000015530000}"/>
    <cellStyle name="Output 8 2 13" xfId="4845" xr:uid="{00000000-0005-0000-0000-000016530000}"/>
    <cellStyle name="Output 8 2 13 2" xfId="15181" xr:uid="{00000000-0005-0000-0000-000017530000}"/>
    <cellStyle name="Output 8 2 14" xfId="4118" xr:uid="{00000000-0005-0000-0000-000018530000}"/>
    <cellStyle name="Output 8 2 14 2" xfId="14487" xr:uid="{00000000-0005-0000-0000-000019530000}"/>
    <cellStyle name="Output 8 2 15" xfId="8089" xr:uid="{00000000-0005-0000-0000-00001A530000}"/>
    <cellStyle name="Output 8 2 15 2" xfId="18337" xr:uid="{00000000-0005-0000-0000-00001B530000}"/>
    <cellStyle name="Output 8 2 2" xfId="1787" xr:uid="{00000000-0005-0000-0000-00001C530000}"/>
    <cellStyle name="Output 8 2 2 2" xfId="3264" xr:uid="{00000000-0005-0000-0000-00001D530000}"/>
    <cellStyle name="Output 8 2 2 2 2" xfId="6837" xr:uid="{00000000-0005-0000-0000-00001E530000}"/>
    <cellStyle name="Output 8 2 2 2 2 2" xfId="17167" xr:uid="{00000000-0005-0000-0000-00001F530000}"/>
    <cellStyle name="Output 8 2 2 2 3" xfId="8813" xr:uid="{00000000-0005-0000-0000-000020530000}"/>
    <cellStyle name="Output 8 2 2 2 3 2" xfId="19029" xr:uid="{00000000-0005-0000-0000-000021530000}"/>
    <cellStyle name="Output 8 2 2 2 4" xfId="10114" xr:uid="{00000000-0005-0000-0000-000022530000}"/>
    <cellStyle name="Output 8 2 2 2 4 2" xfId="20320" xr:uid="{00000000-0005-0000-0000-000023530000}"/>
    <cellStyle name="Output 8 2 2 2 5" xfId="13737" xr:uid="{00000000-0005-0000-0000-000024530000}"/>
    <cellStyle name="Output 8 2 2 3" xfId="5379" xr:uid="{00000000-0005-0000-0000-000025530000}"/>
    <cellStyle name="Output 8 2 2 3 2" xfId="15712" xr:uid="{00000000-0005-0000-0000-000026530000}"/>
    <cellStyle name="Output 8 2 2 4" xfId="8719" xr:uid="{00000000-0005-0000-0000-000027530000}"/>
    <cellStyle name="Output 8 2 2 4 2" xfId="18936" xr:uid="{00000000-0005-0000-0000-000028530000}"/>
    <cellStyle name="Output 8 2 2 5" xfId="11191" xr:uid="{00000000-0005-0000-0000-000029530000}"/>
    <cellStyle name="Output 8 2 2 5 2" xfId="21394" xr:uid="{00000000-0005-0000-0000-00002A530000}"/>
    <cellStyle name="Output 8 2 2 6" xfId="12566" xr:uid="{00000000-0005-0000-0000-00002B530000}"/>
    <cellStyle name="Output 8 2 3" xfId="1953" xr:uid="{00000000-0005-0000-0000-00002C530000}"/>
    <cellStyle name="Output 8 2 3 2" xfId="3417" xr:uid="{00000000-0005-0000-0000-00002D530000}"/>
    <cellStyle name="Output 8 2 3 2 2" xfId="6987" xr:uid="{00000000-0005-0000-0000-00002E530000}"/>
    <cellStyle name="Output 8 2 3 2 2 2" xfId="17316" xr:uid="{00000000-0005-0000-0000-00002F530000}"/>
    <cellStyle name="Output 8 2 3 2 3" xfId="8953" xr:uid="{00000000-0005-0000-0000-000030530000}"/>
    <cellStyle name="Output 8 2 3 2 3 2" xfId="19162" xr:uid="{00000000-0005-0000-0000-000031530000}"/>
    <cellStyle name="Output 8 2 3 2 4" xfId="10244" xr:uid="{00000000-0005-0000-0000-000032530000}"/>
    <cellStyle name="Output 8 2 3 2 4 2" xfId="20450" xr:uid="{00000000-0005-0000-0000-000033530000}"/>
    <cellStyle name="Output 8 2 3 2 5" xfId="13843" xr:uid="{00000000-0005-0000-0000-000034530000}"/>
    <cellStyle name="Output 8 2 3 3" xfId="5541" xr:uid="{00000000-0005-0000-0000-000035530000}"/>
    <cellStyle name="Output 8 2 3 3 2" xfId="15873" xr:uid="{00000000-0005-0000-0000-000036530000}"/>
    <cellStyle name="Output 8 2 3 4" xfId="8001" xr:uid="{00000000-0005-0000-0000-000037530000}"/>
    <cellStyle name="Output 8 2 3 4 2" xfId="18261" xr:uid="{00000000-0005-0000-0000-000038530000}"/>
    <cellStyle name="Output 8 2 3 5" xfId="11322" xr:uid="{00000000-0005-0000-0000-000039530000}"/>
    <cellStyle name="Output 8 2 3 5 2" xfId="21524" xr:uid="{00000000-0005-0000-0000-00003A530000}"/>
    <cellStyle name="Output 8 2 3 6" xfId="12672" xr:uid="{00000000-0005-0000-0000-00003B530000}"/>
    <cellStyle name="Output 8 2 4" xfId="2023" xr:uid="{00000000-0005-0000-0000-00003C530000}"/>
    <cellStyle name="Output 8 2 4 2" xfId="3486" xr:uid="{00000000-0005-0000-0000-00003D530000}"/>
    <cellStyle name="Output 8 2 4 2 2" xfId="7056" xr:uid="{00000000-0005-0000-0000-00003E530000}"/>
    <cellStyle name="Output 8 2 4 2 2 2" xfId="17385" xr:uid="{00000000-0005-0000-0000-00003F530000}"/>
    <cellStyle name="Output 8 2 4 2 3" xfId="9022" xr:uid="{00000000-0005-0000-0000-000040530000}"/>
    <cellStyle name="Output 8 2 4 2 3 2" xfId="19231" xr:uid="{00000000-0005-0000-0000-000041530000}"/>
    <cellStyle name="Output 8 2 4 2 4" xfId="10313" xr:uid="{00000000-0005-0000-0000-000042530000}"/>
    <cellStyle name="Output 8 2 4 2 4 2" xfId="20519" xr:uid="{00000000-0005-0000-0000-000043530000}"/>
    <cellStyle name="Output 8 2 4 2 5" xfId="13911" xr:uid="{00000000-0005-0000-0000-000044530000}"/>
    <cellStyle name="Output 8 2 4 3" xfId="5611" xr:uid="{00000000-0005-0000-0000-000045530000}"/>
    <cellStyle name="Output 8 2 4 3 2" xfId="15943" xr:uid="{00000000-0005-0000-0000-000046530000}"/>
    <cellStyle name="Output 8 2 4 4" xfId="8065" xr:uid="{00000000-0005-0000-0000-000047530000}"/>
    <cellStyle name="Output 8 2 4 4 2" xfId="18313" xr:uid="{00000000-0005-0000-0000-000048530000}"/>
    <cellStyle name="Output 8 2 4 5" xfId="11391" xr:uid="{00000000-0005-0000-0000-000049530000}"/>
    <cellStyle name="Output 8 2 4 5 2" xfId="21593" xr:uid="{00000000-0005-0000-0000-00004A530000}"/>
    <cellStyle name="Output 8 2 4 6" xfId="12740" xr:uid="{00000000-0005-0000-0000-00004B530000}"/>
    <cellStyle name="Output 8 2 5" xfId="2091" xr:uid="{00000000-0005-0000-0000-00004C530000}"/>
    <cellStyle name="Output 8 2 5 2" xfId="3551" xr:uid="{00000000-0005-0000-0000-00004D530000}"/>
    <cellStyle name="Output 8 2 5 2 2" xfId="7121" xr:uid="{00000000-0005-0000-0000-00004E530000}"/>
    <cellStyle name="Output 8 2 5 2 2 2" xfId="17450" xr:uid="{00000000-0005-0000-0000-00004F530000}"/>
    <cellStyle name="Output 8 2 5 2 3" xfId="9087" xr:uid="{00000000-0005-0000-0000-000050530000}"/>
    <cellStyle name="Output 8 2 5 2 3 2" xfId="19296" xr:uid="{00000000-0005-0000-0000-000051530000}"/>
    <cellStyle name="Output 8 2 5 2 4" xfId="10378" xr:uid="{00000000-0005-0000-0000-000052530000}"/>
    <cellStyle name="Output 8 2 5 2 4 2" xfId="20584" xr:uid="{00000000-0005-0000-0000-000053530000}"/>
    <cellStyle name="Output 8 2 5 2 5" xfId="13975" xr:uid="{00000000-0005-0000-0000-000054530000}"/>
    <cellStyle name="Output 8 2 5 3" xfId="5679" xr:uid="{00000000-0005-0000-0000-000055530000}"/>
    <cellStyle name="Output 8 2 5 3 2" xfId="16011" xr:uid="{00000000-0005-0000-0000-000056530000}"/>
    <cellStyle name="Output 8 2 5 4" xfId="7658" xr:uid="{00000000-0005-0000-0000-000057530000}"/>
    <cellStyle name="Output 8 2 5 4 2" xfId="17979" xr:uid="{00000000-0005-0000-0000-000058530000}"/>
    <cellStyle name="Output 8 2 5 5" xfId="11458" xr:uid="{00000000-0005-0000-0000-000059530000}"/>
    <cellStyle name="Output 8 2 5 5 2" xfId="21658" xr:uid="{00000000-0005-0000-0000-00005A530000}"/>
    <cellStyle name="Output 8 2 5 6" xfId="12804" xr:uid="{00000000-0005-0000-0000-00005B530000}"/>
    <cellStyle name="Output 8 2 6" xfId="2159" xr:uid="{00000000-0005-0000-0000-00005C530000}"/>
    <cellStyle name="Output 8 2 6 2" xfId="3618" xr:uid="{00000000-0005-0000-0000-00005D530000}"/>
    <cellStyle name="Output 8 2 6 2 2" xfId="7188" xr:uid="{00000000-0005-0000-0000-00005E530000}"/>
    <cellStyle name="Output 8 2 6 2 2 2" xfId="17517" xr:uid="{00000000-0005-0000-0000-00005F530000}"/>
    <cellStyle name="Output 8 2 6 2 3" xfId="9153" xr:uid="{00000000-0005-0000-0000-000060530000}"/>
    <cellStyle name="Output 8 2 6 2 3 2" xfId="19362" xr:uid="{00000000-0005-0000-0000-000061530000}"/>
    <cellStyle name="Output 8 2 6 2 4" xfId="10445" xr:uid="{00000000-0005-0000-0000-000062530000}"/>
    <cellStyle name="Output 8 2 6 2 4 2" xfId="20651" xr:uid="{00000000-0005-0000-0000-000063530000}"/>
    <cellStyle name="Output 8 2 6 2 5" xfId="14041" xr:uid="{00000000-0005-0000-0000-000064530000}"/>
    <cellStyle name="Output 8 2 6 3" xfId="5747" xr:uid="{00000000-0005-0000-0000-000065530000}"/>
    <cellStyle name="Output 8 2 6 3 2" xfId="16079" xr:uid="{00000000-0005-0000-0000-000066530000}"/>
    <cellStyle name="Output 8 2 6 4" xfId="4504" xr:uid="{00000000-0005-0000-0000-000067530000}"/>
    <cellStyle name="Output 8 2 6 4 2" xfId="14846" xr:uid="{00000000-0005-0000-0000-000068530000}"/>
    <cellStyle name="Output 8 2 6 5" xfId="11525" xr:uid="{00000000-0005-0000-0000-000069530000}"/>
    <cellStyle name="Output 8 2 6 5 2" xfId="21725" xr:uid="{00000000-0005-0000-0000-00006A530000}"/>
    <cellStyle name="Output 8 2 6 6" xfId="12870" xr:uid="{00000000-0005-0000-0000-00006B530000}"/>
    <cellStyle name="Output 8 2 7" xfId="2231" xr:uid="{00000000-0005-0000-0000-00006C530000}"/>
    <cellStyle name="Output 8 2 7 2" xfId="3690" xr:uid="{00000000-0005-0000-0000-00006D530000}"/>
    <cellStyle name="Output 8 2 7 2 2" xfId="7260" xr:uid="{00000000-0005-0000-0000-00006E530000}"/>
    <cellStyle name="Output 8 2 7 2 2 2" xfId="17589" xr:uid="{00000000-0005-0000-0000-00006F530000}"/>
    <cellStyle name="Output 8 2 7 2 3" xfId="9225" xr:uid="{00000000-0005-0000-0000-000070530000}"/>
    <cellStyle name="Output 8 2 7 2 3 2" xfId="19434" xr:uid="{00000000-0005-0000-0000-000071530000}"/>
    <cellStyle name="Output 8 2 7 2 4" xfId="10517" xr:uid="{00000000-0005-0000-0000-000072530000}"/>
    <cellStyle name="Output 8 2 7 2 4 2" xfId="20723" xr:uid="{00000000-0005-0000-0000-000073530000}"/>
    <cellStyle name="Output 8 2 7 2 5" xfId="14113" xr:uid="{00000000-0005-0000-0000-000074530000}"/>
    <cellStyle name="Output 8 2 7 3" xfId="5819" xr:uid="{00000000-0005-0000-0000-000075530000}"/>
    <cellStyle name="Output 8 2 7 3 2" xfId="16151" xr:uid="{00000000-0005-0000-0000-000076530000}"/>
    <cellStyle name="Output 8 2 7 4" xfId="4526" xr:uid="{00000000-0005-0000-0000-000077530000}"/>
    <cellStyle name="Output 8 2 7 4 2" xfId="14868" xr:uid="{00000000-0005-0000-0000-000078530000}"/>
    <cellStyle name="Output 8 2 7 5" xfId="11597" xr:uid="{00000000-0005-0000-0000-000079530000}"/>
    <cellStyle name="Output 8 2 7 5 2" xfId="21797" xr:uid="{00000000-0005-0000-0000-00007A530000}"/>
    <cellStyle name="Output 8 2 7 6" xfId="12942" xr:uid="{00000000-0005-0000-0000-00007B530000}"/>
    <cellStyle name="Output 8 2 8" xfId="2328" xr:uid="{00000000-0005-0000-0000-00007C530000}"/>
    <cellStyle name="Output 8 2 8 2" xfId="3785" xr:uid="{00000000-0005-0000-0000-00007D530000}"/>
    <cellStyle name="Output 8 2 8 2 2" xfId="7355" xr:uid="{00000000-0005-0000-0000-00007E530000}"/>
    <cellStyle name="Output 8 2 8 2 2 2" xfId="17684" xr:uid="{00000000-0005-0000-0000-00007F530000}"/>
    <cellStyle name="Output 8 2 8 2 3" xfId="9318" xr:uid="{00000000-0005-0000-0000-000080530000}"/>
    <cellStyle name="Output 8 2 8 2 3 2" xfId="19526" xr:uid="{00000000-0005-0000-0000-000081530000}"/>
    <cellStyle name="Output 8 2 8 2 4" xfId="10612" xr:uid="{00000000-0005-0000-0000-000082530000}"/>
    <cellStyle name="Output 8 2 8 2 4 2" xfId="20818" xr:uid="{00000000-0005-0000-0000-000083530000}"/>
    <cellStyle name="Output 8 2 8 2 5" xfId="14198" xr:uid="{00000000-0005-0000-0000-000084530000}"/>
    <cellStyle name="Output 8 2 8 3" xfId="5916" xr:uid="{00000000-0005-0000-0000-000085530000}"/>
    <cellStyle name="Output 8 2 8 3 2" xfId="16248" xr:uid="{00000000-0005-0000-0000-000086530000}"/>
    <cellStyle name="Output 8 2 8 4" xfId="4574" xr:uid="{00000000-0005-0000-0000-000087530000}"/>
    <cellStyle name="Output 8 2 8 4 2" xfId="14916" xr:uid="{00000000-0005-0000-0000-000088530000}"/>
    <cellStyle name="Output 8 2 8 5" xfId="11693" xr:uid="{00000000-0005-0000-0000-000089530000}"/>
    <cellStyle name="Output 8 2 8 5 2" xfId="21890" xr:uid="{00000000-0005-0000-0000-00008A530000}"/>
    <cellStyle name="Output 8 2 8 6" xfId="13026" xr:uid="{00000000-0005-0000-0000-00008B530000}"/>
    <cellStyle name="Output 8 2 9" xfId="2420" xr:uid="{00000000-0005-0000-0000-00008C530000}"/>
    <cellStyle name="Output 8 2 9 2" xfId="3876" xr:uid="{00000000-0005-0000-0000-00008D530000}"/>
    <cellStyle name="Output 8 2 9 2 2" xfId="7446" xr:uid="{00000000-0005-0000-0000-00008E530000}"/>
    <cellStyle name="Output 8 2 9 2 2 2" xfId="17775" xr:uid="{00000000-0005-0000-0000-00008F530000}"/>
    <cellStyle name="Output 8 2 9 2 3" xfId="9408" xr:uid="{00000000-0005-0000-0000-000090530000}"/>
    <cellStyle name="Output 8 2 9 2 3 2" xfId="19616" xr:uid="{00000000-0005-0000-0000-000091530000}"/>
    <cellStyle name="Output 8 2 9 2 4" xfId="10703" xr:uid="{00000000-0005-0000-0000-000092530000}"/>
    <cellStyle name="Output 8 2 9 2 4 2" xfId="20909" xr:uid="{00000000-0005-0000-0000-000093530000}"/>
    <cellStyle name="Output 8 2 9 2 5" xfId="14279" xr:uid="{00000000-0005-0000-0000-000094530000}"/>
    <cellStyle name="Output 8 2 9 3" xfId="6008" xr:uid="{00000000-0005-0000-0000-000095530000}"/>
    <cellStyle name="Output 8 2 9 3 2" xfId="16340" xr:uid="{00000000-0005-0000-0000-000096530000}"/>
    <cellStyle name="Output 8 2 9 4" xfId="5264" xr:uid="{00000000-0005-0000-0000-000097530000}"/>
    <cellStyle name="Output 8 2 9 4 2" xfId="15598" xr:uid="{00000000-0005-0000-0000-000098530000}"/>
    <cellStyle name="Output 8 2 9 5" xfId="11784" xr:uid="{00000000-0005-0000-0000-000099530000}"/>
    <cellStyle name="Output 8 2 9 5 2" xfId="21980" xr:uid="{00000000-0005-0000-0000-00009A530000}"/>
    <cellStyle name="Output 8 2 9 6" xfId="13107" xr:uid="{00000000-0005-0000-0000-00009B530000}"/>
    <cellStyle name="Output 8 3" xfId="1607" xr:uid="{00000000-0005-0000-0000-00009C530000}"/>
    <cellStyle name="Output 8 3 2" xfId="3090" xr:uid="{00000000-0005-0000-0000-00009D530000}"/>
    <cellStyle name="Output 8 3 2 2" xfId="6667" xr:uid="{00000000-0005-0000-0000-00009E530000}"/>
    <cellStyle name="Output 8 3 2 2 2" xfId="16998" xr:uid="{00000000-0005-0000-0000-00009F530000}"/>
    <cellStyle name="Output 8 3 2 3" xfId="8655" xr:uid="{00000000-0005-0000-0000-0000A0530000}"/>
    <cellStyle name="Output 8 3 2 3 2" xfId="18877" xr:uid="{00000000-0005-0000-0000-0000A1530000}"/>
    <cellStyle name="Output 8 3 2 4" xfId="9971" xr:uid="{00000000-0005-0000-0000-0000A2530000}"/>
    <cellStyle name="Output 8 3 2 4 2" xfId="20178" xr:uid="{00000000-0005-0000-0000-0000A3530000}"/>
    <cellStyle name="Output 8 3 2 5" xfId="13616" xr:uid="{00000000-0005-0000-0000-0000A4530000}"/>
    <cellStyle name="Output 8 3 3" xfId="5204" xr:uid="{00000000-0005-0000-0000-0000A5530000}"/>
    <cellStyle name="Output 8 3 3 2" xfId="15539" xr:uid="{00000000-0005-0000-0000-0000A6530000}"/>
    <cellStyle name="Output 8 3 4" xfId="7804" xr:uid="{00000000-0005-0000-0000-0000A7530000}"/>
    <cellStyle name="Output 8 3 4 2" xfId="18107" xr:uid="{00000000-0005-0000-0000-0000A8530000}"/>
    <cellStyle name="Output 8 3 5" xfId="11053" xr:uid="{00000000-0005-0000-0000-0000A9530000}"/>
    <cellStyle name="Output 8 3 5 2" xfId="21256" xr:uid="{00000000-0005-0000-0000-0000AA530000}"/>
    <cellStyle name="Output 8 3 6" xfId="12448" xr:uid="{00000000-0005-0000-0000-0000AB530000}"/>
    <cellStyle name="Output 8 4" xfId="1351" xr:uid="{00000000-0005-0000-0000-0000AC530000}"/>
    <cellStyle name="Output 8 4 2" xfId="2847" xr:uid="{00000000-0005-0000-0000-0000AD530000}"/>
    <cellStyle name="Output 8 4 2 2" xfId="6426" xr:uid="{00000000-0005-0000-0000-0000AE530000}"/>
    <cellStyle name="Output 8 4 2 2 2" xfId="16757" xr:uid="{00000000-0005-0000-0000-0000AF530000}"/>
    <cellStyle name="Output 8 4 2 3" xfId="8427" xr:uid="{00000000-0005-0000-0000-0000B0530000}"/>
    <cellStyle name="Output 8 4 2 3 2" xfId="18655" xr:uid="{00000000-0005-0000-0000-0000B1530000}"/>
    <cellStyle name="Output 8 4 2 4" xfId="9752" xr:uid="{00000000-0005-0000-0000-0000B2530000}"/>
    <cellStyle name="Output 8 4 2 4 2" xfId="19959" xr:uid="{00000000-0005-0000-0000-0000B3530000}"/>
    <cellStyle name="Output 8 4 2 5" xfId="13421" xr:uid="{00000000-0005-0000-0000-0000B4530000}"/>
    <cellStyle name="Output 8 4 3" xfId="4949" xr:uid="{00000000-0005-0000-0000-0000B5530000}"/>
    <cellStyle name="Output 8 4 3 2" xfId="15284" xr:uid="{00000000-0005-0000-0000-0000B6530000}"/>
    <cellStyle name="Output 8 4 4" xfId="8040" xr:uid="{00000000-0005-0000-0000-0000B7530000}"/>
    <cellStyle name="Output 8 4 4 2" xfId="18295" xr:uid="{00000000-0005-0000-0000-0000B8530000}"/>
    <cellStyle name="Output 8 4 5" xfId="10834" xr:uid="{00000000-0005-0000-0000-0000B9530000}"/>
    <cellStyle name="Output 8 4 5 2" xfId="21038" xr:uid="{00000000-0005-0000-0000-0000BA530000}"/>
    <cellStyle name="Output 8 4 6" xfId="12252" xr:uid="{00000000-0005-0000-0000-0000BB530000}"/>
    <cellStyle name="Output 8 5" xfId="1459" xr:uid="{00000000-0005-0000-0000-0000BC530000}"/>
    <cellStyle name="Output 8 5 2" xfId="2944" xr:uid="{00000000-0005-0000-0000-0000BD530000}"/>
    <cellStyle name="Output 8 5 2 2" xfId="6521" xr:uid="{00000000-0005-0000-0000-0000BE530000}"/>
    <cellStyle name="Output 8 5 2 2 2" xfId="16852" xr:uid="{00000000-0005-0000-0000-0000BF530000}"/>
    <cellStyle name="Output 8 5 2 3" xfId="8524" xr:uid="{00000000-0005-0000-0000-0000C0530000}"/>
    <cellStyle name="Output 8 5 2 3 2" xfId="18750" xr:uid="{00000000-0005-0000-0000-0000C1530000}"/>
    <cellStyle name="Output 8 5 2 4" xfId="9845" xr:uid="{00000000-0005-0000-0000-0000C2530000}"/>
    <cellStyle name="Output 8 5 2 4 2" xfId="20052" xr:uid="{00000000-0005-0000-0000-0000C3530000}"/>
    <cellStyle name="Output 8 5 2 5" xfId="13508" xr:uid="{00000000-0005-0000-0000-0000C4530000}"/>
    <cellStyle name="Output 8 5 3" xfId="5056" xr:uid="{00000000-0005-0000-0000-0000C5530000}"/>
    <cellStyle name="Output 8 5 3 2" xfId="15391" xr:uid="{00000000-0005-0000-0000-0000C6530000}"/>
    <cellStyle name="Output 8 5 4" xfId="7685" xr:uid="{00000000-0005-0000-0000-0000C7530000}"/>
    <cellStyle name="Output 8 5 4 2" xfId="18005" xr:uid="{00000000-0005-0000-0000-0000C8530000}"/>
    <cellStyle name="Output 8 5 5" xfId="10926" xr:uid="{00000000-0005-0000-0000-0000C9530000}"/>
    <cellStyle name="Output 8 5 5 2" xfId="21130" xr:uid="{00000000-0005-0000-0000-0000CA530000}"/>
    <cellStyle name="Output 8 5 6" xfId="12339" xr:uid="{00000000-0005-0000-0000-0000CB530000}"/>
    <cellStyle name="Output 8 6" xfId="2632" xr:uid="{00000000-0005-0000-0000-0000CC530000}"/>
    <cellStyle name="Output 8 6 2" xfId="6220" xr:uid="{00000000-0005-0000-0000-0000CD530000}"/>
    <cellStyle name="Output 8 6 2 2" xfId="16552" xr:uid="{00000000-0005-0000-0000-0000CE530000}"/>
    <cellStyle name="Output 8 6 3" xfId="8244" xr:uid="{00000000-0005-0000-0000-0000CF530000}"/>
    <cellStyle name="Output 8 6 3 2" xfId="18477" xr:uid="{00000000-0005-0000-0000-0000D0530000}"/>
    <cellStyle name="Output 8 6 4" xfId="9594" xr:uid="{00000000-0005-0000-0000-0000D1530000}"/>
    <cellStyle name="Output 8 6 4 2" xfId="19801" xr:uid="{00000000-0005-0000-0000-0000D2530000}"/>
    <cellStyle name="Output 8 6 5" xfId="13280" xr:uid="{00000000-0005-0000-0000-0000D3530000}"/>
    <cellStyle name="Output 8 7" xfId="4618" xr:uid="{00000000-0005-0000-0000-0000D4530000}"/>
    <cellStyle name="Output 8 7 2" xfId="14960" xr:uid="{00000000-0005-0000-0000-0000D5530000}"/>
    <cellStyle name="Output 8 8" xfId="4256" xr:uid="{00000000-0005-0000-0000-0000D6530000}"/>
    <cellStyle name="Output 8 8 2" xfId="14614" xr:uid="{00000000-0005-0000-0000-0000D7530000}"/>
    <cellStyle name="Output 8 9" xfId="8597" xr:uid="{00000000-0005-0000-0000-0000D8530000}"/>
    <cellStyle name="Output 8 9 2" xfId="18823" xr:uid="{00000000-0005-0000-0000-0000D9530000}"/>
    <cellStyle name="Output 9" xfId="1003" xr:uid="{00000000-0005-0000-0000-0000DA530000}"/>
    <cellStyle name="Output 9 2" xfId="1247" xr:uid="{00000000-0005-0000-0000-0000DB530000}"/>
    <cellStyle name="Output 9 2 10" xfId="2490" xr:uid="{00000000-0005-0000-0000-0000DC530000}"/>
    <cellStyle name="Output 9 2 10 2" xfId="3945" xr:uid="{00000000-0005-0000-0000-0000DD530000}"/>
    <cellStyle name="Output 9 2 10 2 2" xfId="7515" xr:uid="{00000000-0005-0000-0000-0000DE530000}"/>
    <cellStyle name="Output 9 2 10 2 2 2" xfId="17844" xr:uid="{00000000-0005-0000-0000-0000DF530000}"/>
    <cellStyle name="Output 9 2 10 2 3" xfId="9475" xr:uid="{00000000-0005-0000-0000-0000E0530000}"/>
    <cellStyle name="Output 9 2 10 2 3 2" xfId="19682" xr:uid="{00000000-0005-0000-0000-0000E1530000}"/>
    <cellStyle name="Output 9 2 10 2 4" xfId="10772" xr:uid="{00000000-0005-0000-0000-0000E2530000}"/>
    <cellStyle name="Output 9 2 10 2 4 2" xfId="20978" xr:uid="{00000000-0005-0000-0000-0000E3530000}"/>
    <cellStyle name="Output 9 2 10 2 5" xfId="14338" xr:uid="{00000000-0005-0000-0000-0000E4530000}"/>
    <cellStyle name="Output 9 2 10 3" xfId="6078" xr:uid="{00000000-0005-0000-0000-0000E5530000}"/>
    <cellStyle name="Output 9 2 10 3 2" xfId="16410" xr:uid="{00000000-0005-0000-0000-0000E6530000}"/>
    <cellStyle name="Output 9 2 10 4" xfId="4627" xr:uid="{00000000-0005-0000-0000-0000E7530000}"/>
    <cellStyle name="Output 9 2 10 4 2" xfId="14969" xr:uid="{00000000-0005-0000-0000-0000E8530000}"/>
    <cellStyle name="Output 9 2 10 5" xfId="11854" xr:uid="{00000000-0005-0000-0000-0000E9530000}"/>
    <cellStyle name="Output 9 2 10 5 2" xfId="22049" xr:uid="{00000000-0005-0000-0000-0000EA530000}"/>
    <cellStyle name="Output 9 2 10 6" xfId="13166" xr:uid="{00000000-0005-0000-0000-0000EB530000}"/>
    <cellStyle name="Output 9 2 11" xfId="2543" xr:uid="{00000000-0005-0000-0000-0000EC530000}"/>
    <cellStyle name="Output 9 2 11 2" xfId="3998" xr:uid="{00000000-0005-0000-0000-0000ED530000}"/>
    <cellStyle name="Output 9 2 11 2 2" xfId="7568" xr:uid="{00000000-0005-0000-0000-0000EE530000}"/>
    <cellStyle name="Output 9 2 11 2 2 2" xfId="17897" xr:uid="{00000000-0005-0000-0000-0000EF530000}"/>
    <cellStyle name="Output 9 2 11 2 3" xfId="9528" xr:uid="{00000000-0005-0000-0000-0000F0530000}"/>
    <cellStyle name="Output 9 2 11 2 3 2" xfId="19735" xr:uid="{00000000-0005-0000-0000-0000F1530000}"/>
    <cellStyle name="Output 9 2 11 2 4" xfId="10825" xr:uid="{00000000-0005-0000-0000-0000F2530000}"/>
    <cellStyle name="Output 9 2 11 2 4 2" xfId="21031" xr:uid="{00000000-0005-0000-0000-0000F3530000}"/>
    <cellStyle name="Output 9 2 11 2 5" xfId="14391" xr:uid="{00000000-0005-0000-0000-0000F4530000}"/>
    <cellStyle name="Output 9 2 11 3" xfId="6131" xr:uid="{00000000-0005-0000-0000-0000F5530000}"/>
    <cellStyle name="Output 9 2 11 3 2" xfId="16463" xr:uid="{00000000-0005-0000-0000-0000F6530000}"/>
    <cellStyle name="Output 9 2 11 4" xfId="6840" xr:uid="{00000000-0005-0000-0000-0000F7530000}"/>
    <cellStyle name="Output 9 2 11 4 2" xfId="17170" xr:uid="{00000000-0005-0000-0000-0000F8530000}"/>
    <cellStyle name="Output 9 2 11 5" xfId="11907" xr:uid="{00000000-0005-0000-0000-0000F9530000}"/>
    <cellStyle name="Output 9 2 12" xfId="2752" xr:uid="{00000000-0005-0000-0000-0000FA530000}"/>
    <cellStyle name="Output 9 2 12 2" xfId="6335" xr:uid="{00000000-0005-0000-0000-0000FB530000}"/>
    <cellStyle name="Output 9 2 12 2 2" xfId="16667" xr:uid="{00000000-0005-0000-0000-0000FC530000}"/>
    <cellStyle name="Output 9 2 12 3" xfId="8347" xr:uid="{00000000-0005-0000-0000-0000FD530000}"/>
    <cellStyle name="Output 9 2 12 3 2" xfId="18578" xr:uid="{00000000-0005-0000-0000-0000FE530000}"/>
    <cellStyle name="Output 9 2 12 4" xfId="9684" xr:uid="{00000000-0005-0000-0000-0000FF530000}"/>
    <cellStyle name="Output 9 2 12 4 2" xfId="19891" xr:uid="{00000000-0005-0000-0000-000000540000}"/>
    <cellStyle name="Output 9 2 12 5" xfId="13360" xr:uid="{00000000-0005-0000-0000-000001540000}"/>
    <cellStyle name="Output 9 2 13" xfId="4846" xr:uid="{00000000-0005-0000-0000-000002540000}"/>
    <cellStyle name="Output 9 2 13 2" xfId="15182" xr:uid="{00000000-0005-0000-0000-000003540000}"/>
    <cellStyle name="Output 9 2 14" xfId="4117" xr:uid="{00000000-0005-0000-0000-000004540000}"/>
    <cellStyle name="Output 9 2 14 2" xfId="14486" xr:uid="{00000000-0005-0000-0000-000005540000}"/>
    <cellStyle name="Output 9 2 15" xfId="8047" xr:uid="{00000000-0005-0000-0000-000006540000}"/>
    <cellStyle name="Output 9 2 15 2" xfId="18302" xr:uid="{00000000-0005-0000-0000-000007540000}"/>
    <cellStyle name="Output 9 2 2" xfId="1788" xr:uid="{00000000-0005-0000-0000-000008540000}"/>
    <cellStyle name="Output 9 2 2 2" xfId="3265" xr:uid="{00000000-0005-0000-0000-000009540000}"/>
    <cellStyle name="Output 9 2 2 2 2" xfId="6838" xr:uid="{00000000-0005-0000-0000-00000A540000}"/>
    <cellStyle name="Output 9 2 2 2 2 2" xfId="17168" xr:uid="{00000000-0005-0000-0000-00000B540000}"/>
    <cellStyle name="Output 9 2 2 2 3" xfId="8814" xr:uid="{00000000-0005-0000-0000-00000C540000}"/>
    <cellStyle name="Output 9 2 2 2 3 2" xfId="19030" xr:uid="{00000000-0005-0000-0000-00000D540000}"/>
    <cellStyle name="Output 9 2 2 2 4" xfId="10115" xr:uid="{00000000-0005-0000-0000-00000E540000}"/>
    <cellStyle name="Output 9 2 2 2 4 2" xfId="20321" xr:uid="{00000000-0005-0000-0000-00000F540000}"/>
    <cellStyle name="Output 9 2 2 2 5" xfId="13738" xr:uid="{00000000-0005-0000-0000-000010540000}"/>
    <cellStyle name="Output 9 2 2 3" xfId="5380" xr:uid="{00000000-0005-0000-0000-000011540000}"/>
    <cellStyle name="Output 9 2 2 3 2" xfId="15713" xr:uid="{00000000-0005-0000-0000-000012540000}"/>
    <cellStyle name="Output 9 2 2 4" xfId="7779" xr:uid="{00000000-0005-0000-0000-000013540000}"/>
    <cellStyle name="Output 9 2 2 4 2" xfId="18083" xr:uid="{00000000-0005-0000-0000-000014540000}"/>
    <cellStyle name="Output 9 2 2 5" xfId="11192" xr:uid="{00000000-0005-0000-0000-000015540000}"/>
    <cellStyle name="Output 9 2 2 5 2" xfId="21395" xr:uid="{00000000-0005-0000-0000-000016540000}"/>
    <cellStyle name="Output 9 2 2 6" xfId="12567" xr:uid="{00000000-0005-0000-0000-000017540000}"/>
    <cellStyle name="Output 9 2 3" xfId="1954" xr:uid="{00000000-0005-0000-0000-000018540000}"/>
    <cellStyle name="Output 9 2 3 2" xfId="3418" xr:uid="{00000000-0005-0000-0000-000019540000}"/>
    <cellStyle name="Output 9 2 3 2 2" xfId="6988" xr:uid="{00000000-0005-0000-0000-00001A540000}"/>
    <cellStyle name="Output 9 2 3 2 2 2" xfId="17317" xr:uid="{00000000-0005-0000-0000-00001B540000}"/>
    <cellStyle name="Output 9 2 3 2 3" xfId="8954" xr:uid="{00000000-0005-0000-0000-00001C540000}"/>
    <cellStyle name="Output 9 2 3 2 3 2" xfId="19163" xr:uid="{00000000-0005-0000-0000-00001D540000}"/>
    <cellStyle name="Output 9 2 3 2 4" xfId="10245" xr:uid="{00000000-0005-0000-0000-00001E540000}"/>
    <cellStyle name="Output 9 2 3 2 4 2" xfId="20451" xr:uid="{00000000-0005-0000-0000-00001F540000}"/>
    <cellStyle name="Output 9 2 3 2 5" xfId="13844" xr:uid="{00000000-0005-0000-0000-000020540000}"/>
    <cellStyle name="Output 9 2 3 3" xfId="5542" xr:uid="{00000000-0005-0000-0000-000021540000}"/>
    <cellStyle name="Output 9 2 3 3 2" xfId="15874" xr:uid="{00000000-0005-0000-0000-000022540000}"/>
    <cellStyle name="Output 9 2 3 4" xfId="4057" xr:uid="{00000000-0005-0000-0000-000023540000}"/>
    <cellStyle name="Output 9 2 3 4 2" xfId="14433" xr:uid="{00000000-0005-0000-0000-000024540000}"/>
    <cellStyle name="Output 9 2 3 5" xfId="11323" xr:uid="{00000000-0005-0000-0000-000025540000}"/>
    <cellStyle name="Output 9 2 3 5 2" xfId="21525" xr:uid="{00000000-0005-0000-0000-000026540000}"/>
    <cellStyle name="Output 9 2 3 6" xfId="12673" xr:uid="{00000000-0005-0000-0000-000027540000}"/>
    <cellStyle name="Output 9 2 4" xfId="2024" xr:uid="{00000000-0005-0000-0000-000028540000}"/>
    <cellStyle name="Output 9 2 4 2" xfId="3487" xr:uid="{00000000-0005-0000-0000-000029540000}"/>
    <cellStyle name="Output 9 2 4 2 2" xfId="7057" xr:uid="{00000000-0005-0000-0000-00002A540000}"/>
    <cellStyle name="Output 9 2 4 2 2 2" xfId="17386" xr:uid="{00000000-0005-0000-0000-00002B540000}"/>
    <cellStyle name="Output 9 2 4 2 3" xfId="9023" xr:uid="{00000000-0005-0000-0000-00002C540000}"/>
    <cellStyle name="Output 9 2 4 2 3 2" xfId="19232" xr:uid="{00000000-0005-0000-0000-00002D540000}"/>
    <cellStyle name="Output 9 2 4 2 4" xfId="10314" xr:uid="{00000000-0005-0000-0000-00002E540000}"/>
    <cellStyle name="Output 9 2 4 2 4 2" xfId="20520" xr:uid="{00000000-0005-0000-0000-00002F540000}"/>
    <cellStyle name="Output 9 2 4 2 5" xfId="13912" xr:uid="{00000000-0005-0000-0000-000030540000}"/>
    <cellStyle name="Output 9 2 4 3" xfId="5612" xr:uid="{00000000-0005-0000-0000-000031540000}"/>
    <cellStyle name="Output 9 2 4 3 2" xfId="15944" xr:uid="{00000000-0005-0000-0000-000032540000}"/>
    <cellStyle name="Output 9 2 4 4" xfId="8021" xr:uid="{00000000-0005-0000-0000-000033540000}"/>
    <cellStyle name="Output 9 2 4 4 2" xfId="18277" xr:uid="{00000000-0005-0000-0000-000034540000}"/>
    <cellStyle name="Output 9 2 4 5" xfId="11392" xr:uid="{00000000-0005-0000-0000-000035540000}"/>
    <cellStyle name="Output 9 2 4 5 2" xfId="21594" xr:uid="{00000000-0005-0000-0000-000036540000}"/>
    <cellStyle name="Output 9 2 4 6" xfId="12741" xr:uid="{00000000-0005-0000-0000-000037540000}"/>
    <cellStyle name="Output 9 2 5" xfId="2092" xr:uid="{00000000-0005-0000-0000-000038540000}"/>
    <cellStyle name="Output 9 2 5 2" xfId="3552" xr:uid="{00000000-0005-0000-0000-000039540000}"/>
    <cellStyle name="Output 9 2 5 2 2" xfId="7122" xr:uid="{00000000-0005-0000-0000-00003A540000}"/>
    <cellStyle name="Output 9 2 5 2 2 2" xfId="17451" xr:uid="{00000000-0005-0000-0000-00003B540000}"/>
    <cellStyle name="Output 9 2 5 2 3" xfId="9088" xr:uid="{00000000-0005-0000-0000-00003C540000}"/>
    <cellStyle name="Output 9 2 5 2 3 2" xfId="19297" xr:uid="{00000000-0005-0000-0000-00003D540000}"/>
    <cellStyle name="Output 9 2 5 2 4" xfId="10379" xr:uid="{00000000-0005-0000-0000-00003E540000}"/>
    <cellStyle name="Output 9 2 5 2 4 2" xfId="20585" xr:uid="{00000000-0005-0000-0000-00003F540000}"/>
    <cellStyle name="Output 9 2 5 2 5" xfId="13976" xr:uid="{00000000-0005-0000-0000-000040540000}"/>
    <cellStyle name="Output 9 2 5 3" xfId="5680" xr:uid="{00000000-0005-0000-0000-000041540000}"/>
    <cellStyle name="Output 9 2 5 3 2" xfId="16012" xr:uid="{00000000-0005-0000-0000-000042540000}"/>
    <cellStyle name="Output 9 2 5 4" xfId="4079" xr:uid="{00000000-0005-0000-0000-000043540000}"/>
    <cellStyle name="Output 9 2 5 4 2" xfId="14453" xr:uid="{00000000-0005-0000-0000-000044540000}"/>
    <cellStyle name="Output 9 2 5 5" xfId="11459" xr:uid="{00000000-0005-0000-0000-000045540000}"/>
    <cellStyle name="Output 9 2 5 5 2" xfId="21659" xr:uid="{00000000-0005-0000-0000-000046540000}"/>
    <cellStyle name="Output 9 2 5 6" xfId="12805" xr:uid="{00000000-0005-0000-0000-000047540000}"/>
    <cellStyle name="Output 9 2 6" xfId="2160" xr:uid="{00000000-0005-0000-0000-000048540000}"/>
    <cellStyle name="Output 9 2 6 2" xfId="3619" xr:uid="{00000000-0005-0000-0000-000049540000}"/>
    <cellStyle name="Output 9 2 6 2 2" xfId="7189" xr:uid="{00000000-0005-0000-0000-00004A540000}"/>
    <cellStyle name="Output 9 2 6 2 2 2" xfId="17518" xr:uid="{00000000-0005-0000-0000-00004B540000}"/>
    <cellStyle name="Output 9 2 6 2 3" xfId="9154" xr:uid="{00000000-0005-0000-0000-00004C540000}"/>
    <cellStyle name="Output 9 2 6 2 3 2" xfId="19363" xr:uid="{00000000-0005-0000-0000-00004D540000}"/>
    <cellStyle name="Output 9 2 6 2 4" xfId="10446" xr:uid="{00000000-0005-0000-0000-00004E540000}"/>
    <cellStyle name="Output 9 2 6 2 4 2" xfId="20652" xr:uid="{00000000-0005-0000-0000-00004F540000}"/>
    <cellStyle name="Output 9 2 6 2 5" xfId="14042" xr:uid="{00000000-0005-0000-0000-000050540000}"/>
    <cellStyle name="Output 9 2 6 3" xfId="5748" xr:uid="{00000000-0005-0000-0000-000051540000}"/>
    <cellStyle name="Output 9 2 6 3 2" xfId="16080" xr:uid="{00000000-0005-0000-0000-000052540000}"/>
    <cellStyle name="Output 9 2 6 4" xfId="5135" xr:uid="{00000000-0005-0000-0000-000053540000}"/>
    <cellStyle name="Output 9 2 6 4 2" xfId="15470" xr:uid="{00000000-0005-0000-0000-000054540000}"/>
    <cellStyle name="Output 9 2 6 5" xfId="11526" xr:uid="{00000000-0005-0000-0000-000055540000}"/>
    <cellStyle name="Output 9 2 6 5 2" xfId="21726" xr:uid="{00000000-0005-0000-0000-000056540000}"/>
    <cellStyle name="Output 9 2 6 6" xfId="12871" xr:uid="{00000000-0005-0000-0000-000057540000}"/>
    <cellStyle name="Output 9 2 7" xfId="2232" xr:uid="{00000000-0005-0000-0000-000058540000}"/>
    <cellStyle name="Output 9 2 7 2" xfId="3691" xr:uid="{00000000-0005-0000-0000-000059540000}"/>
    <cellStyle name="Output 9 2 7 2 2" xfId="7261" xr:uid="{00000000-0005-0000-0000-00005A540000}"/>
    <cellStyle name="Output 9 2 7 2 2 2" xfId="17590" xr:uid="{00000000-0005-0000-0000-00005B540000}"/>
    <cellStyle name="Output 9 2 7 2 3" xfId="9226" xr:uid="{00000000-0005-0000-0000-00005C540000}"/>
    <cellStyle name="Output 9 2 7 2 3 2" xfId="19435" xr:uid="{00000000-0005-0000-0000-00005D540000}"/>
    <cellStyle name="Output 9 2 7 2 4" xfId="10518" xr:uid="{00000000-0005-0000-0000-00005E540000}"/>
    <cellStyle name="Output 9 2 7 2 4 2" xfId="20724" xr:uid="{00000000-0005-0000-0000-00005F540000}"/>
    <cellStyle name="Output 9 2 7 2 5" xfId="14114" xr:uid="{00000000-0005-0000-0000-000060540000}"/>
    <cellStyle name="Output 9 2 7 3" xfId="5820" xr:uid="{00000000-0005-0000-0000-000061540000}"/>
    <cellStyle name="Output 9 2 7 3 2" xfId="16152" xr:uid="{00000000-0005-0000-0000-000062540000}"/>
    <cellStyle name="Output 9 2 7 4" xfId="4527" xr:uid="{00000000-0005-0000-0000-000063540000}"/>
    <cellStyle name="Output 9 2 7 4 2" xfId="14869" xr:uid="{00000000-0005-0000-0000-000064540000}"/>
    <cellStyle name="Output 9 2 7 5" xfId="11598" xr:uid="{00000000-0005-0000-0000-000065540000}"/>
    <cellStyle name="Output 9 2 7 5 2" xfId="21798" xr:uid="{00000000-0005-0000-0000-000066540000}"/>
    <cellStyle name="Output 9 2 7 6" xfId="12943" xr:uid="{00000000-0005-0000-0000-000067540000}"/>
    <cellStyle name="Output 9 2 8" xfId="2329" xr:uid="{00000000-0005-0000-0000-000068540000}"/>
    <cellStyle name="Output 9 2 8 2" xfId="3786" xr:uid="{00000000-0005-0000-0000-000069540000}"/>
    <cellStyle name="Output 9 2 8 2 2" xfId="7356" xr:uid="{00000000-0005-0000-0000-00006A540000}"/>
    <cellStyle name="Output 9 2 8 2 2 2" xfId="17685" xr:uid="{00000000-0005-0000-0000-00006B540000}"/>
    <cellStyle name="Output 9 2 8 2 3" xfId="9319" xr:uid="{00000000-0005-0000-0000-00006C540000}"/>
    <cellStyle name="Output 9 2 8 2 3 2" xfId="19527" xr:uid="{00000000-0005-0000-0000-00006D540000}"/>
    <cellStyle name="Output 9 2 8 2 4" xfId="10613" xr:uid="{00000000-0005-0000-0000-00006E540000}"/>
    <cellStyle name="Output 9 2 8 2 4 2" xfId="20819" xr:uid="{00000000-0005-0000-0000-00006F540000}"/>
    <cellStyle name="Output 9 2 8 2 5" xfId="14199" xr:uid="{00000000-0005-0000-0000-000070540000}"/>
    <cellStyle name="Output 9 2 8 3" xfId="5917" xr:uid="{00000000-0005-0000-0000-000071540000}"/>
    <cellStyle name="Output 9 2 8 3 2" xfId="16249" xr:uid="{00000000-0005-0000-0000-000072540000}"/>
    <cellStyle name="Output 9 2 8 4" xfId="4575" xr:uid="{00000000-0005-0000-0000-000073540000}"/>
    <cellStyle name="Output 9 2 8 4 2" xfId="14917" xr:uid="{00000000-0005-0000-0000-000074540000}"/>
    <cellStyle name="Output 9 2 8 5" xfId="11694" xr:uid="{00000000-0005-0000-0000-000075540000}"/>
    <cellStyle name="Output 9 2 8 5 2" xfId="21891" xr:uid="{00000000-0005-0000-0000-000076540000}"/>
    <cellStyle name="Output 9 2 8 6" xfId="13027" xr:uid="{00000000-0005-0000-0000-000077540000}"/>
    <cellStyle name="Output 9 2 9" xfId="2421" xr:uid="{00000000-0005-0000-0000-000078540000}"/>
    <cellStyle name="Output 9 2 9 2" xfId="3877" xr:uid="{00000000-0005-0000-0000-000079540000}"/>
    <cellStyle name="Output 9 2 9 2 2" xfId="7447" xr:uid="{00000000-0005-0000-0000-00007A540000}"/>
    <cellStyle name="Output 9 2 9 2 2 2" xfId="17776" xr:uid="{00000000-0005-0000-0000-00007B540000}"/>
    <cellStyle name="Output 9 2 9 2 3" xfId="9409" xr:uid="{00000000-0005-0000-0000-00007C540000}"/>
    <cellStyle name="Output 9 2 9 2 3 2" xfId="19617" xr:uid="{00000000-0005-0000-0000-00007D540000}"/>
    <cellStyle name="Output 9 2 9 2 4" xfId="10704" xr:uid="{00000000-0005-0000-0000-00007E540000}"/>
    <cellStyle name="Output 9 2 9 2 4 2" xfId="20910" xr:uid="{00000000-0005-0000-0000-00007F540000}"/>
    <cellStyle name="Output 9 2 9 2 5" xfId="14280" xr:uid="{00000000-0005-0000-0000-000080540000}"/>
    <cellStyle name="Output 9 2 9 3" xfId="6009" xr:uid="{00000000-0005-0000-0000-000081540000}"/>
    <cellStyle name="Output 9 2 9 3 2" xfId="16341" xr:uid="{00000000-0005-0000-0000-000082540000}"/>
    <cellStyle name="Output 9 2 9 4" xfId="6724" xr:uid="{00000000-0005-0000-0000-000083540000}"/>
    <cellStyle name="Output 9 2 9 4 2" xfId="17054" xr:uid="{00000000-0005-0000-0000-000084540000}"/>
    <cellStyle name="Output 9 2 9 5" xfId="11785" xr:uid="{00000000-0005-0000-0000-000085540000}"/>
    <cellStyle name="Output 9 2 9 5 2" xfId="21981" xr:uid="{00000000-0005-0000-0000-000086540000}"/>
    <cellStyle name="Output 9 2 9 6" xfId="13108" xr:uid="{00000000-0005-0000-0000-000087540000}"/>
    <cellStyle name="Output 9 3" xfId="1608" xr:uid="{00000000-0005-0000-0000-000088540000}"/>
    <cellStyle name="Output 9 3 2" xfId="3091" xr:uid="{00000000-0005-0000-0000-000089540000}"/>
    <cellStyle name="Output 9 3 2 2" xfId="6668" xr:uid="{00000000-0005-0000-0000-00008A540000}"/>
    <cellStyle name="Output 9 3 2 2 2" xfId="16999" xr:uid="{00000000-0005-0000-0000-00008B540000}"/>
    <cellStyle name="Output 9 3 2 3" xfId="8656" xr:uid="{00000000-0005-0000-0000-00008C540000}"/>
    <cellStyle name="Output 9 3 2 3 2" xfId="18878" xr:uid="{00000000-0005-0000-0000-00008D540000}"/>
    <cellStyle name="Output 9 3 2 4" xfId="9972" xr:uid="{00000000-0005-0000-0000-00008E540000}"/>
    <cellStyle name="Output 9 3 2 4 2" xfId="20179" xr:uid="{00000000-0005-0000-0000-00008F540000}"/>
    <cellStyle name="Output 9 3 2 5" xfId="13617" xr:uid="{00000000-0005-0000-0000-000090540000}"/>
    <cellStyle name="Output 9 3 3" xfId="5205" xr:uid="{00000000-0005-0000-0000-000091540000}"/>
    <cellStyle name="Output 9 3 3 2" xfId="15540" xr:uid="{00000000-0005-0000-0000-000092540000}"/>
    <cellStyle name="Output 9 3 4" xfId="8282" xr:uid="{00000000-0005-0000-0000-000093540000}"/>
    <cellStyle name="Output 9 3 4 2" xfId="18514" xr:uid="{00000000-0005-0000-0000-000094540000}"/>
    <cellStyle name="Output 9 3 5" xfId="11054" xr:uid="{00000000-0005-0000-0000-000095540000}"/>
    <cellStyle name="Output 9 3 5 2" xfId="21257" xr:uid="{00000000-0005-0000-0000-000096540000}"/>
    <cellStyle name="Output 9 3 6" xfId="12449" xr:uid="{00000000-0005-0000-0000-000097540000}"/>
    <cellStyle name="Output 9 4" xfId="1350" xr:uid="{00000000-0005-0000-0000-000098540000}"/>
    <cellStyle name="Output 9 4 2" xfId="2846" xr:uid="{00000000-0005-0000-0000-000099540000}"/>
    <cellStyle name="Output 9 4 2 2" xfId="6425" xr:uid="{00000000-0005-0000-0000-00009A540000}"/>
    <cellStyle name="Output 9 4 2 2 2" xfId="16756" xr:uid="{00000000-0005-0000-0000-00009B540000}"/>
    <cellStyle name="Output 9 4 2 3" xfId="8426" xr:uid="{00000000-0005-0000-0000-00009C540000}"/>
    <cellStyle name="Output 9 4 2 3 2" xfId="18654" xr:uid="{00000000-0005-0000-0000-00009D540000}"/>
    <cellStyle name="Output 9 4 2 4" xfId="9751" xr:uid="{00000000-0005-0000-0000-00009E540000}"/>
    <cellStyle name="Output 9 4 2 4 2" xfId="19958" xr:uid="{00000000-0005-0000-0000-00009F540000}"/>
    <cellStyle name="Output 9 4 2 5" xfId="13420" xr:uid="{00000000-0005-0000-0000-0000A0540000}"/>
    <cellStyle name="Output 9 4 3" xfId="4948" xr:uid="{00000000-0005-0000-0000-0000A1540000}"/>
    <cellStyle name="Output 9 4 3 2" xfId="15283" xr:uid="{00000000-0005-0000-0000-0000A2540000}"/>
    <cellStyle name="Output 9 4 4" xfId="8083" xr:uid="{00000000-0005-0000-0000-0000A3540000}"/>
    <cellStyle name="Output 9 4 4 2" xfId="18331" xr:uid="{00000000-0005-0000-0000-0000A4540000}"/>
    <cellStyle name="Output 9 4 5" xfId="10833" xr:uid="{00000000-0005-0000-0000-0000A5540000}"/>
    <cellStyle name="Output 9 4 5 2" xfId="21037" xr:uid="{00000000-0005-0000-0000-0000A6540000}"/>
    <cellStyle name="Output 9 4 6" xfId="12251" xr:uid="{00000000-0005-0000-0000-0000A7540000}"/>
    <cellStyle name="Output 9 5" xfId="2167" xr:uid="{00000000-0005-0000-0000-0000A8540000}"/>
    <cellStyle name="Output 9 5 2" xfId="3626" xr:uid="{00000000-0005-0000-0000-0000A9540000}"/>
    <cellStyle name="Output 9 5 2 2" xfId="7196" xr:uid="{00000000-0005-0000-0000-0000AA540000}"/>
    <cellStyle name="Output 9 5 2 2 2" xfId="17525" xr:uid="{00000000-0005-0000-0000-0000AB540000}"/>
    <cellStyle name="Output 9 5 2 3" xfId="9161" xr:uid="{00000000-0005-0000-0000-0000AC540000}"/>
    <cellStyle name="Output 9 5 2 3 2" xfId="19370" xr:uid="{00000000-0005-0000-0000-0000AD540000}"/>
    <cellStyle name="Output 9 5 2 4" xfId="10453" xr:uid="{00000000-0005-0000-0000-0000AE540000}"/>
    <cellStyle name="Output 9 5 2 4 2" xfId="20659" xr:uid="{00000000-0005-0000-0000-0000AF540000}"/>
    <cellStyle name="Output 9 5 2 5" xfId="14049" xr:uid="{00000000-0005-0000-0000-0000B0540000}"/>
    <cellStyle name="Output 9 5 3" xfId="5755" xr:uid="{00000000-0005-0000-0000-0000B1540000}"/>
    <cellStyle name="Output 9 5 3 2" xfId="16087" xr:uid="{00000000-0005-0000-0000-0000B2540000}"/>
    <cellStyle name="Output 9 5 4" xfId="4506" xr:uid="{00000000-0005-0000-0000-0000B3540000}"/>
    <cellStyle name="Output 9 5 4 2" xfId="14848" xr:uid="{00000000-0005-0000-0000-0000B4540000}"/>
    <cellStyle name="Output 9 5 5" xfId="11533" xr:uid="{00000000-0005-0000-0000-0000B5540000}"/>
    <cellStyle name="Output 9 5 5 2" xfId="21733" xr:uid="{00000000-0005-0000-0000-0000B6540000}"/>
    <cellStyle name="Output 9 5 6" xfId="12878" xr:uid="{00000000-0005-0000-0000-0000B7540000}"/>
    <cellStyle name="Output 9 6" xfId="2633" xr:uid="{00000000-0005-0000-0000-0000B8540000}"/>
    <cellStyle name="Output 9 6 2" xfId="6221" xr:uid="{00000000-0005-0000-0000-0000B9540000}"/>
    <cellStyle name="Output 9 6 2 2" xfId="16553" xr:uid="{00000000-0005-0000-0000-0000BA540000}"/>
    <cellStyle name="Output 9 6 3" xfId="8245" xr:uid="{00000000-0005-0000-0000-0000BB540000}"/>
    <cellStyle name="Output 9 6 3 2" xfId="18478" xr:uid="{00000000-0005-0000-0000-0000BC540000}"/>
    <cellStyle name="Output 9 6 4" xfId="9595" xr:uid="{00000000-0005-0000-0000-0000BD540000}"/>
    <cellStyle name="Output 9 6 4 2" xfId="19802" xr:uid="{00000000-0005-0000-0000-0000BE540000}"/>
    <cellStyle name="Output 9 6 5" xfId="13281" xr:uid="{00000000-0005-0000-0000-0000BF540000}"/>
    <cellStyle name="Output 9 7" xfId="4619" xr:uid="{00000000-0005-0000-0000-0000C0540000}"/>
    <cellStyle name="Output 9 7 2" xfId="14961" xr:uid="{00000000-0005-0000-0000-0000C1540000}"/>
    <cellStyle name="Output 9 8" xfId="4255" xr:uid="{00000000-0005-0000-0000-0000C2540000}"/>
    <cellStyle name="Output 9 8 2" xfId="14613" xr:uid="{00000000-0005-0000-0000-0000C3540000}"/>
    <cellStyle name="Output 9 9" xfId="7700" xr:uid="{00000000-0005-0000-0000-0000C4540000}"/>
    <cellStyle name="Output 9 9 2" xfId="18015" xr:uid="{00000000-0005-0000-0000-0000C5540000}"/>
    <cellStyle name="Percent" xfId="17" builtinId="5" customBuiltin="1"/>
    <cellStyle name="Percent [2]" xfId="18" xr:uid="{00000000-0005-0000-0000-0000C7540000}"/>
    <cellStyle name="Percent [2] 2" xfId="1005" xr:uid="{00000000-0005-0000-0000-0000C8540000}"/>
    <cellStyle name="Percent [2] 3" xfId="1006" xr:uid="{00000000-0005-0000-0000-0000C9540000}"/>
    <cellStyle name="Percent [2] 4" xfId="1007" xr:uid="{00000000-0005-0000-0000-0000CA540000}"/>
    <cellStyle name="Percent [2] 5" xfId="1008" xr:uid="{00000000-0005-0000-0000-0000CB540000}"/>
    <cellStyle name="Percent [2] 6" xfId="1009" xr:uid="{00000000-0005-0000-0000-0000CC540000}"/>
    <cellStyle name="Percent [2] 7" xfId="1010" xr:uid="{00000000-0005-0000-0000-0000CD540000}"/>
    <cellStyle name="Percent [2] 8" xfId="1011" xr:uid="{00000000-0005-0000-0000-0000CE540000}"/>
    <cellStyle name="Percent [2] 9" xfId="1012" xr:uid="{00000000-0005-0000-0000-0000CF540000}"/>
    <cellStyle name="Percent 10" xfId="1013" xr:uid="{00000000-0005-0000-0000-0000D0540000}"/>
    <cellStyle name="Percent 11" xfId="1014" xr:uid="{00000000-0005-0000-0000-0000D1540000}"/>
    <cellStyle name="Percent 12" xfId="1015" xr:uid="{00000000-0005-0000-0000-0000D2540000}"/>
    <cellStyle name="Percent 13" xfId="1016" xr:uid="{00000000-0005-0000-0000-0000D3540000}"/>
    <cellStyle name="Percent 14" xfId="1017" xr:uid="{00000000-0005-0000-0000-0000D4540000}"/>
    <cellStyle name="Percent 15" xfId="1018" xr:uid="{00000000-0005-0000-0000-0000D5540000}"/>
    <cellStyle name="Percent 16" xfId="1019" xr:uid="{00000000-0005-0000-0000-0000D6540000}"/>
    <cellStyle name="Percent 17" xfId="1020" xr:uid="{00000000-0005-0000-0000-0000D7540000}"/>
    <cellStyle name="Percent 18" xfId="1021" xr:uid="{00000000-0005-0000-0000-0000D8540000}"/>
    <cellStyle name="Percent 19" xfId="1022" xr:uid="{00000000-0005-0000-0000-0000D9540000}"/>
    <cellStyle name="Percent 2" xfId="50" xr:uid="{00000000-0005-0000-0000-0000DA540000}"/>
    <cellStyle name="Percent 2 2" xfId="214" xr:uid="{00000000-0005-0000-0000-0000DB540000}"/>
    <cellStyle name="Percent 2 3" xfId="1109" xr:uid="{00000000-0005-0000-0000-0000DC540000}"/>
    <cellStyle name="Percent 2 3 2" xfId="1265" xr:uid="{00000000-0005-0000-0000-0000DD540000}"/>
    <cellStyle name="Percent 2 3 2 2" xfId="1803" xr:uid="{00000000-0005-0000-0000-0000DE540000}"/>
    <cellStyle name="Percent 2 3 2 2 2" xfId="3280" xr:uid="{00000000-0005-0000-0000-0000DF540000}"/>
    <cellStyle name="Percent 2 3 2 3" xfId="2766" xr:uid="{00000000-0005-0000-0000-0000E0540000}"/>
    <cellStyle name="Percent 2 3 3" xfId="1666" xr:uid="{00000000-0005-0000-0000-0000E1540000}"/>
    <cellStyle name="Percent 2 3 3 2" xfId="3144" xr:uid="{00000000-0005-0000-0000-0000E2540000}"/>
    <cellStyle name="Percent 2 3 4" xfId="2647" xr:uid="{00000000-0005-0000-0000-0000E3540000}"/>
    <cellStyle name="Percent 2 4" xfId="189" xr:uid="{00000000-0005-0000-0000-0000E4540000}"/>
    <cellStyle name="Percent 20" xfId="1023" xr:uid="{00000000-0005-0000-0000-0000E5540000}"/>
    <cellStyle name="Percent 21" xfId="1024" xr:uid="{00000000-0005-0000-0000-0000E6540000}"/>
    <cellStyle name="Percent 22" xfId="1025" xr:uid="{00000000-0005-0000-0000-0000E7540000}"/>
    <cellStyle name="Percent 23" xfId="1026" xr:uid="{00000000-0005-0000-0000-0000E8540000}"/>
    <cellStyle name="Percent 24" xfId="1027" xr:uid="{00000000-0005-0000-0000-0000E9540000}"/>
    <cellStyle name="Percent 25" xfId="1028" xr:uid="{00000000-0005-0000-0000-0000EA540000}"/>
    <cellStyle name="Percent 26" xfId="1029" xr:uid="{00000000-0005-0000-0000-0000EB540000}"/>
    <cellStyle name="Percent 27" xfId="1030" xr:uid="{00000000-0005-0000-0000-0000EC540000}"/>
    <cellStyle name="Percent 28" xfId="1031" xr:uid="{00000000-0005-0000-0000-0000ED540000}"/>
    <cellStyle name="Percent 28 2" xfId="1248" xr:uid="{00000000-0005-0000-0000-0000EE540000}"/>
    <cellStyle name="Percent 28 2 2" xfId="1789" xr:uid="{00000000-0005-0000-0000-0000EF540000}"/>
    <cellStyle name="Percent 28 2 2 2" xfId="3266" xr:uid="{00000000-0005-0000-0000-0000F0540000}"/>
    <cellStyle name="Percent 28 2 3" xfId="2753" xr:uid="{00000000-0005-0000-0000-0000F1540000}"/>
    <cellStyle name="Percent 28 3" xfId="1625" xr:uid="{00000000-0005-0000-0000-0000F2540000}"/>
    <cellStyle name="Percent 28 3 2" xfId="3108" xr:uid="{00000000-0005-0000-0000-0000F3540000}"/>
    <cellStyle name="Percent 28 4" xfId="2634" xr:uid="{00000000-0005-0000-0000-0000F4540000}"/>
    <cellStyle name="Percent 29" xfId="1032" xr:uid="{00000000-0005-0000-0000-0000F5540000}"/>
    <cellStyle name="Percent 3" xfId="54" xr:uid="{00000000-0005-0000-0000-0000F6540000}"/>
    <cellStyle name="Percent 3 2" xfId="1033" xr:uid="{00000000-0005-0000-0000-0000F7540000}"/>
    <cellStyle name="Percent 3 3" xfId="1034" xr:uid="{00000000-0005-0000-0000-0000F8540000}"/>
    <cellStyle name="Percent 3 3 2" xfId="1249" xr:uid="{00000000-0005-0000-0000-0000F9540000}"/>
    <cellStyle name="Percent 3 3 2 2" xfId="12189" xr:uid="{00000000-0005-0000-0000-0000FA540000}"/>
    <cellStyle name="Percent 3 3 3" xfId="12152" xr:uid="{00000000-0005-0000-0000-0000FB540000}"/>
    <cellStyle name="Percent 3 4" xfId="203" xr:uid="{00000000-0005-0000-0000-0000FC540000}"/>
    <cellStyle name="Percent 30" xfId="1035" xr:uid="{00000000-0005-0000-0000-0000FD540000}"/>
    <cellStyle name="Percent 30 2" xfId="1036" xr:uid="{00000000-0005-0000-0000-0000FE540000}"/>
    <cellStyle name="Percent 30 2 2" xfId="1251" xr:uid="{00000000-0005-0000-0000-0000FF540000}"/>
    <cellStyle name="Percent 30 2 2 2" xfId="12191" xr:uid="{00000000-0005-0000-0000-000000550000}"/>
    <cellStyle name="Percent 30 2 3" xfId="12154" xr:uid="{00000000-0005-0000-0000-000001550000}"/>
    <cellStyle name="Percent 30 3" xfId="1250" xr:uid="{00000000-0005-0000-0000-000002550000}"/>
    <cellStyle name="Percent 30 3 2" xfId="12190" xr:uid="{00000000-0005-0000-0000-000003550000}"/>
    <cellStyle name="Percent 30 4" xfId="12153" xr:uid="{00000000-0005-0000-0000-000004550000}"/>
    <cellStyle name="Percent 31" xfId="1037" xr:uid="{00000000-0005-0000-0000-000005550000}"/>
    <cellStyle name="Percent 31 2" xfId="1252" xr:uid="{00000000-0005-0000-0000-000006550000}"/>
    <cellStyle name="Percent 31 2 2" xfId="1790" xr:uid="{00000000-0005-0000-0000-000007550000}"/>
    <cellStyle name="Percent 31 2 2 2" xfId="3267" xr:uid="{00000000-0005-0000-0000-000008550000}"/>
    <cellStyle name="Percent 31 2 3" xfId="2754" xr:uid="{00000000-0005-0000-0000-000009550000}"/>
    <cellStyle name="Percent 31 3" xfId="1627" xr:uid="{00000000-0005-0000-0000-00000A550000}"/>
    <cellStyle name="Percent 31 3 2" xfId="3110" xr:uid="{00000000-0005-0000-0000-00000B550000}"/>
    <cellStyle name="Percent 31 4" xfId="2635" xr:uid="{00000000-0005-0000-0000-00000C550000}"/>
    <cellStyle name="Percent 32" xfId="1038" xr:uid="{00000000-0005-0000-0000-00000D550000}"/>
    <cellStyle name="Percent 32 2" xfId="1253" xr:uid="{00000000-0005-0000-0000-00000E550000}"/>
    <cellStyle name="Percent 32 2 2" xfId="1791" xr:uid="{00000000-0005-0000-0000-00000F550000}"/>
    <cellStyle name="Percent 32 2 2 2" xfId="3268" xr:uid="{00000000-0005-0000-0000-000010550000}"/>
    <cellStyle name="Percent 32 2 3" xfId="2755" xr:uid="{00000000-0005-0000-0000-000011550000}"/>
    <cellStyle name="Percent 32 3" xfId="1628" xr:uid="{00000000-0005-0000-0000-000012550000}"/>
    <cellStyle name="Percent 32 3 2" xfId="3111" xr:uid="{00000000-0005-0000-0000-000013550000}"/>
    <cellStyle name="Percent 32 4" xfId="2636" xr:uid="{00000000-0005-0000-0000-000014550000}"/>
    <cellStyle name="Percent 33" xfId="1039" xr:uid="{00000000-0005-0000-0000-000015550000}"/>
    <cellStyle name="Percent 33 2" xfId="1254" xr:uid="{00000000-0005-0000-0000-000016550000}"/>
    <cellStyle name="Percent 33 2 2" xfId="1792" xr:uid="{00000000-0005-0000-0000-000017550000}"/>
    <cellStyle name="Percent 33 2 2 2" xfId="3269" xr:uid="{00000000-0005-0000-0000-000018550000}"/>
    <cellStyle name="Percent 33 2 3" xfId="2756" xr:uid="{00000000-0005-0000-0000-000019550000}"/>
    <cellStyle name="Percent 33 3" xfId="1629" xr:uid="{00000000-0005-0000-0000-00001A550000}"/>
    <cellStyle name="Percent 33 3 2" xfId="3112" xr:uid="{00000000-0005-0000-0000-00001B550000}"/>
    <cellStyle name="Percent 33 4" xfId="2637" xr:uid="{00000000-0005-0000-0000-00001C550000}"/>
    <cellStyle name="Percent 34" xfId="1104" xr:uid="{00000000-0005-0000-0000-00001D550000}"/>
    <cellStyle name="Percent 34 2" xfId="1260" xr:uid="{00000000-0005-0000-0000-00001E550000}"/>
    <cellStyle name="Percent 34 2 2" xfId="1798" xr:uid="{00000000-0005-0000-0000-00001F550000}"/>
    <cellStyle name="Percent 34 2 2 2" xfId="3275" xr:uid="{00000000-0005-0000-0000-000020550000}"/>
    <cellStyle name="Percent 34 2 3" xfId="2761" xr:uid="{00000000-0005-0000-0000-000021550000}"/>
    <cellStyle name="Percent 34 3" xfId="1661" xr:uid="{00000000-0005-0000-0000-000022550000}"/>
    <cellStyle name="Percent 34 3 2" xfId="3139" xr:uid="{00000000-0005-0000-0000-000023550000}"/>
    <cellStyle name="Percent 34 4" xfId="2642" xr:uid="{00000000-0005-0000-0000-000024550000}"/>
    <cellStyle name="Percent 35" xfId="207" xr:uid="{00000000-0005-0000-0000-000025550000}"/>
    <cellStyle name="Percent 36" xfId="4046" xr:uid="{00000000-0005-0000-0000-000026550000}"/>
    <cellStyle name="Percent 37" xfId="6715" xr:uid="{00000000-0005-0000-0000-000027550000}"/>
    <cellStyle name="Percent 38" xfId="8167" xr:uid="{00000000-0005-0000-0000-000028550000}"/>
    <cellStyle name="Percent 39" xfId="10011" xr:uid="{00000000-0005-0000-0000-000029550000}"/>
    <cellStyle name="Percent 4" xfId="72" xr:uid="{00000000-0005-0000-0000-00002A550000}"/>
    <cellStyle name="Percent 4 2" xfId="1040" xr:uid="{00000000-0005-0000-0000-00002B550000}"/>
    <cellStyle name="Percent 4 3" xfId="204" xr:uid="{00000000-0005-0000-0000-00002C550000}"/>
    <cellStyle name="Percent 4 4" xfId="12050" xr:uid="{00000000-0005-0000-0000-00002D550000}"/>
    <cellStyle name="Percent 4 4 2" xfId="22098" xr:uid="{00000000-0005-0000-0000-00002E550000}"/>
    <cellStyle name="Percent 4 5" xfId="12100" xr:uid="{00000000-0005-0000-0000-00002F550000}"/>
    <cellStyle name="Percent 40" xfId="12086" xr:uid="{00000000-0005-0000-0000-000030550000}"/>
    <cellStyle name="Percent 41" xfId="12104" xr:uid="{00000000-0005-0000-0000-000031550000}"/>
    <cellStyle name="Percent 5" xfId="75" xr:uid="{00000000-0005-0000-0000-000032550000}"/>
    <cellStyle name="Percent 5 2" xfId="1132" xr:uid="{00000000-0005-0000-0000-000033550000}"/>
    <cellStyle name="Percent 5 2 2" xfId="12165" xr:uid="{00000000-0005-0000-0000-000034550000}"/>
    <cellStyle name="Percent 5 3" xfId="205" xr:uid="{00000000-0005-0000-0000-000035550000}"/>
    <cellStyle name="Percent 5 3 2" xfId="12123" xr:uid="{00000000-0005-0000-0000-000036550000}"/>
    <cellStyle name="Percent 5 4" xfId="12053" xr:uid="{00000000-0005-0000-0000-000037550000}"/>
    <cellStyle name="Percent 5 4 2" xfId="22100" xr:uid="{00000000-0005-0000-0000-000038550000}"/>
    <cellStyle name="Percent 5 5" xfId="12102" xr:uid="{00000000-0005-0000-0000-000039550000}"/>
    <cellStyle name="Percent 6" xfId="211" xr:uid="{00000000-0005-0000-0000-00003A550000}"/>
    <cellStyle name="Percent 6 2" xfId="1135" xr:uid="{00000000-0005-0000-0000-00003B550000}"/>
    <cellStyle name="Percent 6 2 2" xfId="1688" xr:uid="{00000000-0005-0000-0000-00003C550000}"/>
    <cellStyle name="Percent 6 2 2 2" xfId="3166" xr:uid="{00000000-0005-0000-0000-00003D550000}"/>
    <cellStyle name="Percent 6 2 3" xfId="2662" xr:uid="{00000000-0005-0000-0000-00003E550000}"/>
    <cellStyle name="Percent 6 3" xfId="1301" xr:uid="{00000000-0005-0000-0000-00003F550000}"/>
    <cellStyle name="Percent 6 3 2" xfId="2801" xr:uid="{00000000-0005-0000-0000-000040550000}"/>
    <cellStyle name="Percent 6 4" xfId="2553" xr:uid="{00000000-0005-0000-0000-000041550000}"/>
    <cellStyle name="Percent 6 5" xfId="12059" xr:uid="{00000000-0005-0000-0000-000042550000}"/>
    <cellStyle name="Percent 7" xfId="1041" xr:uid="{00000000-0005-0000-0000-000043550000}"/>
    <cellStyle name="Percent 8" xfId="1042" xr:uid="{00000000-0005-0000-0000-000044550000}"/>
    <cellStyle name="Percent 9" xfId="1043" xr:uid="{00000000-0005-0000-0000-000045550000}"/>
    <cellStyle name="Title" xfId="95" builtinId="15" customBuiltin="1"/>
    <cellStyle name="Title 10" xfId="1044" xr:uid="{00000000-0005-0000-0000-000047550000}"/>
    <cellStyle name="Title 11" xfId="1045" xr:uid="{00000000-0005-0000-0000-000048550000}"/>
    <cellStyle name="Title 12" xfId="1046" xr:uid="{00000000-0005-0000-0000-000049550000}"/>
    <cellStyle name="Title 13" xfId="1047" xr:uid="{00000000-0005-0000-0000-00004A550000}"/>
    <cellStyle name="Title 14" xfId="1048" xr:uid="{00000000-0005-0000-0000-00004B550000}"/>
    <cellStyle name="Title 15" xfId="1049" xr:uid="{00000000-0005-0000-0000-00004C550000}"/>
    <cellStyle name="Title 16" xfId="1050" xr:uid="{00000000-0005-0000-0000-00004D550000}"/>
    <cellStyle name="Title 17" xfId="1051" xr:uid="{00000000-0005-0000-0000-00004E550000}"/>
    <cellStyle name="Title 18" xfId="1052" xr:uid="{00000000-0005-0000-0000-00004F550000}"/>
    <cellStyle name="Title 19" xfId="1053" xr:uid="{00000000-0005-0000-0000-000050550000}"/>
    <cellStyle name="Title 2" xfId="190" xr:uid="{00000000-0005-0000-0000-000051550000}"/>
    <cellStyle name="Title 3" xfId="1054" xr:uid="{00000000-0005-0000-0000-000052550000}"/>
    <cellStyle name="Title 4" xfId="1055" xr:uid="{00000000-0005-0000-0000-000053550000}"/>
    <cellStyle name="Title 5" xfId="1056" xr:uid="{00000000-0005-0000-0000-000054550000}"/>
    <cellStyle name="Title 6" xfId="1057" xr:uid="{00000000-0005-0000-0000-000055550000}"/>
    <cellStyle name="Title 7" xfId="1058" xr:uid="{00000000-0005-0000-0000-000056550000}"/>
    <cellStyle name="Title 8" xfId="1059" xr:uid="{00000000-0005-0000-0000-000057550000}"/>
    <cellStyle name="Title 9" xfId="1060" xr:uid="{00000000-0005-0000-0000-000058550000}"/>
    <cellStyle name="Total" xfId="19" builtinId="25" customBuiltin="1"/>
    <cellStyle name="Total 10" xfId="1061" xr:uid="{00000000-0005-0000-0000-00005A550000}"/>
    <cellStyle name="Total 11" xfId="1062" xr:uid="{00000000-0005-0000-0000-00005B550000}"/>
    <cellStyle name="Total 12" xfId="1063" xr:uid="{00000000-0005-0000-0000-00005C550000}"/>
    <cellStyle name="Total 13" xfId="1064" xr:uid="{00000000-0005-0000-0000-00005D550000}"/>
    <cellStyle name="Total 14" xfId="1065" xr:uid="{00000000-0005-0000-0000-00005E550000}"/>
    <cellStyle name="Total 15" xfId="1066" xr:uid="{00000000-0005-0000-0000-00005F550000}"/>
    <cellStyle name="Total 16" xfId="1067" xr:uid="{00000000-0005-0000-0000-000060550000}"/>
    <cellStyle name="Total 17" xfId="1068" xr:uid="{00000000-0005-0000-0000-000061550000}"/>
    <cellStyle name="Total 18" xfId="1069" xr:uid="{00000000-0005-0000-0000-000062550000}"/>
    <cellStyle name="Total 19" xfId="1070" xr:uid="{00000000-0005-0000-0000-000063550000}"/>
    <cellStyle name="Total 2" xfId="52" xr:uid="{00000000-0005-0000-0000-000064550000}"/>
    <cellStyle name="Total 2 10" xfId="4238" xr:uid="{00000000-0005-0000-0000-000065550000}"/>
    <cellStyle name="Total 2 10 2" xfId="14596" xr:uid="{00000000-0005-0000-0000-000066550000}"/>
    <cellStyle name="Total 2 2" xfId="1127" xr:uid="{00000000-0005-0000-0000-000067550000}"/>
    <cellStyle name="Total 2 2 10" xfId="2239" xr:uid="{00000000-0005-0000-0000-000068550000}"/>
    <cellStyle name="Total 2 2 10 2" xfId="3696" xr:uid="{00000000-0005-0000-0000-000069550000}"/>
    <cellStyle name="Total 2 2 10 2 2" xfId="7266" xr:uid="{00000000-0005-0000-0000-00006A550000}"/>
    <cellStyle name="Total 2 2 10 2 2 2" xfId="17595" xr:uid="{00000000-0005-0000-0000-00006B550000}"/>
    <cellStyle name="Total 2 2 10 2 3" xfId="9231" xr:uid="{00000000-0005-0000-0000-00006C550000}"/>
    <cellStyle name="Total 2 2 10 2 3 2" xfId="19440" xr:uid="{00000000-0005-0000-0000-00006D550000}"/>
    <cellStyle name="Total 2 2 10 2 4" xfId="10523" xr:uid="{00000000-0005-0000-0000-00006E550000}"/>
    <cellStyle name="Total 2 2 10 2 4 2" xfId="20729" xr:uid="{00000000-0005-0000-0000-00006F550000}"/>
    <cellStyle name="Total 2 2 10 2 5" xfId="14119" xr:uid="{00000000-0005-0000-0000-000070550000}"/>
    <cellStyle name="Total 2 2 10 3" xfId="5827" xr:uid="{00000000-0005-0000-0000-000071550000}"/>
    <cellStyle name="Total 2 2 10 3 2" xfId="16159" xr:uid="{00000000-0005-0000-0000-000072550000}"/>
    <cellStyle name="Total 2 2 10 4" xfId="4533" xr:uid="{00000000-0005-0000-0000-000073550000}"/>
    <cellStyle name="Total 2 2 10 4 2" xfId="14875" xr:uid="{00000000-0005-0000-0000-000074550000}"/>
    <cellStyle name="Total 2 2 10 5" xfId="11605" xr:uid="{00000000-0005-0000-0000-000075550000}"/>
    <cellStyle name="Total 2 2 10 5 2" xfId="21802" xr:uid="{00000000-0005-0000-0000-000076550000}"/>
    <cellStyle name="Total 2 2 10 6" xfId="12947" xr:uid="{00000000-0005-0000-0000-000077550000}"/>
    <cellStyle name="Total 2 2 11" xfId="2236" xr:uid="{00000000-0005-0000-0000-000078550000}"/>
    <cellStyle name="Total 2 2 11 2" xfId="3693" xr:uid="{00000000-0005-0000-0000-000079550000}"/>
    <cellStyle name="Total 2 2 11 2 2" xfId="7263" xr:uid="{00000000-0005-0000-0000-00007A550000}"/>
    <cellStyle name="Total 2 2 11 2 2 2" xfId="17592" xr:uid="{00000000-0005-0000-0000-00007B550000}"/>
    <cellStyle name="Total 2 2 11 2 3" xfId="9228" xr:uid="{00000000-0005-0000-0000-00007C550000}"/>
    <cellStyle name="Total 2 2 11 2 3 2" xfId="19437" xr:uid="{00000000-0005-0000-0000-00007D550000}"/>
    <cellStyle name="Total 2 2 11 2 4" xfId="10520" xr:uid="{00000000-0005-0000-0000-00007E550000}"/>
    <cellStyle name="Total 2 2 11 2 4 2" xfId="20726" xr:uid="{00000000-0005-0000-0000-00007F550000}"/>
    <cellStyle name="Total 2 2 11 2 5" xfId="14116" xr:uid="{00000000-0005-0000-0000-000080550000}"/>
    <cellStyle name="Total 2 2 11 3" xfId="5824" xr:uid="{00000000-0005-0000-0000-000081550000}"/>
    <cellStyle name="Total 2 2 11 3 2" xfId="16156" xr:uid="{00000000-0005-0000-0000-000082550000}"/>
    <cellStyle name="Total 2 2 11 4" xfId="4530" xr:uid="{00000000-0005-0000-0000-000083550000}"/>
    <cellStyle name="Total 2 2 11 4 2" xfId="14872" xr:uid="{00000000-0005-0000-0000-000084550000}"/>
    <cellStyle name="Total 2 2 11 5" xfId="11602" xr:uid="{00000000-0005-0000-0000-000085550000}"/>
    <cellStyle name="Total 2 2 12" xfId="2658" xr:uid="{00000000-0005-0000-0000-000086550000}"/>
    <cellStyle name="Total 2 2 12 2" xfId="6243" xr:uid="{00000000-0005-0000-0000-000087550000}"/>
    <cellStyle name="Total 2 2 12 2 2" xfId="16575" xr:uid="{00000000-0005-0000-0000-000088550000}"/>
    <cellStyle name="Total 2 2 12 3" xfId="8259" xr:uid="{00000000-0005-0000-0000-000089550000}"/>
    <cellStyle name="Total 2 2 12 3 2" xfId="18491" xr:uid="{00000000-0005-0000-0000-00008A550000}"/>
    <cellStyle name="Total 2 2 12 4" xfId="9600" xr:uid="{00000000-0005-0000-0000-00008B550000}"/>
    <cellStyle name="Total 2 2 12 4 2" xfId="19807" xr:uid="{00000000-0005-0000-0000-00008C550000}"/>
    <cellStyle name="Total 2 2 12 5" xfId="13286" xr:uid="{00000000-0005-0000-0000-00008D550000}"/>
    <cellStyle name="Total 2 2 13" xfId="4728" xr:uid="{00000000-0005-0000-0000-00008E550000}"/>
    <cellStyle name="Total 2 2 13 2" xfId="15066" xr:uid="{00000000-0005-0000-0000-00008F550000}"/>
    <cellStyle name="Total 2 2 14" xfId="4217" xr:uid="{00000000-0005-0000-0000-000090550000}"/>
    <cellStyle name="Total 2 2 14 2" xfId="14579" xr:uid="{00000000-0005-0000-0000-000091550000}"/>
    <cellStyle name="Total 2 2 15" xfId="7589" xr:uid="{00000000-0005-0000-0000-000092550000}"/>
    <cellStyle name="Total 2 2 15 2" xfId="17918" xr:uid="{00000000-0005-0000-0000-000093550000}"/>
    <cellStyle name="Total 2 2 2" xfId="1682" xr:uid="{00000000-0005-0000-0000-000094550000}"/>
    <cellStyle name="Total 2 2 2 2" xfId="3160" xr:uid="{00000000-0005-0000-0000-000095550000}"/>
    <cellStyle name="Total 2 2 2 2 2" xfId="6734" xr:uid="{00000000-0005-0000-0000-000096550000}"/>
    <cellStyle name="Total 2 2 2 2 2 2" xfId="17064" xr:uid="{00000000-0005-0000-0000-000097550000}"/>
    <cellStyle name="Total 2 2 2 2 3" xfId="8715" xr:uid="{00000000-0005-0000-0000-000098550000}"/>
    <cellStyle name="Total 2 2 2 2 3 2" xfId="18932" xr:uid="{00000000-0005-0000-0000-000099550000}"/>
    <cellStyle name="Total 2 2 2 2 4" xfId="10020" xr:uid="{00000000-0005-0000-0000-00009A550000}"/>
    <cellStyle name="Total 2 2 2 2 4 2" xfId="20226" xr:uid="{00000000-0005-0000-0000-00009B550000}"/>
    <cellStyle name="Total 2 2 2 2 5" xfId="13653" xr:uid="{00000000-0005-0000-0000-00009C550000}"/>
    <cellStyle name="Total 2 2 2 3" xfId="5274" xr:uid="{00000000-0005-0000-0000-00009D550000}"/>
    <cellStyle name="Total 2 2 2 3 2" xfId="15608" xr:uid="{00000000-0005-0000-0000-00009E550000}"/>
    <cellStyle name="Total 2 2 2 4" xfId="4369" xr:uid="{00000000-0005-0000-0000-00009F550000}"/>
    <cellStyle name="Total 2 2 2 4 2" xfId="14712" xr:uid="{00000000-0005-0000-0000-0000A0550000}"/>
    <cellStyle name="Total 2 2 2 5" xfId="11097" xr:uid="{00000000-0005-0000-0000-0000A1550000}"/>
    <cellStyle name="Total 2 2 2 5 2" xfId="21300" xr:uid="{00000000-0005-0000-0000-0000A2550000}"/>
    <cellStyle name="Total 2 2 2 6" xfId="12482" xr:uid="{00000000-0005-0000-0000-0000A3550000}"/>
    <cellStyle name="Total 2 2 3" xfId="1852" xr:uid="{00000000-0005-0000-0000-0000A4550000}"/>
    <cellStyle name="Total 2 2 3 2" xfId="3324" xr:uid="{00000000-0005-0000-0000-0000A5550000}"/>
    <cellStyle name="Total 2 2 3 2 2" xfId="6894" xr:uid="{00000000-0005-0000-0000-0000A6550000}"/>
    <cellStyle name="Total 2 2 3 2 2 2" xfId="17223" xr:uid="{00000000-0005-0000-0000-0000A7550000}"/>
    <cellStyle name="Total 2 2 3 2 3" xfId="8862" xr:uid="{00000000-0005-0000-0000-0000A8550000}"/>
    <cellStyle name="Total 2 2 3 2 3 2" xfId="19073" xr:uid="{00000000-0005-0000-0000-0000A9550000}"/>
    <cellStyle name="Total 2 2 3 2 4" xfId="10153" xr:uid="{00000000-0005-0000-0000-0000AA550000}"/>
    <cellStyle name="Total 2 2 3 2 4 2" xfId="20359" xr:uid="{00000000-0005-0000-0000-0000AB550000}"/>
    <cellStyle name="Total 2 2 3 2 5" xfId="13764" xr:uid="{00000000-0005-0000-0000-0000AC550000}"/>
    <cellStyle name="Total 2 2 3 3" xfId="5441" xr:uid="{00000000-0005-0000-0000-0000AD550000}"/>
    <cellStyle name="Total 2 2 3 3 2" xfId="15773" xr:uid="{00000000-0005-0000-0000-0000AE550000}"/>
    <cellStyle name="Total 2 2 3 4" xfId="7836" xr:uid="{00000000-0005-0000-0000-0000AF550000}"/>
    <cellStyle name="Total 2 2 3 4 2" xfId="18131" xr:uid="{00000000-0005-0000-0000-0000B0550000}"/>
    <cellStyle name="Total 2 2 3 5" xfId="11231" xr:uid="{00000000-0005-0000-0000-0000B1550000}"/>
    <cellStyle name="Total 2 2 3 5 2" xfId="21433" xr:uid="{00000000-0005-0000-0000-0000B2550000}"/>
    <cellStyle name="Total 2 2 3 6" xfId="12593" xr:uid="{00000000-0005-0000-0000-0000B3550000}"/>
    <cellStyle name="Total 2 2 4" xfId="1566" xr:uid="{00000000-0005-0000-0000-0000B4550000}"/>
    <cellStyle name="Total 2 2 4 2" xfId="3049" xr:uid="{00000000-0005-0000-0000-0000B5550000}"/>
    <cellStyle name="Total 2 2 4 2 2" xfId="6626" xr:uid="{00000000-0005-0000-0000-0000B6550000}"/>
    <cellStyle name="Total 2 2 4 2 2 2" xfId="16957" xr:uid="{00000000-0005-0000-0000-0000B7550000}"/>
    <cellStyle name="Total 2 2 4 2 3" xfId="8616" xr:uid="{00000000-0005-0000-0000-0000B8550000}"/>
    <cellStyle name="Total 2 2 4 2 3 2" xfId="18839" xr:uid="{00000000-0005-0000-0000-0000B9550000}"/>
    <cellStyle name="Total 2 2 4 2 4" xfId="9933" xr:uid="{00000000-0005-0000-0000-0000BA550000}"/>
    <cellStyle name="Total 2 2 4 2 4 2" xfId="20140" xr:uid="{00000000-0005-0000-0000-0000BB550000}"/>
    <cellStyle name="Total 2 2 4 2 5" xfId="13578" xr:uid="{00000000-0005-0000-0000-0000BC550000}"/>
    <cellStyle name="Total 2 2 4 3" xfId="5163" xr:uid="{00000000-0005-0000-0000-0000BD550000}"/>
    <cellStyle name="Total 2 2 4 3 2" xfId="15498" xr:uid="{00000000-0005-0000-0000-0000BE550000}"/>
    <cellStyle name="Total 2 2 4 4" xfId="7649" xr:uid="{00000000-0005-0000-0000-0000BF550000}"/>
    <cellStyle name="Total 2 2 4 4 2" xfId="17970" xr:uid="{00000000-0005-0000-0000-0000C0550000}"/>
    <cellStyle name="Total 2 2 4 5" xfId="11015" xr:uid="{00000000-0005-0000-0000-0000C1550000}"/>
    <cellStyle name="Total 2 2 4 5 2" xfId="21218" xr:uid="{00000000-0005-0000-0000-0000C2550000}"/>
    <cellStyle name="Total 2 2 4 6" xfId="12410" xr:uid="{00000000-0005-0000-0000-0000C3550000}"/>
    <cellStyle name="Total 2 2 5" xfId="1322" xr:uid="{00000000-0005-0000-0000-0000C4550000}"/>
    <cellStyle name="Total 2 2 5 2" xfId="2821" xr:uid="{00000000-0005-0000-0000-0000C5550000}"/>
    <cellStyle name="Total 2 2 5 2 2" xfId="6400" xr:uid="{00000000-0005-0000-0000-0000C6550000}"/>
    <cellStyle name="Total 2 2 5 2 2 2" xfId="16731" xr:uid="{00000000-0005-0000-0000-0000C7550000}"/>
    <cellStyle name="Total 2 2 5 2 3" xfId="8403" xr:uid="{00000000-0005-0000-0000-0000C8550000}"/>
    <cellStyle name="Total 2 2 5 2 3 2" xfId="18631" xr:uid="{00000000-0005-0000-0000-0000C9550000}"/>
    <cellStyle name="Total 2 2 5 2 4" xfId="9726" xr:uid="{00000000-0005-0000-0000-0000CA550000}"/>
    <cellStyle name="Total 2 2 5 2 4 2" xfId="19933" xr:uid="{00000000-0005-0000-0000-0000CB550000}"/>
    <cellStyle name="Total 2 2 5 2 5" xfId="13400" xr:uid="{00000000-0005-0000-0000-0000CC550000}"/>
    <cellStyle name="Total 2 2 5 3" xfId="4920" xr:uid="{00000000-0005-0000-0000-0000CD550000}"/>
    <cellStyle name="Total 2 2 5 3 2" xfId="15255" xr:uid="{00000000-0005-0000-0000-0000CE550000}"/>
    <cellStyle name="Total 2 2 5 4" xfId="7595" xr:uid="{00000000-0005-0000-0000-0000CF550000}"/>
    <cellStyle name="Total 2 2 5 4 2" xfId="17921" xr:uid="{00000000-0005-0000-0000-0000D0550000}"/>
    <cellStyle name="Total 2 2 5 5" xfId="8247" xr:uid="{00000000-0005-0000-0000-0000D1550000}"/>
    <cellStyle name="Total 2 2 5 5 2" xfId="18480" xr:uid="{00000000-0005-0000-0000-0000D2550000}"/>
    <cellStyle name="Total 2 2 5 6" xfId="12232" xr:uid="{00000000-0005-0000-0000-0000D3550000}"/>
    <cellStyle name="Total 2 2 6" xfId="1475" xr:uid="{00000000-0005-0000-0000-0000D4550000}"/>
    <cellStyle name="Total 2 2 6 2" xfId="2960" xr:uid="{00000000-0005-0000-0000-0000D5550000}"/>
    <cellStyle name="Total 2 2 6 2 2" xfId="6537" xr:uid="{00000000-0005-0000-0000-0000D6550000}"/>
    <cellStyle name="Total 2 2 6 2 2 2" xfId="16868" xr:uid="{00000000-0005-0000-0000-0000D7550000}"/>
    <cellStyle name="Total 2 2 6 2 3" xfId="8538" xr:uid="{00000000-0005-0000-0000-0000D8550000}"/>
    <cellStyle name="Total 2 2 6 2 3 2" xfId="18764" xr:uid="{00000000-0005-0000-0000-0000D9550000}"/>
    <cellStyle name="Total 2 2 6 2 4" xfId="9861" xr:uid="{00000000-0005-0000-0000-0000DA550000}"/>
    <cellStyle name="Total 2 2 6 2 4 2" xfId="20068" xr:uid="{00000000-0005-0000-0000-0000DB550000}"/>
    <cellStyle name="Total 2 2 6 2 5" xfId="13515" xr:uid="{00000000-0005-0000-0000-0000DC550000}"/>
    <cellStyle name="Total 2 2 6 3" xfId="5072" xr:uid="{00000000-0005-0000-0000-0000DD550000}"/>
    <cellStyle name="Total 2 2 6 3 2" xfId="15407" xr:uid="{00000000-0005-0000-0000-0000DE550000}"/>
    <cellStyle name="Total 2 2 6 4" xfId="8832" xr:uid="{00000000-0005-0000-0000-0000DF550000}"/>
    <cellStyle name="Total 2 2 6 4 2" xfId="19045" xr:uid="{00000000-0005-0000-0000-0000E0550000}"/>
    <cellStyle name="Total 2 2 6 5" xfId="10942" xr:uid="{00000000-0005-0000-0000-0000E1550000}"/>
    <cellStyle name="Total 2 2 6 5 2" xfId="21146" xr:uid="{00000000-0005-0000-0000-0000E2550000}"/>
    <cellStyle name="Total 2 2 6 6" xfId="12346" xr:uid="{00000000-0005-0000-0000-0000E3550000}"/>
    <cellStyle name="Total 2 2 7" xfId="1340" xr:uid="{00000000-0005-0000-0000-0000E4550000}"/>
    <cellStyle name="Total 2 2 7 2" xfId="2838" xr:uid="{00000000-0005-0000-0000-0000E5550000}"/>
    <cellStyle name="Total 2 2 7 2 2" xfId="6417" xr:uid="{00000000-0005-0000-0000-0000E6550000}"/>
    <cellStyle name="Total 2 2 7 2 2 2" xfId="16748" xr:uid="{00000000-0005-0000-0000-0000E7550000}"/>
    <cellStyle name="Total 2 2 7 2 3" xfId="8418" xr:uid="{00000000-0005-0000-0000-0000E8550000}"/>
    <cellStyle name="Total 2 2 7 2 3 2" xfId="18646" xr:uid="{00000000-0005-0000-0000-0000E9550000}"/>
    <cellStyle name="Total 2 2 7 2 4" xfId="9743" xr:uid="{00000000-0005-0000-0000-0000EA550000}"/>
    <cellStyle name="Total 2 2 7 2 4 2" xfId="19950" xr:uid="{00000000-0005-0000-0000-0000EB550000}"/>
    <cellStyle name="Total 2 2 7 2 5" xfId="13412" xr:uid="{00000000-0005-0000-0000-0000EC550000}"/>
    <cellStyle name="Total 2 2 7 3" xfId="4938" xr:uid="{00000000-0005-0000-0000-0000ED550000}"/>
    <cellStyle name="Total 2 2 7 3 2" xfId="15273" xr:uid="{00000000-0005-0000-0000-0000EE550000}"/>
    <cellStyle name="Total 2 2 7 4" xfId="7756" xr:uid="{00000000-0005-0000-0000-0000EF550000}"/>
    <cellStyle name="Total 2 2 7 4 2" xfId="18064" xr:uid="{00000000-0005-0000-0000-0000F0550000}"/>
    <cellStyle name="Total 2 2 7 5" xfId="4656" xr:uid="{00000000-0005-0000-0000-0000F1550000}"/>
    <cellStyle name="Total 2 2 7 5 2" xfId="14998" xr:uid="{00000000-0005-0000-0000-0000F2550000}"/>
    <cellStyle name="Total 2 2 7 6" xfId="12244" xr:uid="{00000000-0005-0000-0000-0000F3550000}"/>
    <cellStyle name="Total 2 2 8" xfId="2245" xr:uid="{00000000-0005-0000-0000-0000F4550000}"/>
    <cellStyle name="Total 2 2 8 2" xfId="3702" xr:uid="{00000000-0005-0000-0000-0000F5550000}"/>
    <cellStyle name="Total 2 2 8 2 2" xfId="7272" xr:uid="{00000000-0005-0000-0000-0000F6550000}"/>
    <cellStyle name="Total 2 2 8 2 2 2" xfId="17601" xr:uid="{00000000-0005-0000-0000-0000F7550000}"/>
    <cellStyle name="Total 2 2 8 2 3" xfId="9237" xr:uid="{00000000-0005-0000-0000-0000F8550000}"/>
    <cellStyle name="Total 2 2 8 2 3 2" xfId="19446" xr:uid="{00000000-0005-0000-0000-0000F9550000}"/>
    <cellStyle name="Total 2 2 8 2 4" xfId="10529" xr:uid="{00000000-0005-0000-0000-0000FA550000}"/>
    <cellStyle name="Total 2 2 8 2 4 2" xfId="20735" xr:uid="{00000000-0005-0000-0000-0000FB550000}"/>
    <cellStyle name="Total 2 2 8 2 5" xfId="14125" xr:uid="{00000000-0005-0000-0000-0000FC550000}"/>
    <cellStyle name="Total 2 2 8 3" xfId="5833" xr:uid="{00000000-0005-0000-0000-0000FD550000}"/>
    <cellStyle name="Total 2 2 8 3 2" xfId="16165" xr:uid="{00000000-0005-0000-0000-0000FE550000}"/>
    <cellStyle name="Total 2 2 8 4" xfId="4680" xr:uid="{00000000-0005-0000-0000-0000FF550000}"/>
    <cellStyle name="Total 2 2 8 4 2" xfId="15022" xr:uid="{00000000-0005-0000-0000-000000560000}"/>
    <cellStyle name="Total 2 2 8 5" xfId="11611" xr:uid="{00000000-0005-0000-0000-000001560000}"/>
    <cellStyle name="Total 2 2 8 5 2" xfId="21808" xr:uid="{00000000-0005-0000-0000-000002560000}"/>
    <cellStyle name="Total 2 2 8 6" xfId="12953" xr:uid="{00000000-0005-0000-0000-000003560000}"/>
    <cellStyle name="Total 2 2 9" xfId="2337" xr:uid="{00000000-0005-0000-0000-000004560000}"/>
    <cellStyle name="Total 2 2 9 2" xfId="3793" xr:uid="{00000000-0005-0000-0000-000005560000}"/>
    <cellStyle name="Total 2 2 9 2 2" xfId="7363" xr:uid="{00000000-0005-0000-0000-000006560000}"/>
    <cellStyle name="Total 2 2 9 2 2 2" xfId="17692" xr:uid="{00000000-0005-0000-0000-000007560000}"/>
    <cellStyle name="Total 2 2 9 2 3" xfId="9326" xr:uid="{00000000-0005-0000-0000-000008560000}"/>
    <cellStyle name="Total 2 2 9 2 3 2" xfId="19534" xr:uid="{00000000-0005-0000-0000-000009560000}"/>
    <cellStyle name="Total 2 2 9 2 4" xfId="10620" xr:uid="{00000000-0005-0000-0000-00000A560000}"/>
    <cellStyle name="Total 2 2 9 2 4 2" xfId="20826" xr:uid="{00000000-0005-0000-0000-00000B560000}"/>
    <cellStyle name="Total 2 2 9 2 5" xfId="14206" xr:uid="{00000000-0005-0000-0000-00000C560000}"/>
    <cellStyle name="Total 2 2 9 3" xfId="5925" xr:uid="{00000000-0005-0000-0000-00000D560000}"/>
    <cellStyle name="Total 2 2 9 3 2" xfId="16257" xr:uid="{00000000-0005-0000-0000-00000E560000}"/>
    <cellStyle name="Total 2 2 9 4" xfId="4578" xr:uid="{00000000-0005-0000-0000-00000F560000}"/>
    <cellStyle name="Total 2 2 9 4 2" xfId="14920" xr:uid="{00000000-0005-0000-0000-000010560000}"/>
    <cellStyle name="Total 2 2 9 5" xfId="11702" xr:uid="{00000000-0005-0000-0000-000011560000}"/>
    <cellStyle name="Total 2 2 9 5 2" xfId="21898" xr:uid="{00000000-0005-0000-0000-000012560000}"/>
    <cellStyle name="Total 2 2 9 6" xfId="13034" xr:uid="{00000000-0005-0000-0000-000013560000}"/>
    <cellStyle name="Total 2 3" xfId="1290" xr:uid="{00000000-0005-0000-0000-000014560000}"/>
    <cellStyle name="Total 2 3 2" xfId="2790" xr:uid="{00000000-0005-0000-0000-000015560000}"/>
    <cellStyle name="Total 2 3 2 2" xfId="6369" xr:uid="{00000000-0005-0000-0000-000016560000}"/>
    <cellStyle name="Total 2 3 2 2 2" xfId="16700" xr:uid="{00000000-0005-0000-0000-000017560000}"/>
    <cellStyle name="Total 2 3 2 3" xfId="8376" xr:uid="{00000000-0005-0000-0000-000018560000}"/>
    <cellStyle name="Total 2 3 2 3 2" xfId="18605" xr:uid="{00000000-0005-0000-0000-000019560000}"/>
    <cellStyle name="Total 2 3 2 4" xfId="9701" xr:uid="{00000000-0005-0000-0000-00001A560000}"/>
    <cellStyle name="Total 2 3 2 4 2" xfId="19908" xr:uid="{00000000-0005-0000-0000-00001B560000}"/>
    <cellStyle name="Total 2 3 2 5" xfId="13375" xr:uid="{00000000-0005-0000-0000-00001C560000}"/>
    <cellStyle name="Total 2 3 3" xfId="4888" xr:uid="{00000000-0005-0000-0000-00001D560000}"/>
    <cellStyle name="Total 2 3 3 2" xfId="15223" xr:uid="{00000000-0005-0000-0000-00001E560000}"/>
    <cellStyle name="Total 2 3 4" xfId="7938" xr:uid="{00000000-0005-0000-0000-00001F560000}"/>
    <cellStyle name="Total 2 3 4 2" xfId="18221" xr:uid="{00000000-0005-0000-0000-000020560000}"/>
    <cellStyle name="Total 2 3 5" xfId="7829" xr:uid="{00000000-0005-0000-0000-000021560000}"/>
    <cellStyle name="Total 2 3 5 2" xfId="18126" xr:uid="{00000000-0005-0000-0000-000022560000}"/>
    <cellStyle name="Total 2 3 6" xfId="12207" xr:uid="{00000000-0005-0000-0000-000023560000}"/>
    <cellStyle name="Total 2 4" xfId="1959" xr:uid="{00000000-0005-0000-0000-000024560000}"/>
    <cellStyle name="Total 2 4 2" xfId="3423" xr:uid="{00000000-0005-0000-0000-000025560000}"/>
    <cellStyle name="Total 2 4 2 2" xfId="6993" xr:uid="{00000000-0005-0000-0000-000026560000}"/>
    <cellStyle name="Total 2 4 2 2 2" xfId="17322" xr:uid="{00000000-0005-0000-0000-000027560000}"/>
    <cellStyle name="Total 2 4 2 3" xfId="8959" xr:uid="{00000000-0005-0000-0000-000028560000}"/>
    <cellStyle name="Total 2 4 2 3 2" xfId="19168" xr:uid="{00000000-0005-0000-0000-000029560000}"/>
    <cellStyle name="Total 2 4 2 4" xfId="10250" xr:uid="{00000000-0005-0000-0000-00002A560000}"/>
    <cellStyle name="Total 2 4 2 4 2" xfId="20456" xr:uid="{00000000-0005-0000-0000-00002B560000}"/>
    <cellStyle name="Total 2 4 2 5" xfId="13848" xr:uid="{00000000-0005-0000-0000-00002C560000}"/>
    <cellStyle name="Total 2 4 3" xfId="5547" xr:uid="{00000000-0005-0000-0000-00002D560000}"/>
    <cellStyle name="Total 2 4 3 2" xfId="15879" xr:uid="{00000000-0005-0000-0000-00002E560000}"/>
    <cellStyle name="Total 2 4 4" xfId="8025" xr:uid="{00000000-0005-0000-0000-00002F560000}"/>
    <cellStyle name="Total 2 4 4 2" xfId="18281" xr:uid="{00000000-0005-0000-0000-000030560000}"/>
    <cellStyle name="Total 2 4 5" xfId="11328" xr:uid="{00000000-0005-0000-0000-000031560000}"/>
    <cellStyle name="Total 2 4 5 2" xfId="21530" xr:uid="{00000000-0005-0000-0000-000032560000}"/>
    <cellStyle name="Total 2 4 6" xfId="12677" xr:uid="{00000000-0005-0000-0000-000033560000}"/>
    <cellStyle name="Total 2 5" xfId="2056" xr:uid="{00000000-0005-0000-0000-000034560000}"/>
    <cellStyle name="Total 2 5 2" xfId="3516" xr:uid="{00000000-0005-0000-0000-000035560000}"/>
    <cellStyle name="Total 2 5 2 2" xfId="7086" xr:uid="{00000000-0005-0000-0000-000036560000}"/>
    <cellStyle name="Total 2 5 2 2 2" xfId="17415" xr:uid="{00000000-0005-0000-0000-000037560000}"/>
    <cellStyle name="Total 2 5 2 3" xfId="9052" xr:uid="{00000000-0005-0000-0000-000038560000}"/>
    <cellStyle name="Total 2 5 2 3 2" xfId="19261" xr:uid="{00000000-0005-0000-0000-000039560000}"/>
    <cellStyle name="Total 2 5 2 4" xfId="10343" xr:uid="{00000000-0005-0000-0000-00003A560000}"/>
    <cellStyle name="Total 2 5 2 4 2" xfId="20549" xr:uid="{00000000-0005-0000-0000-00003B560000}"/>
    <cellStyle name="Total 2 5 2 5" xfId="13940" xr:uid="{00000000-0005-0000-0000-00003C560000}"/>
    <cellStyle name="Total 2 5 3" xfId="5644" xr:uid="{00000000-0005-0000-0000-00003D560000}"/>
    <cellStyle name="Total 2 5 3 2" xfId="15976" xr:uid="{00000000-0005-0000-0000-00003E560000}"/>
    <cellStyle name="Total 2 5 4" xfId="7784" xr:uid="{00000000-0005-0000-0000-00003F560000}"/>
    <cellStyle name="Total 2 5 4 2" xfId="18088" xr:uid="{00000000-0005-0000-0000-000040560000}"/>
    <cellStyle name="Total 2 5 5" xfId="11423" xr:uid="{00000000-0005-0000-0000-000041560000}"/>
    <cellStyle name="Total 2 5 5 2" xfId="21623" xr:uid="{00000000-0005-0000-0000-000042560000}"/>
    <cellStyle name="Total 2 5 6" xfId="12769" xr:uid="{00000000-0005-0000-0000-000043560000}"/>
    <cellStyle name="Total 2 6" xfId="2549" xr:uid="{00000000-0005-0000-0000-000044560000}"/>
    <cellStyle name="Total 2 6 2" xfId="6137" xr:uid="{00000000-0005-0000-0000-000045560000}"/>
    <cellStyle name="Total 2 6 2 2" xfId="16469" xr:uid="{00000000-0005-0000-0000-000046560000}"/>
    <cellStyle name="Total 2 6 3" xfId="8166" xr:uid="{00000000-0005-0000-0000-000047560000}"/>
    <cellStyle name="Total 2 6 3 2" xfId="18400" xr:uid="{00000000-0005-0000-0000-000048560000}"/>
    <cellStyle name="Total 2 6 4" xfId="4852" xr:uid="{00000000-0005-0000-0000-000049560000}"/>
    <cellStyle name="Total 2 6 4 2" xfId="15188" xr:uid="{00000000-0005-0000-0000-00004A560000}"/>
    <cellStyle name="Total 2 6 5" xfId="13207" xr:uid="{00000000-0005-0000-0000-00004B560000}"/>
    <cellStyle name="Total 2 7" xfId="191" xr:uid="{00000000-0005-0000-0000-00004C560000}"/>
    <cellStyle name="Total 2 7 2" xfId="12116" xr:uid="{00000000-0005-0000-0000-00004D560000}"/>
    <cellStyle name="Total 2 8" xfId="4031" xr:uid="{00000000-0005-0000-0000-00004E560000}"/>
    <cellStyle name="Total 2 8 2" xfId="14409" xr:uid="{00000000-0005-0000-0000-00004F560000}"/>
    <cellStyle name="Total 2 9" xfId="4659" xr:uid="{00000000-0005-0000-0000-000050560000}"/>
    <cellStyle name="Total 2 9 2" xfId="15001" xr:uid="{00000000-0005-0000-0000-000051560000}"/>
    <cellStyle name="Total 20" xfId="12087" xr:uid="{00000000-0005-0000-0000-000052560000}"/>
    <cellStyle name="Total 3" xfId="36" xr:uid="{00000000-0005-0000-0000-000053560000}"/>
    <cellStyle name="Total 4" xfId="137" xr:uid="{00000000-0005-0000-0000-000054560000}"/>
    <cellStyle name="Total 4 2" xfId="1072" xr:uid="{00000000-0005-0000-0000-000055560000}"/>
    <cellStyle name="Total 5" xfId="1073" xr:uid="{00000000-0005-0000-0000-000056560000}"/>
    <cellStyle name="Total 6" xfId="1074" xr:uid="{00000000-0005-0000-0000-000057560000}"/>
    <cellStyle name="Total 7" xfId="1075" xr:uid="{00000000-0005-0000-0000-000058560000}"/>
    <cellStyle name="Total 8" xfId="1076" xr:uid="{00000000-0005-0000-0000-000059560000}"/>
    <cellStyle name="Total 9" xfId="1077" xr:uid="{00000000-0005-0000-0000-00005A560000}"/>
    <cellStyle name="Warning Text" xfId="106" builtinId="11" customBuiltin="1"/>
    <cellStyle name="Warning Text 10" xfId="1078" xr:uid="{00000000-0005-0000-0000-00005C560000}"/>
    <cellStyle name="Warning Text 11" xfId="1079" xr:uid="{00000000-0005-0000-0000-00005D560000}"/>
    <cellStyle name="Warning Text 12" xfId="1080" xr:uid="{00000000-0005-0000-0000-00005E560000}"/>
    <cellStyle name="Warning Text 13" xfId="1081" xr:uid="{00000000-0005-0000-0000-00005F560000}"/>
    <cellStyle name="Warning Text 14" xfId="1082" xr:uid="{00000000-0005-0000-0000-000060560000}"/>
    <cellStyle name="Warning Text 15" xfId="1083" xr:uid="{00000000-0005-0000-0000-000061560000}"/>
    <cellStyle name="Warning Text 16" xfId="1084" xr:uid="{00000000-0005-0000-0000-000062560000}"/>
    <cellStyle name="Warning Text 17" xfId="1085" xr:uid="{00000000-0005-0000-0000-000063560000}"/>
    <cellStyle name="Warning Text 18" xfId="1086" xr:uid="{00000000-0005-0000-0000-000064560000}"/>
    <cellStyle name="Warning Text 19" xfId="1087" xr:uid="{00000000-0005-0000-0000-000065560000}"/>
    <cellStyle name="Warning Text 2" xfId="192" xr:uid="{00000000-0005-0000-0000-000066560000}"/>
    <cellStyle name="Warning Text 3" xfId="1088" xr:uid="{00000000-0005-0000-0000-000067560000}"/>
    <cellStyle name="Warning Text 4" xfId="1089" xr:uid="{00000000-0005-0000-0000-000068560000}"/>
    <cellStyle name="Warning Text 5" xfId="1090" xr:uid="{00000000-0005-0000-0000-000069560000}"/>
    <cellStyle name="Warning Text 6" xfId="1091" xr:uid="{00000000-0005-0000-0000-00006A560000}"/>
    <cellStyle name="Warning Text 7" xfId="1092" xr:uid="{00000000-0005-0000-0000-00006B560000}"/>
    <cellStyle name="Warning Text 8" xfId="1093" xr:uid="{00000000-0005-0000-0000-00006C560000}"/>
    <cellStyle name="Warning Text 9" xfId="1094" xr:uid="{00000000-0005-0000-0000-00006D560000}"/>
  </cellStyles>
  <dxfs count="204">
    <dxf>
      <fill>
        <patternFill>
          <bgColor rgb="FFFF0000"/>
        </patternFill>
      </fill>
    </dxf>
    <dxf>
      <font>
        <strike val="0"/>
        <outline val="0"/>
        <shadow val="0"/>
        <u val="none"/>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border diagonalUp="0" diagonalDown="0" outline="0">
        <left/>
        <right style="thin">
          <color indexed="64"/>
        </right>
        <top/>
        <bottom/>
      </border>
    </dxf>
    <dxf>
      <font>
        <strike val="0"/>
        <outline val="0"/>
        <shadow val="0"/>
        <u val="none"/>
        <vertAlign val="baseline"/>
        <color auto="1"/>
        <name val="Trebuchet MS"/>
        <family val="2"/>
        <scheme val="none"/>
      </font>
    </dxf>
    <dxf>
      <border outline="0">
        <left style="medium">
          <color indexed="64"/>
        </left>
        <right style="medium">
          <color indexed="64"/>
        </right>
        <top style="thin">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border outline="0">
        <left style="medium">
          <color indexed="64"/>
        </left>
        <right style="medium">
          <color indexed="64"/>
        </right>
        <top style="thin">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border outline="0">
        <left style="medium">
          <color indexed="64"/>
        </left>
        <right style="medium">
          <color indexed="64"/>
        </right>
        <top style="medium">
          <color indexed="64"/>
        </top>
        <bottom style="medium">
          <color indexed="64"/>
        </bottom>
      </border>
    </dxf>
    <dxf>
      <font>
        <strike val="0"/>
        <outline val="0"/>
        <shadow val="0"/>
        <u val="none"/>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name val="Trebuchet MS"/>
        <family val="2"/>
        <scheme val="none"/>
      </font>
    </dxf>
    <dxf>
      <font>
        <strike val="0"/>
        <outline val="0"/>
        <shadow val="0"/>
        <u val="none"/>
        <name val="Trebuchet MS"/>
        <family val="2"/>
        <scheme val="none"/>
      </font>
    </dxf>
    <dxf>
      <font>
        <b val="0"/>
        <i val="0"/>
        <strike val="0"/>
        <condense val="0"/>
        <extend val="0"/>
        <outline val="0"/>
        <shadow val="0"/>
        <u val="none"/>
        <vertAlign val="baseline"/>
        <sz val="12"/>
        <color auto="1"/>
        <name val="Trebuchet MS"/>
        <family val="2"/>
        <scheme val="none"/>
      </font>
      <numFmt numFmtId="164" formatCode="_(* #,##0_);_(* \(#,##0\);_(* &quot;-&quot;??_);_(@_)"/>
      <fill>
        <patternFill patternType="none">
          <fgColor indexed="64"/>
          <bgColor indexed="65"/>
        </patternFill>
      </fill>
      <alignment horizontal="general" vertical="center" textRotation="0" wrapText="0" indent="0" justifyLastLine="0" shrinkToFit="0" readingOrder="0"/>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dxf>
    <dxf>
      <font>
        <strike val="0"/>
        <outline val="0"/>
        <shadow val="0"/>
        <u val="none"/>
        <name val="Trebuchet MS"/>
        <family val="2"/>
        <scheme val="none"/>
      </font>
      <numFmt numFmtId="0" formatCode="General"/>
    </dxf>
    <dxf>
      <border outline="0">
        <left style="medium">
          <color indexed="64"/>
        </left>
        <right style="medium">
          <color indexed="64"/>
        </right>
        <top style="medium">
          <color indexed="64"/>
        </top>
        <bottom style="medium">
          <color indexed="64"/>
        </bottom>
      </border>
    </dxf>
    <dxf>
      <font>
        <strike val="0"/>
        <outline val="0"/>
        <shadow val="0"/>
        <u val="none"/>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67" formatCode="[$-409]mmmm\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5" formatCode="#,##0_);\(#,##0\)"/>
    </dxf>
    <dxf>
      <font>
        <b val="0"/>
        <i val="0"/>
        <strike val="0"/>
        <condense val="0"/>
        <extend val="0"/>
        <outline val="0"/>
        <shadow val="0"/>
        <u val="none"/>
        <vertAlign val="baseline"/>
        <sz val="12"/>
        <color auto="1"/>
        <name val="Trebuchet MS"/>
        <family val="2"/>
        <scheme val="none"/>
      </font>
      <numFmt numFmtId="5" formatCode="#,##0_);\(#,##0\)"/>
    </dxf>
    <dxf>
      <font>
        <b val="0"/>
        <i val="0"/>
        <strike val="0"/>
        <condense val="0"/>
        <extend val="0"/>
        <outline val="0"/>
        <shadow val="0"/>
        <u val="none"/>
        <vertAlign val="baseline"/>
        <sz val="12"/>
        <color auto="1"/>
        <name val="Trebuchet MS"/>
        <family val="2"/>
        <scheme val="none"/>
      </font>
      <numFmt numFmtId="5" formatCode="#,##0_);\(#,##0\)"/>
      <border diagonalUp="0" diagonalDown="0">
        <left style="thin">
          <color indexed="64"/>
        </left>
        <right/>
        <top/>
        <bottom/>
      </border>
    </dxf>
    <dxf>
      <font>
        <strike val="0"/>
        <outline val="0"/>
        <shadow val="0"/>
        <u val="none"/>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numFmt numFmtId="5" formatCode="#,##0_);\(#,##0\)"/>
    </dxf>
    <dxf>
      <font>
        <b val="0"/>
        <i val="0"/>
        <strike val="0"/>
        <condense val="0"/>
        <extend val="0"/>
        <outline val="0"/>
        <shadow val="0"/>
        <u val="none"/>
        <vertAlign val="baseline"/>
        <sz val="12"/>
        <color auto="1"/>
        <name val="Trebuchet MS"/>
        <family val="2"/>
        <scheme val="none"/>
      </font>
      <numFmt numFmtId="5" formatCode="#,##0_);\(#,##0\)"/>
      <border diagonalUp="0" diagonalDown="0">
        <left style="thin">
          <color indexed="64"/>
        </left>
        <right/>
        <top/>
        <bottom/>
      </border>
    </dxf>
    <dxf>
      <font>
        <b val="0"/>
        <i val="0"/>
        <strike val="0"/>
        <condense val="0"/>
        <extend val="0"/>
        <outline val="0"/>
        <shadow val="0"/>
        <u val="none"/>
        <vertAlign val="baseline"/>
        <sz val="12"/>
        <color auto="1"/>
        <name val="Trebuchet MS"/>
        <family val="2"/>
        <scheme val="none"/>
      </font>
      <alignment horizontal="general" vertical="center" textRotation="0" wrapText="0" indent="0" justifyLastLine="0" shrinkToFit="0" readingOrder="0"/>
    </dxf>
    <dxf>
      <border outline="0">
        <left style="medium">
          <color indexed="64"/>
        </left>
        <top style="thin">
          <color indexed="64"/>
        </top>
        <bottom style="medium">
          <color indexed="64"/>
        </bottom>
      </border>
    </dxf>
    <dxf>
      <font>
        <strike val="0"/>
        <outline val="0"/>
        <shadow val="0"/>
        <u val="none"/>
        <vertAlign val="baseline"/>
        <color auto="1"/>
        <name val="Trebuchet MS"/>
        <family val="2"/>
        <scheme val="none"/>
      </font>
    </dxf>
    <dxf>
      <border>
        <bottom style="thin">
          <color indexed="64"/>
        </bottom>
      </border>
    </dxf>
    <dxf>
      <font>
        <b/>
        <i val="0"/>
        <strike val="0"/>
        <condense val="0"/>
        <extend val="0"/>
        <outline val="0"/>
        <shadow val="0"/>
        <u val="none"/>
        <vertAlign val="baseline"/>
        <sz val="12"/>
        <color auto="1"/>
        <name val="Trebuchet MS"/>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top/>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strike val="0"/>
        <outline val="0"/>
        <shadow val="0"/>
        <u val="none"/>
        <vertAlign val="baseline"/>
        <color auto="1"/>
        <name val="Trebuchet MS"/>
        <family val="2"/>
        <scheme val="none"/>
      </font>
      <numFmt numFmtId="176" formatCode="[$-409]mmmm\-yy;@"/>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i val="0"/>
        <strike val="0"/>
        <condense val="0"/>
        <extend val="0"/>
        <outline val="0"/>
        <shadow val="0"/>
        <u val="none"/>
        <vertAlign val="baseline"/>
        <sz val="12"/>
        <color auto="1"/>
        <name val="Trebuchet M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auto="1"/>
        <name val="Trebuchet MS"/>
        <family val="2"/>
        <scheme val="none"/>
      </font>
      <numFmt numFmtId="0" formatCode="General"/>
      <alignment horizontal="general" vertical="center" textRotation="0" wrapText="0" indent="0" justifyLastLine="0" shrinkToFit="0" readingOrder="0"/>
      <border diagonalUp="0" diagonalDown="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color auto="1"/>
        <name val="Trebuchet MS"/>
        <family val="2"/>
        <scheme val="none"/>
      </font>
    </dxf>
    <dxf>
      <font>
        <b val="0"/>
        <i val="0"/>
        <strike val="0"/>
        <condense val="0"/>
        <extend val="0"/>
        <outline val="0"/>
        <shadow val="0"/>
        <u val="none"/>
        <vertAlign val="baseline"/>
        <sz val="12"/>
        <color auto="1"/>
        <name val="Trebuchet MS"/>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numFmt numFmtId="0" formatCode="General"/>
    </dxf>
    <dxf>
      <border outline="0">
        <left style="medium">
          <color indexed="64"/>
        </left>
        <right style="medium">
          <color indexed="64"/>
        </right>
        <top style="medium">
          <color indexed="64"/>
        </top>
        <bottom style="medium">
          <color indexed="64"/>
        </bottom>
      </border>
    </dxf>
    <dxf>
      <font>
        <strike val="0"/>
        <outline val="0"/>
        <shadow val="0"/>
        <u val="none"/>
        <color auto="1"/>
        <name val="Trebuchet MS"/>
        <family val="2"/>
        <scheme val="none"/>
      </font>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rebuchet MS"/>
        <family val="2"/>
        <scheme val="none"/>
      </font>
      <fill>
        <patternFill patternType="none">
          <fgColor indexed="64"/>
          <bgColor indexed="65"/>
        </patternFill>
      </fill>
      <border diagonalUp="0" diagonalDown="0">
        <left/>
        <right style="thin">
          <color indexed="64"/>
        </right>
        <top/>
        <bottom/>
        <vertical/>
        <horizontal/>
      </border>
    </dxf>
    <dxf>
      <font>
        <strike val="0"/>
        <outline val="0"/>
        <shadow val="0"/>
        <u val="none"/>
        <vertAlign val="baseline"/>
        <sz val="12"/>
        <color auto="1"/>
        <name val="Trebuchet MS"/>
        <family val="2"/>
        <scheme val="none"/>
      </font>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border diagonalUp="0" diagonalDown="0" outline="0">
        <left/>
        <right style="thin">
          <color indexed="64"/>
        </right>
        <top/>
        <bottom/>
      </border>
    </dxf>
    <dxf>
      <font>
        <strike val="0"/>
        <outline val="0"/>
        <shadow val="0"/>
        <u val="none"/>
        <vertAlign val="baseline"/>
        <color auto="1"/>
        <name val="Trebuchet MS"/>
        <family val="2"/>
        <scheme val="none"/>
      </font>
      <numFmt numFmtId="176" formatCode="[$-409]mmmm\-yy;@"/>
    </dxf>
    <dxf>
      <border outline="0">
        <left style="medium">
          <color indexed="64"/>
        </left>
        <right style="medium">
          <color indexed="64"/>
        </right>
        <top style="thin">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color auto="1"/>
        <name val="Trebuchet MS"/>
        <family val="2"/>
        <scheme val="none"/>
      </font>
      <border diagonalUp="0" diagonalDown="0">
        <left/>
        <right style="medium">
          <color indexed="64"/>
        </right>
      </border>
    </dxf>
    <dxf>
      <font>
        <strike val="0"/>
        <outline val="0"/>
        <shadow val="0"/>
        <u val="none"/>
        <vertAlign val="baseline"/>
        <sz val="12"/>
        <color theme="0"/>
        <name val="Trebuchet MS"/>
        <family val="2"/>
        <scheme val="none"/>
      </font>
    </dxf>
    <dxf>
      <font>
        <strike val="0"/>
        <outline val="0"/>
        <shadow val="0"/>
        <u val="none"/>
        <vertAlign val="baseline"/>
        <sz val="12"/>
        <color theme="0"/>
        <name val="Trebuchet MS"/>
        <family val="2"/>
        <scheme val="none"/>
      </font>
      <numFmt numFmtId="175" formatCode="_(#,##0_);\(#,##0\)"/>
    </dxf>
    <dxf>
      <font>
        <strike val="0"/>
        <outline val="0"/>
        <shadow val="0"/>
        <u val="none"/>
        <vertAlign val="baseline"/>
        <sz val="12"/>
        <color theme="0"/>
        <name val="Trebuchet MS"/>
        <family val="2"/>
        <scheme val="none"/>
      </font>
      <numFmt numFmtId="175" formatCode="_(#,##0_);\(#,##0\)"/>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numFmt numFmtId="175" formatCode="_(#,##0_);\(#,##0\)"/>
    </dxf>
    <dxf>
      <font>
        <strike val="0"/>
        <outline val="0"/>
        <shadow val="0"/>
        <u val="none"/>
        <color auto="1"/>
        <name val="Trebuchet MS"/>
        <family val="2"/>
        <scheme val="none"/>
      </font>
    </dxf>
    <dxf>
      <font>
        <strike val="0"/>
        <outline val="0"/>
        <shadow val="0"/>
        <u val="none"/>
        <color auto="1"/>
        <name val="Trebuchet MS"/>
        <family val="2"/>
        <scheme val="none"/>
      </font>
    </dxf>
    <dxf>
      <border outline="0">
        <right style="medium">
          <color indexed="64"/>
        </right>
        <top style="medium">
          <color indexed="64"/>
        </top>
        <bottom style="medium">
          <color indexed="64"/>
        </bottom>
      </border>
    </dxf>
    <dxf>
      <font>
        <strike val="0"/>
        <outline val="0"/>
        <shadow val="0"/>
        <u val="none"/>
        <color auto="1"/>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68" formatCode="mmm\ yyyy"/>
      <alignment horizontal="center" vertical="center"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right"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right" vertical="center" textRotation="0" wrapText="1" indent="0" justifyLastLine="0" shrinkToFit="0" readingOrder="0"/>
      <border diagonalUp="0" diagonalDown="0">
        <left/>
        <right/>
        <top/>
        <bottom style="double">
          <color indexed="64"/>
        </bottom>
        <vertical/>
        <horizont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right" vertical="center" textRotation="0" wrapText="1" indent="0" justifyLastLine="0" shrinkToFit="0" readingOrder="0"/>
      <border diagonalUp="0" diagonalDown="0">
        <left/>
        <right/>
        <top/>
        <bottom style="double">
          <color indexed="64"/>
        </bottom>
        <vertical/>
        <horizont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75" formatCode="_(#,##0_);\(#,##0\)"/>
      <fill>
        <patternFill patternType="none">
          <fgColor indexed="64"/>
          <bgColor indexed="65"/>
        </patternFill>
      </fill>
      <alignment horizontal="general" vertical="center" textRotation="0" wrapText="1" indent="0" justifyLastLine="0" shrinkToFit="0" readingOrder="0"/>
      <border diagonalUp="0" diagonalDown="0">
        <left/>
        <right/>
        <top/>
        <bottom style="double">
          <color indexed="64"/>
        </bottom>
        <vertical/>
      </border>
    </dxf>
    <dxf>
      <font>
        <b val="0"/>
        <i val="0"/>
        <strike val="0"/>
        <condense val="0"/>
        <extend val="0"/>
        <outline val="0"/>
        <shadow val="0"/>
        <u val="none"/>
        <vertAlign val="baseline"/>
        <sz val="12"/>
        <color auto="1"/>
        <name val="Trebuchet MS"/>
        <family val="2"/>
        <scheme val="none"/>
      </font>
      <numFmt numFmtId="166" formatCode="mmmm\ yyyy"/>
      <alignment horizontal="general" vertical="center" textRotation="0" wrapText="1" indent="0" justifyLastLine="0" shrinkToFit="0" readingOrder="0"/>
      <border diagonalUp="0" diagonalDown="0">
        <left/>
        <right/>
        <top/>
        <bottom style="double">
          <color indexed="64"/>
        </bottom>
        <vertical/>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alignment horizontal="general"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alignment horizontal="center" vertical="center"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numFmt numFmtId="175" formatCode="_(#,##0_);\(#,##0\)"/>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strike val="0"/>
        <outline val="0"/>
        <shadow val="0"/>
        <u val="none"/>
        <color auto="1"/>
        <name val="Trebuchet MS"/>
        <family val="2"/>
        <scheme val="none"/>
      </font>
      <alignment textRotation="0" wrapText="1" indent="0" justifyLastLine="0" shrinkToFit="0" readingOrder="0"/>
    </dxf>
    <dxf>
      <font>
        <b val="0"/>
        <i val="0"/>
        <strike val="0"/>
        <condense val="0"/>
        <extend val="0"/>
        <outline val="0"/>
        <shadow val="0"/>
        <u val="none"/>
        <vertAlign val="baseline"/>
        <sz val="12"/>
        <color auto="1"/>
        <name val="Trebuchet MS"/>
        <family val="2"/>
        <scheme val="none"/>
      </font>
      <alignment horizontal="general" vertical="center" textRotation="0" wrapText="1" indent="0" justifyLastLine="0" shrinkToFit="0" readingOrder="0"/>
    </dxf>
    <dxf>
      <border outline="0">
        <left style="medium">
          <color indexed="64"/>
        </left>
        <top style="thin">
          <color indexed="64"/>
        </top>
      </border>
    </dxf>
    <dxf>
      <font>
        <strike val="0"/>
        <outline val="0"/>
        <shadow val="0"/>
        <u val="none"/>
        <color auto="1"/>
        <name val="Trebuchet MS"/>
        <family val="2"/>
        <scheme val="none"/>
      </font>
      <numFmt numFmtId="3" formatCode="#,##0"/>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name val="Trebuchet MS"/>
        <family val="2"/>
        <scheme val="none"/>
      </font>
      <numFmt numFmtId="9" formatCode="&quot;$&quot;#,##0_);\(&quot;$&quot;#,##0\)"/>
      <border>
        <left style="thin">
          <color indexed="64"/>
        </left>
      </border>
    </dxf>
    <dxf>
      <font>
        <strike val="0"/>
        <outline val="0"/>
        <shadow val="0"/>
        <u val="none"/>
        <vertAlign val="baseline"/>
        <sz val="12"/>
        <color theme="0"/>
        <name val="Trebuchet MS"/>
        <family val="2"/>
        <scheme val="none"/>
      </font>
      <border outline="0">
        <left style="thin">
          <color indexed="64"/>
        </left>
      </border>
    </dxf>
    <dxf>
      <font>
        <strike val="0"/>
        <outline val="0"/>
        <shadow val="0"/>
        <u val="none"/>
        <vertAlign val="baseline"/>
        <sz val="12"/>
        <color theme="0"/>
        <name val="Trebuchet MS"/>
        <family val="2"/>
        <scheme val="none"/>
      </font>
      <border outline="0">
        <left style="thin">
          <color indexed="64"/>
        </left>
      </border>
    </dxf>
    <dxf>
      <font>
        <strike val="0"/>
        <outline val="0"/>
        <shadow val="0"/>
        <u val="none"/>
        <vertAlign val="baseline"/>
        <sz val="12"/>
        <color theme="0"/>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border diagonalUp="0" diagonalDown="0">
        <right style="thin">
          <color indexed="64"/>
        </right>
        <vertical/>
      </border>
    </dxf>
    <dxf>
      <font>
        <strike val="0"/>
        <outline val="0"/>
        <shadow val="0"/>
        <u val="none"/>
        <vertAlign val="baseline"/>
        <color auto="1"/>
        <name val="Trebuchet MS"/>
        <family val="2"/>
        <scheme val="none"/>
      </font>
      <border diagonalUp="0" diagonalDown="0">
        <left style="thin">
          <color indexed="64"/>
        </left>
        <right style="thin">
          <color indexed="64"/>
        </right>
        <vertical/>
      </border>
    </dxf>
    <dxf>
      <font>
        <strike val="0"/>
        <outline val="0"/>
        <shadow val="0"/>
        <u val="none"/>
        <vertAlign val="baseline"/>
        <color auto="1"/>
        <name val="Trebuchet MS"/>
        <family val="2"/>
        <scheme val="none"/>
      </font>
      <numFmt numFmtId="9" formatCode="&quot;$&quot;#,##0_);\(&quot;$&quot;#,##0\)"/>
      <border diagonalUp="0" diagonalDown="0">
        <left style="medium">
          <color indexed="64"/>
        </left>
        <right style="thin">
          <color indexed="64"/>
        </right>
        <vertical/>
      </border>
    </dxf>
    <dxf>
      <font>
        <strike val="0"/>
        <outline val="0"/>
        <shadow val="0"/>
        <u val="none"/>
        <vertAlign val="baseline"/>
        <color auto="1"/>
        <name val="Trebuchet MS"/>
        <family val="2"/>
        <scheme val="none"/>
      </font>
    </dxf>
    <dxf>
      <border outline="0">
        <right style="medium">
          <color indexed="64"/>
        </right>
        <top style="medium">
          <color indexed="64"/>
        </top>
        <bottom style="medium">
          <color indexed="64"/>
        </bottom>
      </border>
    </dxf>
    <dxf>
      <font>
        <strike val="0"/>
        <outline val="0"/>
        <shadow val="0"/>
        <u val="none"/>
        <vertAlign val="baseline"/>
        <color auto="1"/>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72" formatCode="mmmm\_x000a_yyyy"/>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9" formatCode="&quot;$&quot;#,##0_);\(&quot;$&quot;#,##0\)"/>
      <alignment horizontal="general" vertical="center" textRotation="0" wrapText="1" indent="0" justifyLastLine="0" shrinkToFit="0" readingOrder="0"/>
      <border diagonalUp="0" diagonalDown="0">
        <left/>
        <right/>
        <top/>
        <bottom style="double">
          <color indexed="64"/>
        </bottom>
      </border>
    </dxf>
    <dxf>
      <font>
        <b val="0"/>
        <i val="0"/>
        <strike val="0"/>
        <condense val="0"/>
        <extend val="0"/>
        <outline val="0"/>
        <shadow val="0"/>
        <u val="none"/>
        <vertAlign val="baseline"/>
        <sz val="12"/>
        <color auto="1"/>
        <name val="Trebuchet MS"/>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bottom style="double">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name val="Trebuchet MS"/>
        <family val="2"/>
        <scheme val="none"/>
      </font>
    </dxf>
    <dxf>
      <font>
        <strike val="0"/>
        <outline val="0"/>
        <shadow val="0"/>
        <u val="none"/>
        <vertAlign val="baseline"/>
        <color auto="1"/>
        <name val="Trebuchet MS"/>
        <family val="2"/>
        <scheme val="none"/>
      </font>
      <alignment horizontal="center" textRotation="0" wrapText="0" indent="0" justifyLastLine="0" shrinkToFit="0" readingOrder="0"/>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font>
        <strike val="0"/>
        <outline val="0"/>
        <shadow val="0"/>
        <u val="none"/>
        <color auto="1"/>
        <name val="Trebuchet MS"/>
        <family val="2"/>
        <scheme val="none"/>
      </font>
    </dxf>
    <dxf>
      <border outline="0">
        <left style="medium">
          <color indexed="64"/>
        </left>
        <right style="medium">
          <color indexed="64"/>
        </right>
        <top style="medium">
          <color indexed="64"/>
        </top>
        <bottom style="medium">
          <color indexed="64"/>
        </bottom>
      </border>
    </dxf>
    <dxf>
      <font>
        <strike val="0"/>
        <outline val="0"/>
        <shadow val="0"/>
        <u val="none"/>
        <color auto="1"/>
        <name val="Trebuchet MS"/>
        <family val="2"/>
        <scheme val="none"/>
      </font>
    </dxf>
    <dxf>
      <border outline="0">
        <bottom style="medium">
          <color indexed="64"/>
        </bottom>
      </border>
    </dxf>
    <dxf>
      <font>
        <b/>
        <i val="0"/>
        <strike val="0"/>
        <condense val="0"/>
        <extend val="0"/>
        <outline val="0"/>
        <shadow val="0"/>
        <u val="none"/>
        <vertAlign val="baseline"/>
        <sz val="12"/>
        <color auto="1"/>
        <name val="Trebuchet MS"/>
        <family val="2"/>
        <scheme val="none"/>
      </font>
      <numFmt numFmtId="167" formatCode="[$-409]mmmm\ yyyy;@"/>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en-US"/>
              <a:t>Medicaid and CHP+ Caseload</a:t>
            </a:r>
          </a:p>
        </c:rich>
      </c:tx>
      <c:layout>
        <c:manualLayout>
          <c:xMode val="edge"/>
          <c:yMode val="edge"/>
          <c:x val="0.33420392946965793"/>
          <c:y val="3.0107526881720432E-2"/>
        </c:manualLayout>
      </c:layout>
      <c:overlay val="0"/>
      <c:spPr>
        <a:noFill/>
        <a:ln w="25400">
          <a:noFill/>
        </a:ln>
      </c:spPr>
    </c:title>
    <c:autoTitleDeleted val="0"/>
    <c:plotArea>
      <c:layout>
        <c:manualLayout>
          <c:layoutTarget val="inner"/>
          <c:xMode val="edge"/>
          <c:yMode val="edge"/>
          <c:x val="0.15013064400258289"/>
          <c:y val="0.14838740840770306"/>
          <c:w val="0.71148870418615351"/>
          <c:h val="0.62580776589332554"/>
        </c:manualLayout>
      </c:layout>
      <c:lineChart>
        <c:grouping val="standard"/>
        <c:varyColors val="0"/>
        <c:ser>
          <c:idx val="1"/>
          <c:order val="0"/>
          <c:tx>
            <c:strRef>
              <c:f>'Graph for Web- DO NOT PRINT'!$B$1</c:f>
              <c:strCache>
                <c:ptCount val="1"/>
                <c:pt idx="0">
                  <c:v>Medicaid</c:v>
                </c:pt>
              </c:strCache>
            </c:strRef>
          </c:tx>
          <c:spPr>
            <a:ln w="25400">
              <a:solidFill>
                <a:srgbClr val="800000"/>
              </a:solidFill>
              <a:prstDash val="solid"/>
            </a:ln>
          </c:spPr>
          <c:marker>
            <c:symbol val="square"/>
            <c:size val="5"/>
            <c:spPr>
              <a:solidFill>
                <a:srgbClr val="800000"/>
              </a:solidFill>
              <a:ln>
                <a:solidFill>
                  <a:srgbClr val="800000"/>
                </a:solidFill>
                <a:prstDash val="solid"/>
              </a:ln>
            </c:spPr>
          </c:marker>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PRINT'!$B$2:$B$21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4ACA-4EC0-8EC6-6AD0478933E8}"/>
            </c:ext>
          </c:extLst>
        </c:ser>
        <c:dLbls>
          <c:showLegendKey val="0"/>
          <c:showVal val="0"/>
          <c:showCatName val="0"/>
          <c:showSerName val="0"/>
          <c:showPercent val="0"/>
          <c:showBubbleSize val="0"/>
        </c:dLbls>
        <c:marker val="1"/>
        <c:smooth val="0"/>
        <c:axId val="94693096"/>
        <c:axId val="94690744"/>
      </c:lineChart>
      <c:lineChart>
        <c:grouping val="standard"/>
        <c:varyColors val="0"/>
        <c:ser>
          <c:idx val="0"/>
          <c:order val="1"/>
          <c:tx>
            <c:strRef>
              <c:f>'Graph for Web- DO NOT PRINT'!$C$1</c:f>
              <c:strCache>
                <c:ptCount val="1"/>
                <c:pt idx="0">
                  <c:v>CHP+</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PRINT'!$C$2:$C$21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4458</c:v>
                </c:pt>
                <c:pt idx="13">
                  <c:v>71057</c:v>
                </c:pt>
                <c:pt idx="14">
                  <c:v>69973</c:v>
                </c:pt>
                <c:pt idx="15">
                  <c:v>68488</c:v>
                </c:pt>
                <c:pt idx="16">
                  <c:v>68047</c:v>
                </c:pt>
                <c:pt idx="17">
                  <c:v>68278</c:v>
                </c:pt>
                <c:pt idx="18">
                  <c:v>69221</c:v>
                </c:pt>
                <c:pt idx="19">
                  <c:v>69655</c:v>
                </c:pt>
              </c:numCache>
            </c:numRef>
          </c:val>
          <c:smooth val="0"/>
          <c:extLst>
            <c:ext xmlns:c16="http://schemas.microsoft.com/office/drawing/2014/chart" uri="{C3380CC4-5D6E-409C-BE32-E72D297353CC}">
              <c16:uniqueId val="{00000001-4ACA-4EC0-8EC6-6AD0478933E8}"/>
            </c:ext>
          </c:extLst>
        </c:ser>
        <c:dLbls>
          <c:showLegendKey val="0"/>
          <c:showVal val="0"/>
          <c:showCatName val="0"/>
          <c:showSerName val="0"/>
          <c:showPercent val="0"/>
          <c:showBubbleSize val="0"/>
        </c:dLbls>
        <c:marker val="1"/>
        <c:smooth val="0"/>
        <c:axId val="248647472"/>
        <c:axId val="248647864"/>
      </c:lineChart>
      <c:catAx>
        <c:axId val="94693096"/>
        <c:scaling>
          <c:orientation val="minMax"/>
        </c:scaling>
        <c:delete val="0"/>
        <c:axPos val="b"/>
        <c:numFmt formatCode="mmm\ yy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en-US"/>
          </a:p>
        </c:txPr>
        <c:crossAx val="94690744"/>
        <c:crosses val="autoZero"/>
        <c:auto val="0"/>
        <c:lblAlgn val="ctr"/>
        <c:lblOffset val="100"/>
        <c:tickLblSkip val="1"/>
        <c:tickMarkSkip val="1"/>
        <c:noMultiLvlLbl val="0"/>
      </c:catAx>
      <c:valAx>
        <c:axId val="94690744"/>
        <c:scaling>
          <c:orientation val="minMax"/>
          <c:max val="540000"/>
          <c:min val="380000"/>
        </c:scaling>
        <c:delete val="0"/>
        <c:axPos val="l"/>
        <c:majorGridlines>
          <c:spPr>
            <a:ln w="3175">
              <a:solidFill>
                <a:srgbClr val="000000"/>
              </a:solidFill>
              <a:prstDash val="solid"/>
            </a:ln>
          </c:spPr>
        </c:majorGridlines>
        <c:title>
          <c:tx>
            <c:rich>
              <a:bodyPr/>
              <a:lstStyle/>
              <a:p>
                <a:pPr>
                  <a:defRPr sz="1200" b="1" i="0" u="none" strike="noStrike" baseline="0">
                    <a:solidFill>
                      <a:srgbClr val="800000"/>
                    </a:solidFill>
                    <a:latin typeface="Times New Roman"/>
                    <a:ea typeface="Times New Roman"/>
                    <a:cs typeface="Times New Roman"/>
                  </a:defRPr>
                </a:pPr>
                <a:r>
                  <a:rPr lang="en-US"/>
                  <a:t>Medicaid</a:t>
                </a:r>
              </a:p>
            </c:rich>
          </c:tx>
          <c:layout>
            <c:manualLayout>
              <c:xMode val="edge"/>
              <c:yMode val="edge"/>
              <c:x val="1.95822454308094E-2"/>
              <c:y val="0.38924821494087897"/>
            </c:manualLayout>
          </c:layout>
          <c:overlay val="0"/>
          <c:spPr>
            <a:noFill/>
            <a:ln w="25400">
              <a:noFill/>
            </a:ln>
          </c:spPr>
        </c:title>
        <c:numFmt formatCode="#,##0_);\(#,##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94693096"/>
        <c:crosses val="autoZero"/>
        <c:crossBetween val="between"/>
        <c:majorUnit val="20000"/>
      </c:valAx>
      <c:catAx>
        <c:axId val="248647472"/>
        <c:scaling>
          <c:orientation val="minMax"/>
        </c:scaling>
        <c:delete val="1"/>
        <c:axPos val="b"/>
        <c:numFmt formatCode="mmm\ yyyy" sourceLinked="1"/>
        <c:majorTickMark val="out"/>
        <c:minorTickMark val="none"/>
        <c:tickLblPos val="none"/>
        <c:crossAx val="248647864"/>
        <c:crosses val="autoZero"/>
        <c:auto val="0"/>
        <c:lblAlgn val="ctr"/>
        <c:lblOffset val="100"/>
        <c:noMultiLvlLbl val="0"/>
      </c:catAx>
      <c:valAx>
        <c:axId val="248647864"/>
        <c:scaling>
          <c:orientation val="minMax"/>
          <c:max val="74000"/>
          <c:min val="58000"/>
        </c:scaling>
        <c:delete val="0"/>
        <c:axPos val="r"/>
        <c:title>
          <c:tx>
            <c:rich>
              <a:bodyPr/>
              <a:lstStyle/>
              <a:p>
                <a:pPr>
                  <a:defRPr sz="1200" b="1" i="0" u="none" strike="noStrike" baseline="0">
                    <a:solidFill>
                      <a:srgbClr val="000080"/>
                    </a:solidFill>
                    <a:latin typeface="Times New Roman"/>
                    <a:ea typeface="Times New Roman"/>
                    <a:cs typeface="Times New Roman"/>
                  </a:defRPr>
                </a:pPr>
                <a:r>
                  <a:rPr lang="en-US"/>
                  <a:t>CHP+</a:t>
                </a:r>
              </a:p>
            </c:rich>
          </c:tx>
          <c:layout>
            <c:manualLayout>
              <c:xMode val="edge"/>
              <c:yMode val="edge"/>
              <c:x val="0.94386477799935553"/>
              <c:y val="0.41290412891937273"/>
            </c:manualLayout>
          </c:layout>
          <c:overlay val="0"/>
          <c:spPr>
            <a:noFill/>
            <a:ln w="25400">
              <a:noFill/>
            </a:ln>
          </c:spPr>
        </c:title>
        <c:numFmt formatCode="#,##0_);\(#,##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8647472"/>
        <c:crosses val="max"/>
        <c:crossBetween val="between"/>
        <c:majorUnit val="2000"/>
      </c:valAx>
      <c:spPr>
        <a:noFill/>
        <a:ln w="12700">
          <a:solidFill>
            <a:srgbClr val="808080"/>
          </a:solidFill>
          <a:prstDash val="solid"/>
        </a:ln>
      </c:spPr>
    </c:plotArea>
    <c:legend>
      <c:legendPos val="b"/>
      <c:layout>
        <c:manualLayout>
          <c:xMode val="edge"/>
          <c:yMode val="edge"/>
          <c:x val="0.40339452999185127"/>
          <c:y val="0.93333536533739736"/>
          <c:w val="0.20626645559643847"/>
          <c:h val="5.1612903225806472E-2"/>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en-US"/>
              <a:t>Medicaid Caseload</a:t>
            </a:r>
          </a:p>
        </c:rich>
      </c:tx>
      <c:layout>
        <c:manualLayout>
          <c:xMode val="edge"/>
          <c:yMode val="edge"/>
          <c:x val="0.39504563233376838"/>
          <c:y val="3.0042918454936087E-2"/>
        </c:manualLayout>
      </c:layout>
      <c:overlay val="0"/>
      <c:spPr>
        <a:noFill/>
        <a:ln w="25400">
          <a:noFill/>
        </a:ln>
      </c:spPr>
    </c:title>
    <c:autoTitleDeleted val="0"/>
    <c:plotArea>
      <c:layout>
        <c:manualLayout>
          <c:layoutTarget val="inner"/>
          <c:xMode val="edge"/>
          <c:yMode val="edge"/>
          <c:x val="0.14993481095176617"/>
          <c:y val="0.14806882467646817"/>
          <c:w val="0.79400260756192953"/>
          <c:h val="0.62661009863085027"/>
        </c:manualLayout>
      </c:layout>
      <c:lineChart>
        <c:grouping val="standard"/>
        <c:varyColors val="0"/>
        <c:ser>
          <c:idx val="1"/>
          <c:order val="0"/>
          <c:tx>
            <c:strRef>
              <c:f>'Graph for Web- DO NOT PRINT'!$B$1</c:f>
              <c:strCache>
                <c:ptCount val="1"/>
                <c:pt idx="0">
                  <c:v>Medicaid</c:v>
                </c:pt>
              </c:strCache>
            </c:strRef>
          </c:tx>
          <c:spPr>
            <a:ln w="25400">
              <a:solidFill>
                <a:srgbClr val="800000"/>
              </a:solidFill>
              <a:prstDash val="solid"/>
            </a:ln>
          </c:spPr>
          <c:marker>
            <c:symbol val="square"/>
            <c:size val="5"/>
            <c:spPr>
              <a:solidFill>
                <a:srgbClr val="800000"/>
              </a:solidFill>
              <a:ln>
                <a:solidFill>
                  <a:srgbClr val="800000"/>
                </a:solidFill>
                <a:prstDash val="solid"/>
              </a:ln>
            </c:spPr>
          </c:marker>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PRINT'!$B$2:$B$21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30A9-4A52-9ABB-AB8AC4D22B89}"/>
            </c:ext>
          </c:extLst>
        </c:ser>
        <c:dLbls>
          <c:showLegendKey val="0"/>
          <c:showVal val="0"/>
          <c:showCatName val="0"/>
          <c:showSerName val="0"/>
          <c:showPercent val="0"/>
          <c:showBubbleSize val="0"/>
        </c:dLbls>
        <c:marker val="1"/>
        <c:smooth val="0"/>
        <c:axId val="248649432"/>
        <c:axId val="248648648"/>
      </c:lineChart>
      <c:catAx>
        <c:axId val="248649432"/>
        <c:scaling>
          <c:orientation val="minMax"/>
        </c:scaling>
        <c:delete val="0"/>
        <c:axPos val="b"/>
        <c:numFmt formatCode="mmm\ yy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en-US"/>
          </a:p>
        </c:txPr>
        <c:crossAx val="248648648"/>
        <c:crosses val="autoZero"/>
        <c:auto val="0"/>
        <c:lblAlgn val="ctr"/>
        <c:lblOffset val="100"/>
        <c:tickLblSkip val="1"/>
        <c:tickMarkSkip val="1"/>
        <c:noMultiLvlLbl val="0"/>
      </c:catAx>
      <c:valAx>
        <c:axId val="248648648"/>
        <c:scaling>
          <c:orientation val="minMax"/>
          <c:max val="540000"/>
          <c:min val="380000"/>
        </c:scaling>
        <c:delete val="0"/>
        <c:axPos val="l"/>
        <c:majorGridlines>
          <c:spPr>
            <a:ln w="3175">
              <a:solidFill>
                <a:srgbClr val="000000"/>
              </a:solidFill>
              <a:prstDash val="solid"/>
            </a:ln>
          </c:spPr>
        </c:majorGridlines>
        <c:numFmt formatCode="#,##0_);\(#,##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8649432"/>
        <c:crosses val="autoZero"/>
        <c:crossBetween val="between"/>
        <c:majorUnit val="20000"/>
      </c:valAx>
      <c:spPr>
        <a:noFill/>
        <a:ln w="12700">
          <a:solidFill>
            <a:srgbClr val="808080"/>
          </a:solidFill>
          <a:prstDash val="solid"/>
        </a:ln>
      </c:spPr>
    </c:plotArea>
    <c:legend>
      <c:legendPos val="b"/>
      <c:layout>
        <c:manualLayout>
          <c:xMode val="edge"/>
          <c:yMode val="edge"/>
          <c:x val="0.48891786179922636"/>
          <c:y val="0.93347729602469265"/>
          <c:w val="0.11864406779660153"/>
          <c:h val="5.1502145922745934E-2"/>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en-US"/>
              <a:t>Medicaid Caseload</a:t>
            </a:r>
          </a:p>
        </c:rich>
      </c:tx>
      <c:layout>
        <c:manualLayout>
          <c:xMode val="edge"/>
          <c:yMode val="edge"/>
          <c:x val="0.39453179680665323"/>
          <c:y val="2.9978586723768741E-2"/>
        </c:manualLayout>
      </c:layout>
      <c:overlay val="0"/>
      <c:spPr>
        <a:noFill/>
        <a:ln w="25400">
          <a:noFill/>
        </a:ln>
      </c:spPr>
    </c:title>
    <c:autoTitleDeleted val="0"/>
    <c:plotArea>
      <c:layout>
        <c:manualLayout>
          <c:layoutTarget val="inner"/>
          <c:xMode val="edge"/>
          <c:yMode val="edge"/>
          <c:x val="0.14973977373730993"/>
          <c:y val="0.14775160599571735"/>
          <c:w val="0.79427184330220968"/>
          <c:h val="0.62740899357601765"/>
        </c:manualLayout>
      </c:layout>
      <c:barChart>
        <c:barDir val="col"/>
        <c:grouping val="clustered"/>
        <c:varyColors val="0"/>
        <c:ser>
          <c:idx val="1"/>
          <c:order val="0"/>
          <c:tx>
            <c:strRef>
              <c:f>'Graph for Web- DO NOT PRINT'!$B$1</c:f>
              <c:strCache>
                <c:ptCount val="1"/>
                <c:pt idx="0">
                  <c:v>Medicaid</c:v>
                </c:pt>
              </c:strCache>
            </c:strRef>
          </c:tx>
          <c:spPr>
            <a:solidFill>
              <a:srgbClr val="993366"/>
            </a:solidFill>
            <a:ln w="25400">
              <a:solidFill>
                <a:srgbClr val="800000"/>
              </a:solidFill>
              <a:prstDash val="solid"/>
            </a:ln>
          </c:spPr>
          <c:invertIfNegative val="0"/>
          <c:cat>
            <c:numRef>
              <c:f>'Graph for Web- DO NOT PRINT'!$A$2:$A$21</c:f>
              <c:numCache>
                <c:formatCode>mmm\ yyyy</c:formatCode>
                <c:ptCount val="20"/>
                <c:pt idx="0">
                  <c:v>39630</c:v>
                </c:pt>
                <c:pt idx="1">
                  <c:v>39661</c:v>
                </c:pt>
                <c:pt idx="2">
                  <c:v>39692</c:v>
                </c:pt>
                <c:pt idx="3">
                  <c:v>39722</c:v>
                </c:pt>
                <c:pt idx="4">
                  <c:v>39753</c:v>
                </c:pt>
                <c:pt idx="5">
                  <c:v>39783</c:v>
                </c:pt>
                <c:pt idx="6">
                  <c:v>39814</c:v>
                </c:pt>
                <c:pt idx="7">
                  <c:v>39845</c:v>
                </c:pt>
                <c:pt idx="8">
                  <c:v>39873</c:v>
                </c:pt>
                <c:pt idx="9">
                  <c:v>39904</c:v>
                </c:pt>
                <c:pt idx="10">
                  <c:v>39934</c:v>
                </c:pt>
                <c:pt idx="11">
                  <c:v>39965</c:v>
                </c:pt>
                <c:pt idx="12">
                  <c:v>39995</c:v>
                </c:pt>
                <c:pt idx="13">
                  <c:v>40026</c:v>
                </c:pt>
                <c:pt idx="14">
                  <c:v>40057</c:v>
                </c:pt>
                <c:pt idx="15">
                  <c:v>40087</c:v>
                </c:pt>
                <c:pt idx="16">
                  <c:v>40118</c:v>
                </c:pt>
                <c:pt idx="17">
                  <c:v>40148</c:v>
                </c:pt>
                <c:pt idx="18">
                  <c:v>40179</c:v>
                </c:pt>
                <c:pt idx="19">
                  <c:v>40210</c:v>
                </c:pt>
              </c:numCache>
            </c:numRef>
          </c:cat>
          <c:val>
            <c:numRef>
              <c:f>'Graph for Web- DO NOT PRINT'!$B$2:$B$21</c:f>
              <c:numCache>
                <c:formatCode>#,##0_);\(#,##0\)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86DC-4063-AFE5-6C3E26FB1950}"/>
            </c:ext>
          </c:extLst>
        </c:ser>
        <c:dLbls>
          <c:showLegendKey val="0"/>
          <c:showVal val="0"/>
          <c:showCatName val="0"/>
          <c:showSerName val="0"/>
          <c:showPercent val="0"/>
          <c:showBubbleSize val="0"/>
        </c:dLbls>
        <c:gapWidth val="150"/>
        <c:axId val="248922944"/>
        <c:axId val="248921376"/>
      </c:barChart>
      <c:catAx>
        <c:axId val="248922944"/>
        <c:scaling>
          <c:orientation val="minMax"/>
        </c:scaling>
        <c:delete val="0"/>
        <c:axPos val="b"/>
        <c:numFmt formatCode="mmm\ yyyy"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en-US"/>
          </a:p>
        </c:txPr>
        <c:crossAx val="248921376"/>
        <c:crosses val="autoZero"/>
        <c:auto val="0"/>
        <c:lblAlgn val="ctr"/>
        <c:lblOffset val="100"/>
        <c:tickLblSkip val="1"/>
        <c:tickMarkSkip val="1"/>
        <c:noMultiLvlLbl val="0"/>
      </c:catAx>
      <c:valAx>
        <c:axId val="248921376"/>
        <c:scaling>
          <c:orientation val="minMax"/>
          <c:max val="540000"/>
          <c:min val="380000"/>
        </c:scaling>
        <c:delete val="0"/>
        <c:axPos val="l"/>
        <c:majorGridlines>
          <c:spPr>
            <a:ln w="3175">
              <a:solidFill>
                <a:srgbClr val="000000"/>
              </a:solidFill>
              <a:prstDash val="solid"/>
            </a:ln>
          </c:spPr>
        </c:majorGridlines>
        <c:numFmt formatCode="#,##0_);\(#,##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248922944"/>
        <c:crosses val="autoZero"/>
        <c:crossBetween val="between"/>
        <c:majorUnit val="20000"/>
      </c:valAx>
      <c:spPr>
        <a:noFill/>
        <a:ln w="12700">
          <a:solidFill>
            <a:srgbClr val="808080"/>
          </a:solidFill>
          <a:prstDash val="solid"/>
        </a:ln>
      </c:spPr>
    </c:plotArea>
    <c:legend>
      <c:legendPos val="r"/>
      <c:layout>
        <c:manualLayout>
          <c:xMode val="edge"/>
          <c:yMode val="edge"/>
          <c:x val="0.5"/>
          <c:y val="0.93361884368309889"/>
          <c:w val="9.375E-2"/>
          <c:h val="5.1391862955016854E-2"/>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600075</xdr:colOff>
      <xdr:row>0</xdr:row>
      <xdr:rowOff>180975</xdr:rowOff>
    </xdr:from>
    <xdr:to>
      <xdr:col>15</xdr:col>
      <xdr:colOff>581025</xdr:colOff>
      <xdr:row>23</xdr:row>
      <xdr:rowOff>9525</xdr:rowOff>
    </xdr:to>
    <xdr:graphicFrame macro="">
      <xdr:nvGraphicFramePr>
        <xdr:cNvPr id="2064" name="Chart 1">
          <a:extLst>
            <a:ext uri="{FF2B5EF4-FFF2-40B4-BE49-F238E27FC236}">
              <a16:creationId xmlns:a16="http://schemas.microsoft.com/office/drawing/2014/main" id="{00000000-0008-0000-0E00-00001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15</xdr:col>
      <xdr:colOff>600075</xdr:colOff>
      <xdr:row>47</xdr:row>
      <xdr:rowOff>38100</xdr:rowOff>
    </xdr:to>
    <xdr:graphicFrame macro="">
      <xdr:nvGraphicFramePr>
        <xdr:cNvPr id="2065" name="Chart 2">
          <a:extLst>
            <a:ext uri="{FF2B5EF4-FFF2-40B4-BE49-F238E27FC236}">
              <a16:creationId xmlns:a16="http://schemas.microsoft.com/office/drawing/2014/main" id="{00000000-0008-0000-0E00-00001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48</xdr:row>
      <xdr:rowOff>0</xdr:rowOff>
    </xdr:from>
    <xdr:to>
      <xdr:col>16</xdr:col>
      <xdr:colOff>0</xdr:colOff>
      <xdr:row>70</xdr:row>
      <xdr:rowOff>47625</xdr:rowOff>
    </xdr:to>
    <xdr:graphicFrame macro="">
      <xdr:nvGraphicFramePr>
        <xdr:cNvPr id="2066" name="Chart 3">
          <a:extLst>
            <a:ext uri="{FF2B5EF4-FFF2-40B4-BE49-F238E27FC236}">
              <a16:creationId xmlns:a16="http://schemas.microsoft.com/office/drawing/2014/main" id="{00000000-0008-0000-0E00-00001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4FC7FD-73F7-40E0-A929-8509AC1FEE6E}" name="PremiumsExpenditure" displayName="PremiumsExpenditure" ref="B3:O63" totalsRowShown="0" headerRowDxfId="203" dataDxfId="201" headerRowBorderDxfId="202" tableBorderDxfId="200" headerRowCellStyle="Currency">
  <tableColumns count="14">
    <tableColumn id="1" xr3:uid="{A519ADC2-CF32-474A-A3EE-1214536015F2}" name="Service Category" dataDxfId="199"/>
    <tableColumn id="2" xr3:uid="{C43BD7EC-1FA3-4648-8466-5A8EE59F0527}" name="July 2025" dataDxfId="198"/>
    <tableColumn id="3" xr3:uid="{39E8E86B-6CFF-4EC0-B61B-F1D35CD2C794}" name="August 2025" dataDxfId="197"/>
    <tableColumn id="4" xr3:uid="{9365BE68-7D8B-43B7-B10D-9A3732F14FA5}" name="September 2025" dataDxfId="196"/>
    <tableColumn id="5" xr3:uid="{7BCEF5D4-2207-46B9-9B87-FCFCB8329DAE}" name="October 2025" dataDxfId="195"/>
    <tableColumn id="6" xr3:uid="{4BC2913C-D375-4EF3-8586-EE255613E0DB}" name="November 2025" dataDxfId="194"/>
    <tableColumn id="7" xr3:uid="{10B15E4B-6E6B-4733-958F-0452DE4E5B71}" name="December 2025" dataDxfId="193"/>
    <tableColumn id="8" xr3:uid="{3CC4AEB3-FAB7-4E36-BCE9-74D7ECCBE66B}" name="January 2026" dataDxfId="192"/>
    <tableColumn id="9" xr3:uid="{4BE2793C-FE54-4429-98E3-2C5DE4D1FEE5}" name="February 2026" dataDxfId="191"/>
    <tableColumn id="10" xr3:uid="{869D0458-2315-461B-8E6E-1594C783E05E}" name="March 2026" dataDxfId="190"/>
    <tableColumn id="11" xr3:uid="{47A444EE-24C2-4D72-A0AA-E22624075663}" name="April 2026" dataDxfId="189"/>
    <tableColumn id="12" xr3:uid="{DCC180DE-B810-4112-A566-325F57152470}" name="May 2026" dataDxfId="188"/>
    <tableColumn id="13" xr3:uid="{A4050272-2102-4EC1-B83B-F2694D04374D}" name="June 2026" dataDxfId="187"/>
    <tableColumn id="14" xr3:uid="{19E328C6-94D3-42BE-A908-7FC12A0C1966}" name="FY 2025-26 Total YTD" dataDxfId="186"/>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C1FA83-4702-4483-A5E9-BB60DC722C77}" name="ChildrensBasicHealthPlanExpenditures" displayName="ChildrensBasicHealthPlanExpenditures" ref="A3:F18" totalsRowShown="0" headerRowDxfId="71" dataDxfId="70" tableBorderDxfId="69" headerRowCellStyle="Normal_MMEXP Caseload Prepared Sept5" dataCellStyle="Currency">
  <autoFilter ref="A3:F18" xr:uid="{6126A2CD-3747-4031-84C4-6D151B79A819}"/>
  <tableColumns count="6">
    <tableColumn id="1" xr3:uid="{7D784C35-8EA6-4EC9-8CAB-C57DB0530634}" name="Month" dataDxfId="68"/>
    <tableColumn id="2" xr3:uid="{3DE7E5E6-6ADA-4877-B7B7-518CD2790E86}" name="Total Expenditures" dataDxfId="67" dataCellStyle="Currency"/>
    <tableColumn id="3" xr3:uid="{FE51F816-8CA3-4DF0-A060-11DA9125F712}" name="Children Medical Expenditures " dataDxfId="66" dataCellStyle="Currency"/>
    <tableColumn id="4" xr3:uid="{38C521D0-181F-42D9-B41C-24C8039A499B}" name="Children Dental Expenditures" dataDxfId="65" dataCellStyle="Currency"/>
    <tableColumn id="5" xr3:uid="{08CA7C46-CC62-451E-B407-F71D316740BA}" name="Prenatal Medical Expenditures " dataDxfId="64" dataCellStyle="Currency"/>
    <tableColumn id="6" xr3:uid="{6C622DAE-916E-40F5-BCC6-1418FAF07B68}" name="Prenatal Dental Expenditures" dataDxfId="63" dataCellStyle="Currency"/>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8D1A1BF-D87E-43DC-9A17-3CF072C72894}" name="ChildrensBasicHealthPlanCaseload" displayName="ChildrensBasicHealthPlanCaseload" ref="B2:I228" totalsRowShown="0" headerRowDxfId="62" dataDxfId="60" headerRowBorderDxfId="61" tableBorderDxfId="59">
  <autoFilter ref="B2:I228" xr:uid="{166C403A-0BFC-453B-A9A4-6D83A3B0CC2D}"/>
  <tableColumns count="8">
    <tableColumn id="1" xr3:uid="{261B4C05-1C93-4271-9A78-3E3A9C0B5B7F}" name="Month" dataDxfId="58" dataCellStyle="Normal_MMEXP Caseload Prepared Sept5"/>
    <tableColumn id="2" xr3:uid="{94CCCD24-4AA7-411C-B4EB-0E7C64EE9F86}" name="Children to 205% FPL" dataDxfId="57"/>
    <tableColumn id="4" xr3:uid="{82B82519-41AA-44BA-BE4B-17F7703088A7}" name="Expansion Children to 259% FPL" dataDxfId="56"/>
    <tableColumn id="5" xr3:uid="{2428632E-8082-40C1-8951-230EDE3B8C74}" name="Total Children" dataDxfId="55"/>
    <tableColumn id="6" xr3:uid="{253B5AEA-E42D-45A8-BFB8-8518692B052A}" name="Prenatal to 205% FPL" dataDxfId="54"/>
    <tableColumn id="8" xr3:uid="{989F01B2-CECF-4DB6-A64F-12DCB8BCFD43}" name="Expansion Prenatal to 259% FPL" dataDxfId="53"/>
    <tableColumn id="10" xr3:uid="{EF881293-61D3-4689-AD2F-90752B1C5453}" name="HB 22-1289 CHP Adults"/>
    <tableColumn id="9" xr3:uid="{0B11062D-F927-401E-AC09-756BA9E2EF9B}" name="Total Prenatal" dataDxfId="5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EF2D2F5-6D15-49A4-A5EA-7A7B6AD1D25C}" name="DivisionforIntellectualandDevelopmentalDisabilitiesCaseload" displayName="DivisionforIntellectualandDevelopmentalDisabilitiesCaseload" ref="B3:P12" totalsRowShown="0" headerRowDxfId="51" dataDxfId="49" headerRowBorderDxfId="50" tableBorderDxfId="48" headerRowCellStyle="Currency">
  <autoFilter ref="B3:P12" xr:uid="{2E0A4766-5C71-44A2-BBFE-E92EAC1F00B2}"/>
  <tableColumns count="15">
    <tableColumn id="1" xr3:uid="{D6059C71-B23B-48D0-9A6F-D5F430411A96}" name="Program" dataDxfId="47"/>
    <tableColumn id="2" xr3:uid="{92255E5D-2DD7-4333-B0A2-92449E24889B}" name="July 2025" dataDxfId="46"/>
    <tableColumn id="3" xr3:uid="{2615257A-76AF-49D8-8C97-21CF83B5C0EB}" name="August 2025" dataDxfId="45"/>
    <tableColumn id="4" xr3:uid="{00D17C74-702C-43D9-BA73-1E46487930CA}" name="September 2025" dataDxfId="44"/>
    <tableColumn id="5" xr3:uid="{68650990-282C-48BF-8928-16219878FC5D}" name="October 2025" dataDxfId="43"/>
    <tableColumn id="6" xr3:uid="{BAD1BFB4-6410-4F69-B865-EB958AB9EF15}" name="November 2025" dataDxfId="42"/>
    <tableColumn id="7" xr3:uid="{94975388-DF1F-46B7-ABFA-9C216F76EB89}" name="December 2025" dataDxfId="41"/>
    <tableColumn id="8" xr3:uid="{F4FACCCF-07A2-4094-AA1E-1F475B088CC2}" name="January 2026" dataDxfId="40"/>
    <tableColumn id="9" xr3:uid="{A01C9435-C64F-4C49-B388-E125E942E930}" name="February 2026" dataDxfId="39"/>
    <tableColumn id="10" xr3:uid="{7A57B76E-7D74-4340-A643-C8A9EB501FD7}" name="March 2026" dataDxfId="38"/>
    <tableColumn id="11" xr3:uid="{9A12E8A8-C31E-4979-9485-A6B555C27B65}" name="April 2026" dataDxfId="37"/>
    <tableColumn id="12" xr3:uid="{95AB4497-E58F-4895-9D7E-A882E82B4E91}" name="May 2026" dataDxfId="36"/>
    <tableColumn id="13" xr3:uid="{C413BCB7-5994-41E3-B519-54A39019F106}" name="June 2026" dataDxfId="35" dataCellStyle="Comma"/>
    <tableColumn id="14" xr3:uid="{67214F42-36AC-410C-855F-89C886B3C218}" name="FY 2025-26 Average YTD" dataDxfId="34"/>
    <tableColumn id="15" xr3:uid="{12FA2A77-A346-4900-B65F-C8B93AA99160}" name="FY 2025-26 Authorized Maximum Enrollment" dataDxfId="33"/>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8AD3A1-ACCC-45AF-9B62-C9EDE1E4517E}" name="Table3" displayName="Table3" ref="B19:Q34" totalsRowShown="0" headerRowDxfId="32" dataDxfId="30" headerRowBorderDxfId="31" tableBorderDxfId="29" headerRowCellStyle="Currency">
  <autoFilter ref="B19:Q34" xr:uid="{D8A3BE4D-B6C4-4A9F-9897-FF782C4D8361}"/>
  <tableColumns count="16">
    <tableColumn id="1" xr3:uid="{FED17491-E4BC-41FE-AB9F-57CB4B90D629}" name="Program" dataDxfId="28"/>
    <tableColumn id="2" xr3:uid="{5D5A248A-E388-41AD-BBE3-948CE388B38F}" name="July 2025" dataDxfId="27"/>
    <tableColumn id="3" xr3:uid="{2FCEBCB2-8CE4-4B17-B1FE-E4730407C3E8}" name="August 2025" dataDxfId="26"/>
    <tableColumn id="4" xr3:uid="{342C13EB-47CC-48CC-B90F-4E338E33F0A1}" name="September 2025" dataDxfId="25"/>
    <tableColumn id="5" xr3:uid="{9AAB4C27-A013-4610-B04E-1788BEBA1B62}" name="October 2025" dataDxfId="24"/>
    <tableColumn id="6" xr3:uid="{5B3852CE-6EB2-40D1-9B6D-47E8B0F61B73}" name="November 2025" dataDxfId="23"/>
    <tableColumn id="7" xr3:uid="{374036E4-E8E9-44E3-AA3A-4082E1D7E152}" name="December 2025" dataDxfId="22"/>
    <tableColumn id="8" xr3:uid="{58EC3079-E583-4572-820F-B39C5CCEF337}" name="January 2026" dataDxfId="21"/>
    <tableColumn id="9" xr3:uid="{F1669909-E0AB-44D5-9281-4377862DF4FE}" name="February 2026" dataDxfId="20"/>
    <tableColumn id="10" xr3:uid="{2F626C9A-30D7-4B8C-8C16-42DBCB0F748C}" name="March 2026" dataDxfId="19"/>
    <tableColumn id="11" xr3:uid="{5B9C83A5-467F-415C-8769-03406BC87E8C}" name="April 2026" dataDxfId="18"/>
    <tableColumn id="12" xr3:uid="{550FA405-C022-4714-BBB0-3CE75A5534C2}" name="May 2026" dataDxfId="17"/>
    <tableColumn id="13" xr3:uid="{5034A02A-0A85-4440-A6FD-3304E348C58B}" name="June 2026" dataDxfId="16"/>
    <tableColumn id="14" xr3:uid="{0FE259A2-80D3-43DA-B184-352AC9403962}" name="FY 2025-26 YTD" dataDxfId="15"/>
    <tableColumn id="15" xr3:uid="{A565E9F0-63DF-48F6-ACBB-C1ED4911A3BB}" name="FY 2025-26 Appropriation" dataDxfId="14"/>
    <tableColumn id="16" xr3:uid="{29F611B3-2EB8-47D0-ABEE-036609098EA5}" name="Percent of FY 2025-26 Appropriation Spent" dataDxfId="1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BEAE15C-0CFE-4040-A28B-6FE7565DBBA9}" name="MedicareModernizationAct" displayName="MedicareModernizationAct" ref="A3:C18" totalsRowShown="0" headerRowDxfId="12" dataDxfId="11" tableBorderDxfId="10">
  <autoFilter ref="A3:C18" xr:uid="{5BE05BE6-0AA9-498A-84F4-731479EFAF78}"/>
  <tableColumns count="3">
    <tableColumn id="1" xr3:uid="{703B0CE5-4B25-40CD-986D-9610A090E6D4}" name="Month" dataDxfId="9"/>
    <tableColumn id="2" xr3:uid="{A6860852-2AFD-402A-A2D8-D626052CAE50}" name="Total Expenditures" dataDxfId="8"/>
    <tableColumn id="3" xr3:uid="{8C54A3DA-BB00-4C64-A5D8-17E80AC3CF56}" name="Medicare Modernization Act State Contribution Payment Caseload" dataDxfId="7"/>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76EBC8-1FE8-4376-9936-75C05E6C6BAC}" name="OldAgePension" displayName="OldAgePension" ref="A3:C18" totalsRowShown="0" headerRowDxfId="6" dataDxfId="5" tableBorderDxfId="4">
  <autoFilter ref="A3:C18" xr:uid="{F09D2C8C-00C9-4FD6-8BF3-70CC1D9C17C5}"/>
  <tableColumns count="3">
    <tableColumn id="1" xr3:uid="{3B6BF6E4-8829-4AEB-AFB6-D5FD75241CDF}" name="Month" dataDxfId="3"/>
    <tableColumn id="2" xr3:uid="{E85C30C0-0510-46E7-9990-EA6ECFC0AFFC}" name="Total Expenditures" dataDxfId="2" dataCellStyle="Currency"/>
    <tableColumn id="3" xr3:uid="{B2F31A64-8209-4F9E-A76B-A001D1E5C795}" name="Old Age Pension State Medical Program Caseload" dataDxfId="1"/>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44C572-4F31-46C6-BD18-447CF377610C}" name="PremiumsAppropriation" displayName="PremiumsAppropriation" ref="A3:B11" totalsRowShown="0" headerRowDxfId="185" dataDxfId="184" tableBorderDxfId="183">
  <autoFilter ref="A3:B11" xr:uid="{369CBC44-CDE7-4062-9119-A7A91B50EAFF}"/>
  <tableColumns count="2">
    <tableColumn id="1" xr3:uid="{038320AD-1675-47D6-87D6-244A937F686B}" name="Item" dataDxfId="182"/>
    <tableColumn id="2" xr3:uid="{2C1EFA34-3A38-46CF-9486-5BD67A7C5A35}" name="Amount" dataDxfId="181" dataCellStyle="Currency"/>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B50745-372F-47B6-AE32-D12FDF03DBCD}" name="HospitalSupplementalPayments" displayName="HospitalSupplementalPayments" ref="B3:O14" totalsRowShown="0" headerRowDxfId="180" dataDxfId="178" headerRowBorderDxfId="179" tableBorderDxfId="177" headerRowCellStyle="Currency">
  <autoFilter ref="B3:O14" xr:uid="{ABCB7EBF-293B-48AE-B771-F33396ECF69F}"/>
  <tableColumns count="14">
    <tableColumn id="1" xr3:uid="{CFC5D468-A0F6-4795-91EA-AAEC9B15586A}" name="Service Category" dataDxfId="176"/>
    <tableColumn id="2" xr3:uid="{9A9C8855-2DC5-4E30-932F-0595276893D6}" name="July 2025" dataDxfId="175"/>
    <tableColumn id="3" xr3:uid="{89CBC4DD-C635-44AF-A490-9E7D1B369B88}" name="August 2025" dataDxfId="174"/>
    <tableColumn id="4" xr3:uid="{3805C3DB-344B-44B5-87EA-1A98907973E1}" name="September 2025" dataDxfId="173"/>
    <tableColumn id="5" xr3:uid="{1ED437BD-692D-4D10-8BB3-8D555E0C7555}" name="October 2025" dataDxfId="172"/>
    <tableColumn id="6" xr3:uid="{FBB4EB1D-3FC0-45FF-BE31-61F2965ABC6A}" name="November 2025" dataDxfId="171"/>
    <tableColumn id="7" xr3:uid="{C75A3C9A-2D64-4A3F-B8EF-172508535EE3}" name="December 2025" dataDxfId="170"/>
    <tableColumn id="8" xr3:uid="{144ECC8D-42FC-4D6F-AFA7-2C7E81A21DC9}" name="January 2026" dataDxfId="169"/>
    <tableColumn id="9" xr3:uid="{9DDBF5C3-2955-4160-A77A-560E42F19CBD}" name="February 2026" dataDxfId="168"/>
    <tableColumn id="10" xr3:uid="{408D38E8-CFF1-4D79-BE80-73C2ABAE44C2}" name="March 2026" dataDxfId="167"/>
    <tableColumn id="11" xr3:uid="{92F9099E-78E8-45AC-B8E7-EA1591D95950}" name="April 2026" dataDxfId="166"/>
    <tableColumn id="12" xr3:uid="{A271A37D-DEF5-498C-AC6C-C963543FFCD7}" name="May 2026" dataDxfId="165"/>
    <tableColumn id="13" xr3:uid="{44128EF6-312D-4676-A5CF-47AC22113959}" name="June 2026" dataDxfId="164"/>
    <tableColumn id="14" xr3:uid="{E32140F5-591A-4634-B3C3-E249009AC3F3}" name="FY 2025-26 Total YTD" dataDxfId="163"/>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53BB7C-7DFC-42FB-839B-526A1997025F}" name="MedicaidCaseload" displayName="MedicaidCaseload" ref="B2:T228" totalsRowShown="0" headerRowDxfId="162" dataDxfId="160" headerRowBorderDxfId="161" tableBorderDxfId="159" headerRowCellStyle="Normal_MMEXP Caseload Prepared Sept5">
  <autoFilter ref="B2:T228" xr:uid="{0E7F37F7-7EEB-4858-BBF7-850AA10A50FE}"/>
  <tableColumns count="19">
    <tableColumn id="1" xr3:uid="{DD42983B-DD11-47A5-B005-77E112D7E625}" name="Month" dataDxfId="158" dataCellStyle="Normal_MMEXP Caseload Prepared Sept5"/>
    <tableColumn id="2" xr3:uid="{56FB554F-674D-4114-AF60-94A1343908F7}" name="Adults 65 and Older_x000a_(OAP-A)" dataDxfId="157"/>
    <tableColumn id="3" xr3:uid="{7E541FDC-E903-4962-BFF0-366DB6FF72D7}" name="Disabled Adults 60 to 64_x000a_ (OAP-B)" dataDxfId="156"/>
    <tableColumn id="4" xr3:uid="{DB51D42B-DF09-41EB-A488-11C937192B98}" name="Disabled Individuals to 59 _x000a_(AND/AB)" dataDxfId="155"/>
    <tableColumn id="5" xr3:uid="{DC6B965D-5E71-469C-9515-188B27EB9280}" name="Disabled Buy-In" dataDxfId="154"/>
    <tableColumn id="6" xr3:uid="{2673DA31-3AA0-4819-8E37-00F852F52E0F}" name="MAGI Parents/ Caretakers to 68% FPL" dataDxfId="153"/>
    <tableColumn id="7" xr3:uid="{D8737015-0516-4B09-A4F0-02D64CCFE820}" name="MAGI Parents/ Caretakers 69% to 133% FPL" dataDxfId="152"/>
    <tableColumn id="8" xr3:uid="{F8325219-2BCD-4963-B1EB-DE341512C7E2}" name="MAGI Adults" dataDxfId="151"/>
    <tableColumn id="9" xr3:uid="{95ABDB03-55FD-4946-A3D2-986A546B6904}" name="Breast &amp; Cervical Cancer Program" dataDxfId="150"/>
    <tableColumn id="10" xr3:uid="{2713D0E1-0788-457D-9160-F8A0C1F54F7B}" name="MAGI Eligible Children" dataDxfId="149"/>
    <tableColumn id="11" xr3:uid="{F6024742-23FB-4823-889F-96AFAEAEB7D4}" name="SB 11-008 Eligible Children" dataDxfId="148"/>
    <tableColumn id="12" xr3:uid="{5A33E849-BB32-48BE-A0E7-E4984AD5F5A9}" name="Foster Care" dataDxfId="147"/>
    <tableColumn id="13" xr3:uid="{356F00C3-E506-45E0-B517-DB8241A483D5}" name="MAGI Pregnant Adults" dataDxfId="146"/>
    <tableColumn id="14" xr3:uid="{DFBF679E-0CDA-432E-BF20-E2B35673D369}" name="SB 11-250 Eligible Pregnant Adults" dataDxfId="145"/>
    <tableColumn id="15" xr3:uid="{AFD40E07-BE9A-43E7-B874-35FADEE44BEA}" name="Non-Citizens- Emergency Services" dataDxfId="144"/>
    <tableColumn id="16" xr3:uid="{CEC784F1-8554-4938-A75C-1A381FDF5350}" name="Partial Dual Eligibles" dataDxfId="143"/>
    <tableColumn id="17" xr3:uid="{D58B7067-B6E2-4D4A-950C-7AFCD47B803C}" name="SB 21-025 Family Planning Services" dataDxfId="142"/>
    <tableColumn id="19" xr3:uid="{39A9B77E-5CB7-4B6E-B4E3-F411817ABAB1}" name="HB 22-1289 Medicaid Adults"/>
    <tableColumn id="18" xr3:uid="{9744F129-99A6-49A8-9F74-97C3D061E551}" name="TOTAL" dataDxfId="141"/>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C351D75-D886-41C6-866F-4DBBF41BBC37}" name="CaseloadByProgram" displayName="CaseloadByProgram" ref="A3:T102" totalsRowShown="0" headerRowDxfId="140" dataDxfId="138" headerRowBorderDxfId="139" tableBorderDxfId="137" headerRowCellStyle="Normal_MMEXP Caseload Prepared Sept5" dataCellStyle="Comma">
  <autoFilter ref="A3:T102" xr:uid="{97966886-07C9-49AB-A9AD-967E4ED8A001}"/>
  <tableColumns count="20">
    <tableColumn id="1" xr3:uid="{02428258-423D-4BC3-83ED-FF7AFF3A73F2}" name="Month" dataDxfId="136" dataCellStyle="Normal_MMEXP Caseload Prepared Sept5"/>
    <tableColumn id="2" xr3:uid="{186F9D5B-8C05-4537-A3B2-E01CB635E3D8}" name="Adults 65 and Older_x000a_(OAP-A)" dataDxfId="135" dataCellStyle="Comma"/>
    <tableColumn id="3" xr3:uid="{D33F6FFD-D0AD-4890-8681-F42060E57B16}" name="Disabled Adults 60 to 64_x000a_ (OAP-B)" dataDxfId="134" dataCellStyle="Comma"/>
    <tableColumn id="4" xr3:uid="{0712E634-8876-472D-83A9-C3952E043EDB}" name="Disabled Individuals to 59 _x000a_(AND/AB)" dataDxfId="133" dataCellStyle="Comma"/>
    <tableColumn id="5" xr3:uid="{D7FCC6BD-2555-4220-9D95-7A20E329AB0C}" name="Disabled Buy-In" dataDxfId="132" dataCellStyle="Comma"/>
    <tableColumn id="6" xr3:uid="{CD4DCBE9-AF97-4833-AB2C-DB86496CF392}" name="MAGI Parents/ Caretakers to 68% FPL" dataDxfId="131" dataCellStyle="Comma"/>
    <tableColumn id="7" xr3:uid="{A6357855-AFC1-4395-9A7B-41CCCF3A0404}" name="MAGI Parents/ Caretakers 69% to 133% FPL" dataDxfId="130" dataCellStyle="Comma"/>
    <tableColumn id="8" xr3:uid="{8C811956-4C19-489B-B0A0-1EA4AFB903D8}" name="MAGI Adults" dataDxfId="129" dataCellStyle="Comma"/>
    <tableColumn id="9" xr3:uid="{46F1E10C-D40D-422B-B931-DF3562499C49}" name="Breast &amp; Cervical Cancer Program" dataDxfId="128" dataCellStyle="Comma"/>
    <tableColumn id="10" xr3:uid="{D9837476-489B-4D45-BA6B-98D56941BCDC}" name="MAGI Eligible Children" dataDxfId="127" dataCellStyle="Comma"/>
    <tableColumn id="11" xr3:uid="{2F33910E-A321-4730-AC8F-FAE25A652DA6}" name="SB 11-008 Eligible Children" dataDxfId="126" dataCellStyle="Comma"/>
    <tableColumn id="12" xr3:uid="{2576656B-16CA-45A8-9A25-B7798561CD7F}" name="Foster Care" dataDxfId="125" dataCellStyle="Comma"/>
    <tableColumn id="13" xr3:uid="{C28BA378-84F6-48B2-B886-E0CACA205DBF}" name="MAGI Pregnant Adults" dataDxfId="124" dataCellStyle="Comma"/>
    <tableColumn id="14" xr3:uid="{E394B71F-0B39-44FD-9851-51D888A767DD}" name="SB 11-250 Eligible Pregnant Adults" dataDxfId="123" dataCellStyle="Comma"/>
    <tableColumn id="15" xr3:uid="{2A020A69-2723-4980-9632-5572118681B6}" name="Non-Citizens- Emergency Services" dataDxfId="122" dataCellStyle="Comma"/>
    <tableColumn id="16" xr3:uid="{B7917347-4D89-477B-A9A5-9A9187682BAF}" name="Partial Dual Eligibles" dataDxfId="121" dataCellStyle="Comma"/>
    <tableColumn id="17" xr3:uid="{A9B4EF82-590C-4101-A1C8-58CEEEDFB6E3}" name="SB 21-205 Family Planning Services" dataDxfId="120" dataCellStyle="Comma"/>
    <tableColumn id="19" xr3:uid="{A5B6FAFB-4CB2-4D9E-95A2-B94775D484D4}" name="HB 22-1289 Medicaid Adults" dataDxfId="119" dataCellStyle="Comma"/>
    <tableColumn id="22" xr3:uid="{21E87592-36CF-4265-B3B4-3D8562F97D2A}" name="HB 22-1289 GF Only Medicaid and CHP Children" dataDxfId="118" dataCellStyle="Comma"/>
    <tableColumn id="18" xr3:uid="{08A66E60-30B8-4670-91DD-0E0BF195B077}" name="TOTAL" dataDxfId="117" dataCellStyle="Comma"/>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6D3663D-574E-4CAE-B7B7-B2C3C90ACA99}" name="ACCCaseload" displayName="ACCCaseload" ref="C3:P77" totalsRowShown="0" headerRowDxfId="116" dataDxfId="114" headerRowBorderDxfId="115" tableBorderDxfId="113">
  <autoFilter ref="C3:P77" xr:uid="{B107636D-EF25-4685-BEE9-777502074934}"/>
  <tableColumns count="14">
    <tableColumn id="1" xr3:uid="{787A9E6C-034C-4EC8-B662-1AA840D920A6}" name="County of Residence" dataDxfId="112"/>
    <tableColumn id="2" xr3:uid="{3853A73E-F364-480D-B486-1313322105DD}" name="Jul 2025" dataDxfId="111"/>
    <tableColumn id="3" xr3:uid="{D3E8B445-DE9B-4717-9AA1-0840570D8B03}" name="Aug 2025" dataDxfId="110"/>
    <tableColumn id="4" xr3:uid="{7C8DD4E4-8DBD-48DE-9A10-7350F992E31A}" name="Sep 2025" dataDxfId="109"/>
    <tableColumn id="5" xr3:uid="{9C9AA667-60A8-43C5-AFD7-B050235A30F2}" name="Oct 2025" dataDxfId="108"/>
    <tableColumn id="6" xr3:uid="{226AF8AF-B0B9-4469-9A65-5B6214066EB3}" name="Nov 2025" dataDxfId="107"/>
    <tableColumn id="7" xr3:uid="{8BB96B36-3B99-4DBC-90A2-8703EFD4E90C}" name="Dec 2025" dataDxfId="106"/>
    <tableColumn id="8" xr3:uid="{FB990BF6-D4DC-4F47-BFFE-E7BCCE777877}" name="Jan 2026" dataDxfId="105"/>
    <tableColumn id="9" xr3:uid="{1912D766-A3FB-45DD-93A2-137E4BE2B1D0}" name="Feb 2026" dataDxfId="104"/>
    <tableColumn id="10" xr3:uid="{F58AEC38-BA5D-4453-B3DA-F4ED3462B5F4}" name="Mar 2026" dataDxfId="103"/>
    <tableColumn id="11" xr3:uid="{68D7A9B6-F3AD-46B6-87EE-F7EFA6D66CBE}" name="Apr 2026" dataDxfId="102"/>
    <tableColumn id="12" xr3:uid="{E683FE00-E7E1-4CF8-8021-46C17E0CA6DD}" name="May 2026" dataDxfId="101"/>
    <tableColumn id="13" xr3:uid="{4B9E5A45-5221-4685-A1B1-7B27665D3BFC}" name="Jun 2026" dataDxfId="100"/>
    <tableColumn id="14" xr3:uid="{2C3E8415-FB7A-4B7A-8E83-3F05B3F5A72F}" name="FY 2025-26 Average Monthly Enrollment" dataDxfId="99">
      <calculatedColumnFormula>AVERAGE(D4:O4)</calculatedColumnFormula>
    </tableColumn>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D6BC9A-3786-4361-98C5-B7F40F84EC38}" name="BehavioralHealthExpenditure" displayName="BehavioralHealthExpenditure" ref="A3:D18" totalsRowShown="0" headerRowDxfId="98" dataDxfId="97" tableBorderDxfId="96">
  <autoFilter ref="A3:D18" xr:uid="{CE267656-6CE2-42D1-8A35-C91B8C9FBD6A}"/>
  <tableColumns count="4">
    <tableColumn id="1" xr3:uid="{6AEBCA49-0776-4D12-98B6-D11DED210496}" name="Month" dataDxfId="95"/>
    <tableColumn id="2" xr3:uid="{BAD08E8B-C41E-4E9E-9253-D89575420608}" name="Total Expenditures" dataDxfId="94" dataCellStyle="Currency"/>
    <tableColumn id="3" xr3:uid="{7AC27C32-356F-4296-AA6B-AD7F4B86B86D}" name="Behavioral Health Capitation Payments " dataDxfId="93" dataCellStyle="Currency"/>
    <tableColumn id="4" xr3:uid="{AFC78BFF-8C42-4D60-AD10-C33819375C62}" name="Behavioral Health Fee for Service Payments" dataDxfId="92" dataCellStyle="Currency"/>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04A6767-465B-41F6-A976-25EF85F76847}" name="Table10" displayName="Table10" ref="A3:G18" totalsRowShown="0" headerRowDxfId="91" dataDxfId="90" tableBorderDxfId="89" headerRowCellStyle="Normal_MMEXP Caseload Prepared Sept5">
  <autoFilter ref="A3:G18" xr:uid="{AA230A10-EFE9-456A-BB1C-34DE4460ADA3}"/>
  <tableColumns count="7">
    <tableColumn id="1" xr3:uid="{ED547CCA-3990-4ACE-8B82-9426849FD861}" name="Month" dataDxfId="88"/>
    <tableColumn id="2" xr3:uid="{53FBC6A6-EE60-472E-8258-6F3591EDFF01}" name="Total" dataDxfId="87"/>
    <tableColumn id="3" xr3:uid="{CDE0C371-F575-4F93-9F7F-C1CFD0DEC284}" name="Rocky Mountain Health Plans _x000a_(RAE 1)" dataDxfId="86"/>
    <tableColumn id="4" xr3:uid="{2355AB70-5F60-4B0B-881F-241FF26666A4}" name="Northeast Health Partners _x000a_(RAE 2)" dataDxfId="85"/>
    <tableColumn id="5" xr3:uid="{A2395FF9-7983-4E90-88DB-4F2B354FA61D}" name="Colorado Access _x000a_(RAE 3)" dataDxfId="84"/>
    <tableColumn id="6" xr3:uid="{5AB5A7D3-DBF4-4356-97D4-33FD851BC1ED}" name="Health Colorado _x000a_(RAE 4)" dataDxfId="83"/>
    <tableColumn id="11" xr3:uid="{C0467A29-B75D-455F-A4D6-25A0204F6110}" name="Other1" dataDxfId="82"/>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E879AD8-DC57-43B5-BBC3-74B96B0B7BA2}" name="BehavioralHealthbyRAE" displayName="BehavioralHealthbyRAE" ref="A22:G36" totalsRowShown="0" headerRowDxfId="81" dataDxfId="80" tableBorderDxfId="79" headerRowCellStyle="Normal_MMEXP Caseload Prepared Sept5">
  <autoFilter ref="A22:G36" xr:uid="{69583CD1-066B-46D8-9E74-81F8137C3E38}"/>
  <tableColumns count="7">
    <tableColumn id="1" xr3:uid="{0CB0E681-684C-496C-98F4-6C6396653710}" name="Month" dataDxfId="78" dataCellStyle="Normal_MMEXP Caseload Prepared Sept5"/>
    <tableColumn id="2" xr3:uid="{4717121F-2B1E-44A6-9C0F-7A323D5CFF59}" name="Total" dataDxfId="77" dataCellStyle="Comma"/>
    <tableColumn id="3" xr3:uid="{07E3CE9D-26A5-460B-A608-2D5EB2693FB0}" name="Rocky Mountain Health Plans _x000a_(RAE 1)" dataDxfId="76" dataCellStyle="Comma"/>
    <tableColumn id="4" xr3:uid="{F7CF6CEC-2457-4FE8-9B5A-EF62BDF6AECC}" name="Northeast Health Partners _x000a_(RAE 2)" dataDxfId="75" dataCellStyle="Comma"/>
    <tableColumn id="5" xr3:uid="{E1CD2D6F-2DDD-40B0-9481-E9AAF089F2B0}" name="Colorado Access _x000a_(RAE 3)" dataDxfId="74" dataCellStyle="Comma"/>
    <tableColumn id="6" xr3:uid="{C1F2AF17-E38C-4EC5-892E-E3C27C83B512}" name="Health Colorado _x000a_(RAE 4)" dataDxfId="73" dataCellStyle="Comma"/>
    <tableColumn id="11" xr3:uid="{4F9EC083-8089-4232-8B29-4D164EF34ACA}" name="Other" dataDxfId="72"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73"/>
  <sheetViews>
    <sheetView tabSelected="1" view="pageBreakPreview" topLeftCell="A32" zoomScale="60" zoomScaleNormal="70" zoomScalePageLayoutView="90" workbookViewId="0">
      <selection activeCell="E58" sqref="E58"/>
    </sheetView>
  </sheetViews>
  <sheetFormatPr defaultColWidth="9.28515625" defaultRowHeight="15" x14ac:dyDescent="0.3"/>
  <cols>
    <col min="1" max="1" width="5.5703125" style="68" customWidth="1"/>
    <col min="2" max="2" width="33.5703125" style="68" customWidth="1"/>
    <col min="3" max="14" width="22.28515625" style="68" customWidth="1"/>
    <col min="15" max="15" width="23.7109375" style="68" customWidth="1"/>
    <col min="16" max="16" width="17.42578125" style="68" bestFit="1" customWidth="1"/>
    <col min="17" max="17" width="14.42578125" style="68" bestFit="1" customWidth="1"/>
    <col min="18" max="18" width="23.28515625" style="68" customWidth="1"/>
    <col min="19" max="19" width="18.28515625" style="68" customWidth="1"/>
    <col min="20" max="16384" width="9.28515625" style="68"/>
  </cols>
  <sheetData>
    <row r="1" spans="1:18" ht="15.75" thickBot="1" x14ac:dyDescent="0.35">
      <c r="A1" s="309" t="s">
        <v>143</v>
      </c>
    </row>
    <row r="2" spans="1:18" s="59" customFormat="1" ht="16.5" customHeight="1" thickBot="1" x14ac:dyDescent="0.25">
      <c r="A2" s="489" t="s">
        <v>183</v>
      </c>
      <c r="B2" s="490"/>
      <c r="C2" s="490"/>
      <c r="D2" s="490"/>
      <c r="E2" s="490"/>
      <c r="F2" s="490"/>
      <c r="G2" s="490"/>
      <c r="H2" s="490"/>
      <c r="I2" s="490"/>
      <c r="J2" s="490"/>
      <c r="K2" s="490"/>
      <c r="L2" s="490"/>
      <c r="M2" s="490"/>
      <c r="N2" s="490"/>
      <c r="O2" s="491"/>
    </row>
    <row r="3" spans="1:18" s="59" customFormat="1" ht="36.75" thickBot="1" x14ac:dyDescent="0.25">
      <c r="A3" s="60"/>
      <c r="B3" s="61" t="s">
        <v>11</v>
      </c>
      <c r="C3" s="62" t="s">
        <v>184</v>
      </c>
      <c r="D3" s="62" t="s">
        <v>185</v>
      </c>
      <c r="E3" s="62" t="s">
        <v>186</v>
      </c>
      <c r="F3" s="62" t="s">
        <v>187</v>
      </c>
      <c r="G3" s="62" t="s">
        <v>188</v>
      </c>
      <c r="H3" s="62" t="s">
        <v>189</v>
      </c>
      <c r="I3" s="62" t="s">
        <v>190</v>
      </c>
      <c r="J3" s="62" t="s">
        <v>191</v>
      </c>
      <c r="K3" s="62" t="s">
        <v>192</v>
      </c>
      <c r="L3" s="62" t="s">
        <v>193</v>
      </c>
      <c r="M3" s="62" t="s">
        <v>194</v>
      </c>
      <c r="N3" s="62" t="s">
        <v>195</v>
      </c>
      <c r="O3" s="63" t="s">
        <v>196</v>
      </c>
    </row>
    <row r="4" spans="1:18" s="59" customFormat="1" ht="15.75" customHeight="1" x14ac:dyDescent="0.3">
      <c r="A4" s="492" t="s">
        <v>12</v>
      </c>
      <c r="B4" s="64" t="s">
        <v>114</v>
      </c>
      <c r="C4" s="65">
        <v>112086513</v>
      </c>
      <c r="D4" s="65">
        <v>116622273</v>
      </c>
      <c r="E4" s="65">
        <v>145930843</v>
      </c>
      <c r="F4" s="65">
        <v>119967457</v>
      </c>
      <c r="G4" s="65"/>
      <c r="H4" s="65"/>
      <c r="I4" s="65"/>
      <c r="J4" s="65"/>
      <c r="K4" s="65"/>
      <c r="L4" s="65"/>
      <c r="M4" s="65"/>
      <c r="N4" s="65"/>
      <c r="O4" s="66">
        <v>494607086</v>
      </c>
      <c r="P4" s="67"/>
      <c r="Q4" s="68"/>
      <c r="R4" s="69"/>
    </row>
    <row r="5" spans="1:18" s="59" customFormat="1" ht="18" x14ac:dyDescent="0.2">
      <c r="A5" s="493"/>
      <c r="B5" s="64" t="s">
        <v>344</v>
      </c>
      <c r="C5" s="65">
        <v>3770375</v>
      </c>
      <c r="D5" s="65">
        <v>4913460</v>
      </c>
      <c r="E5" s="65">
        <v>6298305</v>
      </c>
      <c r="F5" s="65">
        <v>3723882</v>
      </c>
      <c r="G5" s="65"/>
      <c r="H5" s="65"/>
      <c r="I5" s="65"/>
      <c r="J5" s="65"/>
      <c r="K5" s="65"/>
      <c r="L5" s="65"/>
      <c r="M5" s="65"/>
      <c r="N5" s="65"/>
      <c r="O5" s="66">
        <v>18706022</v>
      </c>
      <c r="P5" s="67"/>
      <c r="Q5" s="67"/>
      <c r="R5" s="69"/>
    </row>
    <row r="6" spans="1:18" s="59" customFormat="1" ht="14.65" hidden="1" customHeight="1" x14ac:dyDescent="0.2">
      <c r="A6" s="493"/>
      <c r="B6" s="64" t="s">
        <v>345</v>
      </c>
      <c r="C6" s="65">
        <v>96152602</v>
      </c>
      <c r="D6" s="65">
        <v>101277714</v>
      </c>
      <c r="E6" s="65">
        <v>127102670</v>
      </c>
      <c r="F6" s="65"/>
      <c r="G6" s="65"/>
      <c r="H6" s="65"/>
      <c r="I6" s="65"/>
      <c r="J6" s="65"/>
      <c r="K6" s="65"/>
      <c r="L6" s="65"/>
      <c r="M6" s="65"/>
      <c r="N6" s="65"/>
      <c r="O6" s="66"/>
      <c r="P6" s="67"/>
      <c r="Q6" s="67"/>
    </row>
    <row r="7" spans="1:18" s="59" customFormat="1" ht="18" x14ac:dyDescent="0.2">
      <c r="A7" s="493"/>
      <c r="B7" s="64" t="s">
        <v>346</v>
      </c>
      <c r="C7" s="65">
        <v>4998002</v>
      </c>
      <c r="D7" s="65">
        <v>5130488</v>
      </c>
      <c r="E7" s="65">
        <v>6260815</v>
      </c>
      <c r="F7" s="65">
        <v>4967055</v>
      </c>
      <c r="G7" s="65"/>
      <c r="H7" s="65"/>
      <c r="I7" s="65"/>
      <c r="J7" s="65"/>
      <c r="K7" s="65"/>
      <c r="L7" s="65"/>
      <c r="M7" s="65"/>
      <c r="N7" s="65"/>
      <c r="O7" s="66">
        <v>21356360</v>
      </c>
      <c r="P7" s="67"/>
      <c r="Q7" s="67"/>
    </row>
    <row r="8" spans="1:18" s="59" customFormat="1" ht="36" x14ac:dyDescent="0.2">
      <c r="A8" s="493"/>
      <c r="B8" s="64" t="s">
        <v>347</v>
      </c>
      <c r="C8" s="65">
        <v>14867056</v>
      </c>
      <c r="D8" s="65">
        <v>15835017</v>
      </c>
      <c r="E8" s="65">
        <v>23484727</v>
      </c>
      <c r="F8" s="65">
        <v>19124139</v>
      </c>
      <c r="G8" s="65"/>
      <c r="H8" s="65"/>
      <c r="I8" s="65"/>
      <c r="J8" s="65"/>
      <c r="K8" s="65"/>
      <c r="L8" s="65"/>
      <c r="M8" s="65"/>
      <c r="N8" s="65"/>
      <c r="O8" s="66">
        <v>73310939</v>
      </c>
      <c r="P8" s="67"/>
      <c r="Q8" s="67"/>
    </row>
    <row r="9" spans="1:18" s="59" customFormat="1" ht="18" x14ac:dyDescent="0.2">
      <c r="A9" s="493"/>
      <c r="B9" s="64" t="s">
        <v>348</v>
      </c>
      <c r="C9" s="65">
        <v>57792356</v>
      </c>
      <c r="D9" s="65">
        <v>48205156</v>
      </c>
      <c r="E9" s="65">
        <v>46331228</v>
      </c>
      <c r="F9" s="65">
        <v>57831118</v>
      </c>
      <c r="G9" s="65"/>
      <c r="H9" s="65"/>
      <c r="I9" s="65"/>
      <c r="J9" s="65"/>
      <c r="K9" s="65"/>
      <c r="L9" s="65"/>
      <c r="M9" s="65"/>
      <c r="N9" s="65"/>
      <c r="O9" s="66">
        <v>210159858</v>
      </c>
      <c r="P9" s="67"/>
      <c r="Q9" s="67"/>
    </row>
    <row r="10" spans="1:18" s="59" customFormat="1" ht="36" x14ac:dyDescent="0.2">
      <c r="A10" s="493"/>
      <c r="B10" s="64" t="s">
        <v>349</v>
      </c>
      <c r="C10" s="65">
        <v>59311872</v>
      </c>
      <c r="D10" s="65">
        <v>57977246</v>
      </c>
      <c r="E10" s="65">
        <v>59811334</v>
      </c>
      <c r="F10" s="65">
        <v>57566911</v>
      </c>
      <c r="G10" s="65"/>
      <c r="H10" s="65"/>
      <c r="I10" s="65"/>
      <c r="J10" s="65"/>
      <c r="K10" s="65"/>
      <c r="L10" s="65"/>
      <c r="M10" s="65"/>
      <c r="N10" s="65"/>
      <c r="O10" s="66">
        <v>234667363</v>
      </c>
      <c r="P10" s="67"/>
      <c r="Q10" s="67"/>
    </row>
    <row r="11" spans="1:18" s="59" customFormat="1" ht="18" x14ac:dyDescent="0.2">
      <c r="A11" s="493"/>
      <c r="B11" s="64" t="s">
        <v>350</v>
      </c>
      <c r="C11" s="65">
        <v>80217474</v>
      </c>
      <c r="D11" s="65">
        <v>78826757</v>
      </c>
      <c r="E11" s="65">
        <v>97459418</v>
      </c>
      <c r="F11" s="65">
        <v>81271128</v>
      </c>
      <c r="G11" s="65"/>
      <c r="H11" s="65"/>
      <c r="I11" s="65"/>
      <c r="J11" s="65"/>
      <c r="K11" s="65"/>
      <c r="L11" s="65"/>
      <c r="M11" s="65"/>
      <c r="N11" s="65"/>
      <c r="O11" s="66">
        <v>337774777</v>
      </c>
      <c r="P11" s="67"/>
      <c r="Q11" s="67"/>
    </row>
    <row r="12" spans="1:18" s="59" customFormat="1" ht="18" x14ac:dyDescent="0.2">
      <c r="A12" s="493"/>
      <c r="B12" s="64" t="s">
        <v>351</v>
      </c>
      <c r="C12" s="65">
        <v>62403280</v>
      </c>
      <c r="D12" s="65">
        <v>54572177</v>
      </c>
      <c r="E12" s="65">
        <v>63532790</v>
      </c>
      <c r="F12" s="65">
        <v>59505570</v>
      </c>
      <c r="G12" s="65"/>
      <c r="H12" s="65"/>
      <c r="I12" s="65"/>
      <c r="J12" s="65"/>
      <c r="K12" s="65"/>
      <c r="L12" s="65"/>
      <c r="M12" s="65"/>
      <c r="N12" s="65"/>
      <c r="O12" s="66">
        <v>240013817</v>
      </c>
      <c r="P12" s="67"/>
      <c r="Q12" s="67"/>
    </row>
    <row r="13" spans="1:18" s="59" customFormat="1" ht="18" x14ac:dyDescent="0.2">
      <c r="A13" s="493"/>
      <c r="B13" s="64" t="s">
        <v>352</v>
      </c>
      <c r="C13" s="65">
        <v>10814407</v>
      </c>
      <c r="D13" s="65">
        <v>10903686</v>
      </c>
      <c r="E13" s="65">
        <v>15429859</v>
      </c>
      <c r="F13" s="65">
        <v>12254048</v>
      </c>
      <c r="G13" s="65"/>
      <c r="H13" s="65"/>
      <c r="I13" s="65"/>
      <c r="J13" s="65"/>
      <c r="K13" s="65"/>
      <c r="L13" s="65"/>
      <c r="M13" s="65"/>
      <c r="N13" s="65"/>
      <c r="O13" s="66">
        <v>49402000</v>
      </c>
      <c r="P13" s="67"/>
      <c r="Q13" s="67"/>
    </row>
    <row r="14" spans="1:18" s="59" customFormat="1" ht="36" x14ac:dyDescent="0.2">
      <c r="A14" s="493"/>
      <c r="B14" s="64" t="s">
        <v>353</v>
      </c>
      <c r="C14" s="65">
        <v>20753736</v>
      </c>
      <c r="D14" s="65">
        <v>21254369</v>
      </c>
      <c r="E14" s="65">
        <v>26296144</v>
      </c>
      <c r="F14" s="65">
        <v>21299275</v>
      </c>
      <c r="G14" s="65"/>
      <c r="H14" s="65"/>
      <c r="I14" s="65"/>
      <c r="J14" s="65"/>
      <c r="K14" s="65"/>
      <c r="L14" s="65"/>
      <c r="M14" s="65"/>
      <c r="N14" s="65"/>
      <c r="O14" s="66">
        <v>89603524</v>
      </c>
      <c r="P14" s="67"/>
      <c r="Q14" s="67"/>
    </row>
    <row r="15" spans="1:18" s="59" customFormat="1" ht="18" x14ac:dyDescent="0.2">
      <c r="A15" s="493"/>
      <c r="B15" s="64" t="s">
        <v>354</v>
      </c>
      <c r="C15" s="65">
        <v>134888013</v>
      </c>
      <c r="D15" s="65">
        <v>136772281</v>
      </c>
      <c r="E15" s="65">
        <v>185552184</v>
      </c>
      <c r="F15" s="65">
        <v>140462156</v>
      </c>
      <c r="G15" s="65"/>
      <c r="H15" s="65"/>
      <c r="I15" s="65"/>
      <c r="J15" s="65"/>
      <c r="K15" s="65"/>
      <c r="L15" s="65"/>
      <c r="M15" s="65"/>
      <c r="N15" s="65"/>
      <c r="O15" s="66">
        <v>597674634</v>
      </c>
      <c r="P15" s="67"/>
      <c r="Q15" s="67"/>
    </row>
    <row r="16" spans="1:18" s="59" customFormat="1" ht="18" x14ac:dyDescent="0.2">
      <c r="A16" s="493"/>
      <c r="B16" s="64" t="s">
        <v>355</v>
      </c>
      <c r="C16" s="65">
        <v>0</v>
      </c>
      <c r="D16" s="65">
        <v>-119993967</v>
      </c>
      <c r="E16" s="65">
        <v>-6805886</v>
      </c>
      <c r="F16" s="65">
        <v>-13796185</v>
      </c>
      <c r="G16" s="65"/>
      <c r="H16" s="65"/>
      <c r="I16" s="65"/>
      <c r="J16" s="65"/>
      <c r="K16" s="65"/>
      <c r="L16" s="65"/>
      <c r="M16" s="65"/>
      <c r="N16" s="65"/>
      <c r="O16" s="66">
        <v>-140596038</v>
      </c>
      <c r="P16" s="67"/>
      <c r="Q16" s="67"/>
    </row>
    <row r="17" spans="1:19" s="59" customFormat="1" ht="18" x14ac:dyDescent="0.2">
      <c r="A17" s="493"/>
      <c r="B17" s="64" t="s">
        <v>356</v>
      </c>
      <c r="C17" s="65">
        <v>3947115</v>
      </c>
      <c r="D17" s="65">
        <v>2734998</v>
      </c>
      <c r="E17" s="65">
        <v>12806111</v>
      </c>
      <c r="F17" s="65">
        <v>3533013</v>
      </c>
      <c r="G17" s="65"/>
      <c r="H17" s="65"/>
      <c r="I17" s="65"/>
      <c r="J17" s="65"/>
      <c r="K17" s="65"/>
      <c r="L17" s="65"/>
      <c r="M17" s="65"/>
      <c r="N17" s="65"/>
      <c r="O17" s="66">
        <v>23021237</v>
      </c>
      <c r="P17" s="67"/>
      <c r="Q17" s="67"/>
    </row>
    <row r="18" spans="1:19" s="59" customFormat="1" ht="15.75" customHeight="1" x14ac:dyDescent="0.2">
      <c r="A18" s="493"/>
      <c r="B18" s="64" t="s">
        <v>357</v>
      </c>
      <c r="C18" s="65">
        <v>13624601</v>
      </c>
      <c r="D18" s="65">
        <v>13985674</v>
      </c>
      <c r="E18" s="65">
        <v>21106582</v>
      </c>
      <c r="F18" s="65">
        <v>13281273</v>
      </c>
      <c r="G18" s="65"/>
      <c r="H18" s="65"/>
      <c r="I18" s="65"/>
      <c r="J18" s="65"/>
      <c r="K18" s="65"/>
      <c r="L18" s="65"/>
      <c r="M18" s="65"/>
      <c r="N18" s="65"/>
      <c r="O18" s="66">
        <v>61998130</v>
      </c>
      <c r="P18" s="67"/>
      <c r="Q18" s="67"/>
    </row>
    <row r="19" spans="1:19" s="59" customFormat="1" ht="36" x14ac:dyDescent="0.2">
      <c r="A19" s="493"/>
      <c r="B19" s="64" t="s">
        <v>358</v>
      </c>
      <c r="C19" s="65">
        <v>10459998</v>
      </c>
      <c r="D19" s="65">
        <v>8376271</v>
      </c>
      <c r="E19" s="65">
        <v>10259839</v>
      </c>
      <c r="F19" s="65">
        <v>5695483</v>
      </c>
      <c r="G19" s="65"/>
      <c r="H19" s="65"/>
      <c r="I19" s="65"/>
      <c r="J19" s="65"/>
      <c r="K19" s="65"/>
      <c r="L19" s="65"/>
      <c r="M19" s="65"/>
      <c r="N19" s="65"/>
      <c r="O19" s="66">
        <v>34791591</v>
      </c>
      <c r="P19" s="67"/>
      <c r="Q19" s="67"/>
      <c r="R19" s="70"/>
    </row>
    <row r="20" spans="1:19" s="59" customFormat="1" ht="36" x14ac:dyDescent="0.2">
      <c r="A20" s="493"/>
      <c r="B20" s="64" t="s">
        <v>359</v>
      </c>
      <c r="C20" s="65">
        <v>0</v>
      </c>
      <c r="D20" s="65">
        <v>0</v>
      </c>
      <c r="E20" s="65">
        <v>0</v>
      </c>
      <c r="F20" s="65">
        <v>0</v>
      </c>
      <c r="G20" s="65"/>
      <c r="H20" s="65"/>
      <c r="I20" s="65"/>
      <c r="J20" s="65"/>
      <c r="K20" s="65"/>
      <c r="L20" s="65"/>
      <c r="M20" s="65"/>
      <c r="N20" s="65"/>
      <c r="O20" s="66">
        <v>0</v>
      </c>
      <c r="P20" s="67"/>
      <c r="Q20" s="67"/>
    </row>
    <row r="21" spans="1:19" s="59" customFormat="1" ht="36" hidden="1" x14ac:dyDescent="0.2">
      <c r="A21" s="493"/>
      <c r="B21" s="64" t="s">
        <v>360</v>
      </c>
      <c r="C21" s="65">
        <v>0</v>
      </c>
      <c r="D21" s="65">
        <v>0</v>
      </c>
      <c r="E21" s="65">
        <v>0</v>
      </c>
      <c r="F21" s="65">
        <v>0</v>
      </c>
      <c r="G21" s="65"/>
      <c r="H21" s="65"/>
      <c r="I21" s="65"/>
      <c r="J21" s="65"/>
      <c r="K21" s="65"/>
      <c r="L21" s="65"/>
      <c r="M21" s="65"/>
      <c r="N21" s="65"/>
      <c r="O21" s="66">
        <v>0</v>
      </c>
      <c r="P21" s="67"/>
      <c r="Q21" s="67"/>
    </row>
    <row r="22" spans="1:19" s="59" customFormat="1" ht="18" x14ac:dyDescent="0.2">
      <c r="A22" s="493"/>
      <c r="B22" s="64" t="s">
        <v>361</v>
      </c>
      <c r="C22" s="65">
        <v>0</v>
      </c>
      <c r="D22" s="65">
        <v>0</v>
      </c>
      <c r="E22" s="65">
        <v>0</v>
      </c>
      <c r="F22" s="65">
        <v>0</v>
      </c>
      <c r="G22" s="65"/>
      <c r="H22" s="65"/>
      <c r="I22" s="65"/>
      <c r="J22" s="65"/>
      <c r="K22" s="65"/>
      <c r="L22" s="65"/>
      <c r="M22" s="65"/>
      <c r="N22" s="65"/>
      <c r="O22" s="66">
        <v>0</v>
      </c>
      <c r="P22" s="67"/>
      <c r="Q22" s="67"/>
    </row>
    <row r="23" spans="1:19" s="59" customFormat="1" ht="18" x14ac:dyDescent="0.2">
      <c r="A23" s="493"/>
      <c r="B23" s="64" t="s">
        <v>362</v>
      </c>
      <c r="C23" s="65">
        <v>1814573</v>
      </c>
      <c r="D23" s="65">
        <v>1890363</v>
      </c>
      <c r="E23" s="65">
        <v>2496859</v>
      </c>
      <c r="F23" s="65">
        <v>2117572</v>
      </c>
      <c r="G23" s="65"/>
      <c r="H23" s="65"/>
      <c r="I23" s="65"/>
      <c r="J23" s="65"/>
      <c r="K23" s="65"/>
      <c r="L23" s="65"/>
      <c r="M23" s="65"/>
      <c r="N23" s="65"/>
      <c r="O23" s="66">
        <v>8319367</v>
      </c>
      <c r="P23" s="67"/>
      <c r="Q23" s="67"/>
    </row>
    <row r="24" spans="1:19" s="59" customFormat="1" ht="18.75" thickBot="1" x14ac:dyDescent="0.25">
      <c r="A24" s="493"/>
      <c r="B24" s="64" t="s">
        <v>363</v>
      </c>
      <c r="C24" s="65">
        <v>2777029</v>
      </c>
      <c r="D24" s="65">
        <v>2752679</v>
      </c>
      <c r="E24" s="65">
        <v>4022049</v>
      </c>
      <c r="F24" s="65">
        <v>3269717</v>
      </c>
      <c r="G24" s="65"/>
      <c r="H24" s="65"/>
      <c r="I24" s="65"/>
      <c r="J24" s="65"/>
      <c r="K24" s="65"/>
      <c r="L24" s="65"/>
      <c r="M24" s="65"/>
      <c r="N24" s="65"/>
      <c r="O24" s="66">
        <v>12821474</v>
      </c>
      <c r="P24" s="67"/>
      <c r="Q24" s="67"/>
    </row>
    <row r="25" spans="1:19" s="59" customFormat="1" ht="18.75" thickBot="1" x14ac:dyDescent="0.25">
      <c r="A25" s="494"/>
      <c r="B25" s="71" t="s">
        <v>364</v>
      </c>
      <c r="C25" s="72">
        <v>594526400</v>
      </c>
      <c r="D25" s="72">
        <v>460758928</v>
      </c>
      <c r="E25" s="72">
        <v>720273201</v>
      </c>
      <c r="F25" s="72">
        <v>592073612</v>
      </c>
      <c r="G25" s="72"/>
      <c r="H25" s="72"/>
      <c r="I25" s="72"/>
      <c r="J25" s="72"/>
      <c r="K25" s="72"/>
      <c r="L25" s="72"/>
      <c r="M25" s="72"/>
      <c r="N25" s="72"/>
      <c r="O25" s="73">
        <v>2367632141</v>
      </c>
      <c r="P25" s="74"/>
      <c r="Q25" s="67"/>
    </row>
    <row r="26" spans="1:19" s="59" customFormat="1" ht="36" x14ac:dyDescent="0.2">
      <c r="A26" s="492" t="s">
        <v>13</v>
      </c>
      <c r="B26" s="64" t="s">
        <v>365</v>
      </c>
      <c r="C26" s="65">
        <v>95978332</v>
      </c>
      <c r="D26" s="65">
        <v>92672836</v>
      </c>
      <c r="E26" s="65">
        <v>100466240</v>
      </c>
      <c r="F26" s="65">
        <v>80829301</v>
      </c>
      <c r="G26" s="65"/>
      <c r="H26" s="65"/>
      <c r="I26" s="65"/>
      <c r="J26" s="65"/>
      <c r="K26" s="65"/>
      <c r="L26" s="65"/>
      <c r="M26" s="65"/>
      <c r="N26" s="65"/>
      <c r="O26" s="66">
        <v>369946709</v>
      </c>
      <c r="Q26" s="67"/>
    </row>
    <row r="27" spans="1:19" s="59" customFormat="1" ht="36" x14ac:dyDescent="0.2">
      <c r="A27" s="493"/>
      <c r="B27" s="64" t="s">
        <v>366</v>
      </c>
      <c r="C27" s="65">
        <v>7236452</v>
      </c>
      <c r="D27" s="65">
        <v>7265158</v>
      </c>
      <c r="E27" s="65">
        <v>8238582</v>
      </c>
      <c r="F27" s="65">
        <v>7162982</v>
      </c>
      <c r="G27" s="65"/>
      <c r="H27" s="65"/>
      <c r="I27" s="65"/>
      <c r="J27" s="65"/>
      <c r="K27" s="65"/>
      <c r="L27" s="65"/>
      <c r="M27" s="65"/>
      <c r="N27" s="65"/>
      <c r="O27" s="66">
        <v>29903174</v>
      </c>
      <c r="Q27" s="67"/>
    </row>
    <row r="28" spans="1:19" s="59" customFormat="1" ht="18" x14ac:dyDescent="0.2">
      <c r="A28" s="493"/>
      <c r="B28" s="64" t="s">
        <v>367</v>
      </c>
      <c r="C28" s="65">
        <v>17381744</v>
      </c>
      <c r="D28" s="65">
        <v>16805925</v>
      </c>
      <c r="E28" s="65">
        <v>19810693</v>
      </c>
      <c r="F28" s="65">
        <v>12951567</v>
      </c>
      <c r="G28" s="65"/>
      <c r="H28" s="65"/>
      <c r="I28" s="65"/>
      <c r="J28" s="65"/>
      <c r="K28" s="65"/>
      <c r="L28" s="65"/>
      <c r="M28" s="65"/>
      <c r="N28" s="65"/>
      <c r="O28" s="66">
        <v>66949929</v>
      </c>
      <c r="Q28" s="67"/>
      <c r="S28" s="67"/>
    </row>
    <row r="29" spans="1:19" s="59" customFormat="1" ht="36" x14ac:dyDescent="0.2">
      <c r="A29" s="493"/>
      <c r="B29" s="64" t="s">
        <v>368</v>
      </c>
      <c r="C29" s="65">
        <v>0</v>
      </c>
      <c r="D29" s="65">
        <v>0</v>
      </c>
      <c r="E29" s="65">
        <v>0</v>
      </c>
      <c r="F29" s="65">
        <v>0</v>
      </c>
      <c r="G29" s="65"/>
      <c r="H29" s="65"/>
      <c r="I29" s="65"/>
      <c r="J29" s="65"/>
      <c r="K29" s="65"/>
      <c r="L29" s="65"/>
      <c r="M29" s="65"/>
      <c r="N29" s="65"/>
      <c r="O29" s="66">
        <v>0</v>
      </c>
      <c r="Q29" s="67"/>
      <c r="R29" s="74"/>
    </row>
    <row r="30" spans="1:19" s="59" customFormat="1" ht="18" x14ac:dyDescent="0.2">
      <c r="A30" s="493"/>
      <c r="B30" s="64" t="s">
        <v>369</v>
      </c>
      <c r="C30" s="65">
        <v>4642676</v>
      </c>
      <c r="D30" s="65">
        <v>4632238</v>
      </c>
      <c r="E30" s="65">
        <v>5015971</v>
      </c>
      <c r="F30" s="65">
        <v>4250535</v>
      </c>
      <c r="G30" s="65"/>
      <c r="H30" s="65"/>
      <c r="I30" s="65"/>
      <c r="J30" s="65"/>
      <c r="K30" s="65"/>
      <c r="L30" s="65"/>
      <c r="M30" s="65"/>
      <c r="N30" s="65"/>
      <c r="O30" s="66">
        <v>18541420</v>
      </c>
      <c r="Q30" s="67"/>
      <c r="R30" s="74"/>
    </row>
    <row r="31" spans="1:19" s="59" customFormat="1" ht="18" x14ac:dyDescent="0.2">
      <c r="A31" s="493"/>
      <c r="B31" s="64" t="s">
        <v>370</v>
      </c>
      <c r="C31" s="65">
        <v>0</v>
      </c>
      <c r="D31" s="65">
        <v>0</v>
      </c>
      <c r="E31" s="65">
        <v>0</v>
      </c>
      <c r="F31" s="65">
        <v>0</v>
      </c>
      <c r="G31" s="65"/>
      <c r="H31" s="65"/>
      <c r="I31" s="65"/>
      <c r="J31" s="65"/>
      <c r="K31" s="65"/>
      <c r="L31" s="65"/>
      <c r="M31" s="65"/>
      <c r="N31" s="65"/>
      <c r="O31" s="66">
        <v>0</v>
      </c>
      <c r="Q31" s="67"/>
    </row>
    <row r="32" spans="1:19" s="59" customFormat="1" ht="36" x14ac:dyDescent="0.2">
      <c r="A32" s="493"/>
      <c r="B32" s="64" t="s">
        <v>371</v>
      </c>
      <c r="C32" s="65">
        <v>26875</v>
      </c>
      <c r="D32" s="65">
        <v>25833</v>
      </c>
      <c r="E32" s="65">
        <v>42187</v>
      </c>
      <c r="F32" s="65">
        <v>27784</v>
      </c>
      <c r="G32" s="65"/>
      <c r="H32" s="65"/>
      <c r="I32" s="65"/>
      <c r="J32" s="65"/>
      <c r="K32" s="65"/>
      <c r="L32" s="65"/>
      <c r="M32" s="65"/>
      <c r="N32" s="65"/>
      <c r="O32" s="66">
        <v>122679</v>
      </c>
      <c r="Q32" s="67"/>
    </row>
    <row r="33" spans="1:18" s="59" customFormat="1" ht="18" x14ac:dyDescent="0.2">
      <c r="A33" s="493"/>
      <c r="B33" s="64" t="s">
        <v>372</v>
      </c>
      <c r="C33" s="65">
        <v>2364877</v>
      </c>
      <c r="D33" s="65">
        <v>2256312</v>
      </c>
      <c r="E33" s="65">
        <v>2342088</v>
      </c>
      <c r="F33" s="65">
        <v>1796280</v>
      </c>
      <c r="G33" s="65"/>
      <c r="H33" s="65"/>
      <c r="I33" s="65"/>
      <c r="J33" s="65"/>
      <c r="K33" s="65"/>
      <c r="L33" s="65"/>
      <c r="M33" s="65"/>
      <c r="N33" s="65"/>
      <c r="O33" s="66">
        <v>8759557</v>
      </c>
      <c r="Q33" s="67"/>
    </row>
    <row r="34" spans="1:18" s="59" customFormat="1" ht="18" x14ac:dyDescent="0.2">
      <c r="A34" s="493"/>
      <c r="B34" s="64" t="s">
        <v>240</v>
      </c>
      <c r="C34" s="65">
        <v>3500969</v>
      </c>
      <c r="D34" s="65">
        <v>12333831</v>
      </c>
      <c r="E34" s="65">
        <v>30270185</v>
      </c>
      <c r="F34" s="65">
        <v>40897404</v>
      </c>
      <c r="G34" s="65"/>
      <c r="H34" s="65"/>
      <c r="I34" s="65"/>
      <c r="J34" s="65"/>
      <c r="K34" s="65"/>
      <c r="L34" s="65"/>
      <c r="M34" s="65"/>
      <c r="N34" s="65"/>
      <c r="O34" s="66">
        <v>87002389</v>
      </c>
      <c r="Q34" s="67"/>
    </row>
    <row r="35" spans="1:18" s="59" customFormat="1" ht="18" x14ac:dyDescent="0.2">
      <c r="A35" s="493"/>
      <c r="B35" s="64" t="s">
        <v>373</v>
      </c>
      <c r="C35" s="65">
        <v>645580</v>
      </c>
      <c r="D35" s="65">
        <v>675453</v>
      </c>
      <c r="E35" s="65">
        <v>821995</v>
      </c>
      <c r="F35" s="65">
        <v>796246</v>
      </c>
      <c r="G35" s="65"/>
      <c r="H35" s="65"/>
      <c r="I35" s="65"/>
      <c r="J35" s="65"/>
      <c r="K35" s="65"/>
      <c r="L35" s="65"/>
      <c r="M35" s="65"/>
      <c r="N35" s="65"/>
      <c r="O35" s="66">
        <v>2939274</v>
      </c>
      <c r="Q35" s="67"/>
    </row>
    <row r="36" spans="1:18" s="59" customFormat="1" ht="18" x14ac:dyDescent="0.2">
      <c r="A36" s="493"/>
      <c r="B36" s="64" t="s">
        <v>374</v>
      </c>
      <c r="C36" s="65">
        <v>9668592</v>
      </c>
      <c r="D36" s="65">
        <v>9532761</v>
      </c>
      <c r="E36" s="65">
        <v>11482329</v>
      </c>
      <c r="F36" s="65">
        <v>8654986</v>
      </c>
      <c r="G36" s="65"/>
      <c r="H36" s="65"/>
      <c r="I36" s="65"/>
      <c r="J36" s="65"/>
      <c r="K36" s="65"/>
      <c r="L36" s="65"/>
      <c r="M36" s="65"/>
      <c r="N36" s="65"/>
      <c r="O36" s="66">
        <v>39338668</v>
      </c>
      <c r="Q36" s="67"/>
    </row>
    <row r="37" spans="1:18" s="59" customFormat="1" ht="18" x14ac:dyDescent="0.2">
      <c r="A37" s="493"/>
      <c r="B37" s="64" t="s">
        <v>375</v>
      </c>
      <c r="C37" s="65">
        <v>71697621</v>
      </c>
      <c r="D37" s="65">
        <v>68009723</v>
      </c>
      <c r="E37" s="65">
        <v>86610307</v>
      </c>
      <c r="F37" s="65">
        <v>68093653</v>
      </c>
      <c r="G37" s="65"/>
      <c r="H37" s="65"/>
      <c r="I37" s="65"/>
      <c r="J37" s="65"/>
      <c r="K37" s="65"/>
      <c r="L37" s="65"/>
      <c r="M37" s="65"/>
      <c r="N37" s="65"/>
      <c r="O37" s="66">
        <v>294411304</v>
      </c>
      <c r="Q37" s="67"/>
      <c r="R37" s="70"/>
    </row>
    <row r="38" spans="1:18" s="59" customFormat="1" ht="18.75" thickBot="1" x14ac:dyDescent="0.25">
      <c r="A38" s="493"/>
      <c r="B38" s="64" t="s">
        <v>376</v>
      </c>
      <c r="C38" s="65">
        <v>5657293</v>
      </c>
      <c r="D38" s="65">
        <v>5589995</v>
      </c>
      <c r="E38" s="65">
        <v>6451264</v>
      </c>
      <c r="F38" s="65">
        <v>6133292</v>
      </c>
      <c r="G38" s="65"/>
      <c r="H38" s="65"/>
      <c r="I38" s="65"/>
      <c r="J38" s="65"/>
      <c r="K38" s="65"/>
      <c r="L38" s="65"/>
      <c r="M38" s="65"/>
      <c r="N38" s="65"/>
      <c r="O38" s="66">
        <v>23831844</v>
      </c>
      <c r="Q38" s="67"/>
    </row>
    <row r="39" spans="1:18" s="59" customFormat="1" ht="18.75" thickBot="1" x14ac:dyDescent="0.25">
      <c r="A39" s="494"/>
      <c r="B39" s="71" t="s">
        <v>377</v>
      </c>
      <c r="C39" s="72">
        <v>218801011</v>
      </c>
      <c r="D39" s="72">
        <v>219800065</v>
      </c>
      <c r="E39" s="72">
        <v>271551841</v>
      </c>
      <c r="F39" s="72">
        <v>231594030</v>
      </c>
      <c r="G39" s="72"/>
      <c r="H39" s="72"/>
      <c r="I39" s="72"/>
      <c r="J39" s="72"/>
      <c r="K39" s="72"/>
      <c r="L39" s="72"/>
      <c r="M39" s="72"/>
      <c r="N39" s="72"/>
      <c r="O39" s="73">
        <v>941746947</v>
      </c>
      <c r="P39" s="74"/>
      <c r="Q39" s="67"/>
    </row>
    <row r="40" spans="1:18" s="59" customFormat="1" ht="18" x14ac:dyDescent="0.2">
      <c r="A40" s="492" t="s">
        <v>14</v>
      </c>
      <c r="B40" s="370" t="s">
        <v>378</v>
      </c>
      <c r="C40" s="365">
        <v>64651347</v>
      </c>
      <c r="D40" s="365">
        <v>65763601</v>
      </c>
      <c r="E40" s="365">
        <v>78058545</v>
      </c>
      <c r="F40" s="365">
        <v>65429221</v>
      </c>
      <c r="G40" s="365"/>
      <c r="H40" s="365"/>
      <c r="I40" s="365"/>
      <c r="J40" s="365"/>
      <c r="K40" s="365"/>
      <c r="L40" s="365"/>
      <c r="M40" s="365"/>
      <c r="N40" s="365"/>
      <c r="O40" s="366">
        <v>273902714</v>
      </c>
      <c r="Q40" s="67"/>
    </row>
    <row r="41" spans="1:18" s="59" customFormat="1" ht="18" x14ac:dyDescent="0.2">
      <c r="A41" s="493"/>
      <c r="B41" s="253" t="s">
        <v>379</v>
      </c>
      <c r="C41" s="65">
        <v>644254</v>
      </c>
      <c r="D41" s="65">
        <v>650621</v>
      </c>
      <c r="E41" s="65">
        <v>548869</v>
      </c>
      <c r="F41" s="65">
        <v>477058</v>
      </c>
      <c r="G41" s="65"/>
      <c r="H41" s="65"/>
      <c r="I41" s="65"/>
      <c r="J41" s="65"/>
      <c r="K41" s="65"/>
      <c r="L41" s="65"/>
      <c r="M41" s="65"/>
      <c r="N41" s="65"/>
      <c r="O41" s="367">
        <v>2320802</v>
      </c>
      <c r="Q41" s="67"/>
    </row>
    <row r="42" spans="1:18" s="59" customFormat="1" ht="36" x14ac:dyDescent="0.2">
      <c r="A42" s="493"/>
      <c r="B42" s="253" t="s">
        <v>380</v>
      </c>
      <c r="C42" s="65">
        <v>30083886</v>
      </c>
      <c r="D42" s="65">
        <v>29420045</v>
      </c>
      <c r="E42" s="65">
        <v>29560013</v>
      </c>
      <c r="F42" s="65">
        <v>29759948</v>
      </c>
      <c r="G42" s="65"/>
      <c r="H42" s="65"/>
      <c r="I42" s="65"/>
      <c r="J42" s="65"/>
      <c r="K42" s="65"/>
      <c r="L42" s="65"/>
      <c r="M42" s="65"/>
      <c r="N42" s="65"/>
      <c r="O42" s="367">
        <v>118823892</v>
      </c>
      <c r="Q42" s="67"/>
    </row>
    <row r="43" spans="1:18" s="59" customFormat="1" ht="36" x14ac:dyDescent="0.2">
      <c r="A43" s="493"/>
      <c r="B43" s="253" t="s">
        <v>381</v>
      </c>
      <c r="C43" s="65">
        <v>24468552</v>
      </c>
      <c r="D43" s="65">
        <v>24167389</v>
      </c>
      <c r="E43" s="65">
        <v>24004275</v>
      </c>
      <c r="F43" s="65">
        <v>24511842</v>
      </c>
      <c r="G43" s="65"/>
      <c r="H43" s="65"/>
      <c r="I43" s="65"/>
      <c r="J43" s="65"/>
      <c r="K43" s="65"/>
      <c r="L43" s="65"/>
      <c r="M43" s="65"/>
      <c r="N43" s="65"/>
      <c r="O43" s="367">
        <v>97152058</v>
      </c>
      <c r="Q43" s="67"/>
    </row>
    <row r="44" spans="1:18" s="59" customFormat="1" ht="36.75" thickBot="1" x14ac:dyDescent="0.25">
      <c r="A44" s="493"/>
      <c r="B44" s="371" t="s">
        <v>382</v>
      </c>
      <c r="C44" s="364">
        <v>177376</v>
      </c>
      <c r="D44" s="364">
        <v>175463</v>
      </c>
      <c r="E44" s="364">
        <v>263441</v>
      </c>
      <c r="F44" s="364">
        <v>215142</v>
      </c>
      <c r="G44" s="364"/>
      <c r="H44" s="364"/>
      <c r="I44" s="364"/>
      <c r="J44" s="364"/>
      <c r="K44" s="364"/>
      <c r="L44" s="364"/>
      <c r="M44" s="364"/>
      <c r="N44" s="364"/>
      <c r="O44" s="369">
        <v>831422</v>
      </c>
      <c r="Q44" s="67"/>
    </row>
    <row r="45" spans="1:18" s="59" customFormat="1" ht="18.75" thickBot="1" x14ac:dyDescent="0.25">
      <c r="A45" s="494"/>
      <c r="B45" s="368" t="s">
        <v>383</v>
      </c>
      <c r="C45" s="364">
        <v>120025415</v>
      </c>
      <c r="D45" s="364">
        <v>120177119</v>
      </c>
      <c r="E45" s="364">
        <v>132435143</v>
      </c>
      <c r="F45" s="364">
        <v>120393211</v>
      </c>
      <c r="G45" s="364"/>
      <c r="H45" s="364"/>
      <c r="I45" s="364"/>
      <c r="J45" s="364"/>
      <c r="K45" s="364"/>
      <c r="L45" s="364"/>
      <c r="M45" s="364"/>
      <c r="N45" s="364"/>
      <c r="O45" s="369">
        <v>493030888</v>
      </c>
      <c r="P45" s="74"/>
      <c r="Q45" s="67"/>
    </row>
    <row r="46" spans="1:18" s="59" customFormat="1" ht="18" hidden="1" x14ac:dyDescent="0.2">
      <c r="A46" s="492" t="s">
        <v>45</v>
      </c>
      <c r="B46" s="64" t="s">
        <v>384</v>
      </c>
      <c r="C46" s="65">
        <v>0</v>
      </c>
      <c r="D46" s="65">
        <v>0</v>
      </c>
      <c r="E46" s="65">
        <v>0</v>
      </c>
      <c r="F46" s="65">
        <v>0</v>
      </c>
      <c r="G46" s="65"/>
      <c r="H46" s="65"/>
      <c r="I46" s="65"/>
      <c r="J46" s="65"/>
      <c r="K46" s="65"/>
      <c r="L46" s="65"/>
      <c r="M46" s="65"/>
      <c r="N46" s="65"/>
      <c r="O46" s="66">
        <v>0</v>
      </c>
      <c r="Q46" s="67"/>
    </row>
    <row r="47" spans="1:18" s="59" customFormat="1" ht="18" x14ac:dyDescent="0.2">
      <c r="A47" s="493"/>
      <c r="B47" s="64" t="s">
        <v>385</v>
      </c>
      <c r="C47" s="65">
        <v>0</v>
      </c>
      <c r="D47" s="65">
        <v>37866</v>
      </c>
      <c r="E47" s="65">
        <v>33429</v>
      </c>
      <c r="F47" s="65">
        <v>35565</v>
      </c>
      <c r="G47" s="65"/>
      <c r="H47" s="65"/>
      <c r="I47" s="65"/>
      <c r="J47" s="65"/>
      <c r="K47" s="65"/>
      <c r="L47" s="65"/>
      <c r="M47" s="65"/>
      <c r="N47" s="65"/>
      <c r="O47" s="66">
        <v>106860</v>
      </c>
      <c r="Q47" s="67"/>
    </row>
    <row r="48" spans="1:18" s="59" customFormat="1" ht="36.75" thickBot="1" x14ac:dyDescent="0.25">
      <c r="A48" s="493"/>
      <c r="B48" s="64" t="s">
        <v>386</v>
      </c>
      <c r="C48" s="65">
        <v>15369496</v>
      </c>
      <c r="D48" s="65">
        <v>19174026</v>
      </c>
      <c r="E48" s="65">
        <v>11253839</v>
      </c>
      <c r="F48" s="65">
        <v>15538317</v>
      </c>
      <c r="G48" s="65"/>
      <c r="H48" s="65"/>
      <c r="I48" s="65"/>
      <c r="J48" s="65"/>
      <c r="K48" s="65"/>
      <c r="L48" s="65"/>
      <c r="M48" s="65"/>
      <c r="N48" s="65"/>
      <c r="O48" s="66">
        <v>61335678</v>
      </c>
      <c r="Q48" s="67"/>
    </row>
    <row r="49" spans="1:18" s="59" customFormat="1" ht="35.1" customHeight="1" thickBot="1" x14ac:dyDescent="0.25">
      <c r="A49" s="494"/>
      <c r="B49" s="71" t="s">
        <v>387</v>
      </c>
      <c r="C49" s="72">
        <v>15369496</v>
      </c>
      <c r="D49" s="72">
        <v>19211892</v>
      </c>
      <c r="E49" s="72">
        <v>11287268</v>
      </c>
      <c r="F49" s="72">
        <v>15573882</v>
      </c>
      <c r="G49" s="72"/>
      <c r="H49" s="72"/>
      <c r="I49" s="72"/>
      <c r="J49" s="72"/>
      <c r="K49" s="72"/>
      <c r="L49" s="72"/>
      <c r="M49" s="72"/>
      <c r="N49" s="72"/>
      <c r="O49" s="73">
        <v>61442538</v>
      </c>
      <c r="P49" s="74"/>
      <c r="Q49" s="67"/>
    </row>
    <row r="50" spans="1:18" s="59" customFormat="1" ht="31.5" customHeight="1" x14ac:dyDescent="0.2">
      <c r="A50" s="492" t="s">
        <v>15</v>
      </c>
      <c r="B50" s="64" t="s">
        <v>388</v>
      </c>
      <c r="C50" s="65">
        <v>0</v>
      </c>
      <c r="D50" s="65">
        <v>0</v>
      </c>
      <c r="E50" s="65">
        <v>0</v>
      </c>
      <c r="F50" s="65">
        <v>0</v>
      </c>
      <c r="G50" s="65"/>
      <c r="H50" s="65"/>
      <c r="I50" s="65"/>
      <c r="J50" s="65"/>
      <c r="K50" s="65"/>
      <c r="L50" s="65"/>
      <c r="M50" s="65"/>
      <c r="N50" s="65"/>
      <c r="O50" s="66">
        <v>0</v>
      </c>
      <c r="Q50" s="67"/>
    </row>
    <row r="51" spans="1:18" s="59" customFormat="1" ht="36" x14ac:dyDescent="0.2">
      <c r="A51" s="493"/>
      <c r="B51" s="64" t="s">
        <v>389</v>
      </c>
      <c r="C51" s="65">
        <v>0</v>
      </c>
      <c r="D51" s="65">
        <v>0</v>
      </c>
      <c r="E51" s="65">
        <v>0</v>
      </c>
      <c r="F51" s="65">
        <v>0</v>
      </c>
      <c r="G51" s="65"/>
      <c r="H51" s="65"/>
      <c r="I51" s="65"/>
      <c r="J51" s="65"/>
      <c r="K51" s="65"/>
      <c r="L51" s="65"/>
      <c r="M51" s="65"/>
      <c r="N51" s="65"/>
      <c r="O51" s="66">
        <v>0</v>
      </c>
      <c r="Q51" s="67"/>
    </row>
    <row r="52" spans="1:18" s="59" customFormat="1" ht="36" x14ac:dyDescent="0.2">
      <c r="A52" s="493"/>
      <c r="B52" s="64" t="s">
        <v>390</v>
      </c>
      <c r="C52" s="65">
        <v>0</v>
      </c>
      <c r="D52" s="65">
        <v>0</v>
      </c>
      <c r="E52" s="65">
        <v>0</v>
      </c>
      <c r="F52" s="65">
        <v>0</v>
      </c>
      <c r="G52" s="65"/>
      <c r="H52" s="65"/>
      <c r="I52" s="65"/>
      <c r="J52" s="65"/>
      <c r="K52" s="65"/>
      <c r="L52" s="65"/>
      <c r="M52" s="65"/>
      <c r="N52" s="65"/>
      <c r="O52" s="66">
        <v>0</v>
      </c>
      <c r="Q52" s="67"/>
    </row>
    <row r="53" spans="1:18" s="59" customFormat="1" ht="54" x14ac:dyDescent="0.2">
      <c r="A53" s="493"/>
      <c r="B53" s="64" t="s">
        <v>391</v>
      </c>
      <c r="C53" s="65">
        <v>0</v>
      </c>
      <c r="D53" s="65">
        <v>0</v>
      </c>
      <c r="E53" s="65">
        <v>0</v>
      </c>
      <c r="F53" s="65">
        <v>0</v>
      </c>
      <c r="G53" s="65"/>
      <c r="H53" s="65"/>
      <c r="I53" s="65"/>
      <c r="J53" s="65"/>
      <c r="K53" s="65"/>
      <c r="L53" s="65"/>
      <c r="M53" s="65"/>
      <c r="N53" s="65"/>
      <c r="O53" s="66">
        <v>0</v>
      </c>
      <c r="Q53" s="67"/>
    </row>
    <row r="54" spans="1:18" s="59" customFormat="1" ht="36" x14ac:dyDescent="0.2">
      <c r="A54" s="493"/>
      <c r="B54" s="64" t="s">
        <v>392</v>
      </c>
      <c r="C54" s="65">
        <v>119211709</v>
      </c>
      <c r="D54" s="65">
        <v>119211709</v>
      </c>
      <c r="E54" s="65">
        <v>302591950</v>
      </c>
      <c r="F54" s="65">
        <v>121390550</v>
      </c>
      <c r="G54" s="65"/>
      <c r="H54" s="65"/>
      <c r="I54" s="65"/>
      <c r="J54" s="65"/>
      <c r="K54" s="65"/>
      <c r="L54" s="65"/>
      <c r="M54" s="65"/>
      <c r="N54" s="65"/>
      <c r="O54" s="66">
        <v>662405918</v>
      </c>
      <c r="Q54" s="67"/>
    </row>
    <row r="55" spans="1:18" s="59" customFormat="1" ht="36" x14ac:dyDescent="0.2">
      <c r="A55" s="493"/>
      <c r="B55" s="64" t="s">
        <v>393</v>
      </c>
      <c r="C55" s="65">
        <v>10554181</v>
      </c>
      <c r="D55" s="65">
        <v>12748929</v>
      </c>
      <c r="E55" s="65">
        <v>11048927</v>
      </c>
      <c r="F55" s="65">
        <v>13058787</v>
      </c>
      <c r="G55" s="65"/>
      <c r="H55" s="65"/>
      <c r="I55" s="65"/>
      <c r="J55" s="65"/>
      <c r="K55" s="65"/>
      <c r="L55" s="65"/>
      <c r="M55" s="65"/>
      <c r="N55" s="65"/>
      <c r="O55" s="66">
        <v>47410824</v>
      </c>
      <c r="Q55" s="67"/>
    </row>
    <row r="56" spans="1:18" s="59" customFormat="1" ht="36" x14ac:dyDescent="0.2">
      <c r="A56" s="493"/>
      <c r="B56" s="64" t="s">
        <v>394</v>
      </c>
      <c r="C56" s="65">
        <v>0</v>
      </c>
      <c r="D56" s="65">
        <v>0</v>
      </c>
      <c r="E56" s="65">
        <v>0</v>
      </c>
      <c r="F56" s="65">
        <v>0</v>
      </c>
      <c r="G56" s="65"/>
      <c r="H56" s="65"/>
      <c r="I56" s="65"/>
      <c r="J56" s="65"/>
      <c r="K56" s="65"/>
      <c r="L56" s="65"/>
      <c r="M56" s="65"/>
      <c r="N56" s="65"/>
      <c r="O56" s="66">
        <v>0</v>
      </c>
      <c r="Q56" s="67"/>
    </row>
    <row r="57" spans="1:18" s="59" customFormat="1" ht="18" x14ac:dyDescent="0.2">
      <c r="A57" s="493"/>
      <c r="B57" s="64" t="s">
        <v>395</v>
      </c>
      <c r="C57" s="65">
        <v>0</v>
      </c>
      <c r="D57" s="65">
        <v>0</v>
      </c>
      <c r="E57" s="65">
        <v>0</v>
      </c>
      <c r="F57" s="65">
        <v>647672</v>
      </c>
      <c r="G57" s="65"/>
      <c r="H57" s="65"/>
      <c r="I57" s="65"/>
      <c r="J57" s="65"/>
      <c r="K57" s="65"/>
      <c r="L57" s="65"/>
      <c r="M57" s="65"/>
      <c r="N57" s="65"/>
      <c r="O57" s="66">
        <v>647672</v>
      </c>
      <c r="Q57" s="67"/>
    </row>
    <row r="58" spans="1:18" s="59" customFormat="1" ht="36" x14ac:dyDescent="0.2">
      <c r="A58" s="493"/>
      <c r="B58" s="64" t="s">
        <v>396</v>
      </c>
      <c r="C58" s="65">
        <v>0</v>
      </c>
      <c r="D58" s="65">
        <v>0</v>
      </c>
      <c r="E58" s="65">
        <v>0</v>
      </c>
      <c r="F58" s="65">
        <v>0</v>
      </c>
      <c r="G58" s="65"/>
      <c r="H58" s="65"/>
      <c r="I58" s="65"/>
      <c r="J58" s="65"/>
      <c r="K58" s="65"/>
      <c r="L58" s="65"/>
      <c r="M58" s="65"/>
      <c r="N58" s="65"/>
      <c r="O58" s="66">
        <v>0</v>
      </c>
      <c r="Q58" s="67"/>
    </row>
    <row r="59" spans="1:18" s="59" customFormat="1" ht="38.25" x14ac:dyDescent="0.2">
      <c r="A59" s="493"/>
      <c r="B59" s="64" t="s">
        <v>133</v>
      </c>
      <c r="C59" s="65">
        <v>0</v>
      </c>
      <c r="D59" s="65">
        <v>0</v>
      </c>
      <c r="E59" s="65">
        <v>105307755</v>
      </c>
      <c r="F59" s="65">
        <v>1184470</v>
      </c>
      <c r="G59" s="65"/>
      <c r="H59" s="65"/>
      <c r="I59" s="65"/>
      <c r="J59" s="65"/>
      <c r="K59" s="65"/>
      <c r="L59" s="65"/>
      <c r="M59" s="65"/>
      <c r="N59" s="65"/>
      <c r="O59" s="66">
        <v>106492225</v>
      </c>
      <c r="Q59" s="67"/>
    </row>
    <row r="60" spans="1:18" s="59" customFormat="1" ht="18.75" thickBot="1" x14ac:dyDescent="0.25">
      <c r="A60" s="493"/>
      <c r="B60" s="64" t="s">
        <v>397</v>
      </c>
      <c r="C60" s="75">
        <v>-20434491</v>
      </c>
      <c r="D60" s="75">
        <v>2761149</v>
      </c>
      <c r="E60" s="75">
        <v>7053661</v>
      </c>
      <c r="F60" s="75">
        <v>504237</v>
      </c>
      <c r="G60" s="75"/>
      <c r="H60" s="75"/>
      <c r="I60" s="75"/>
      <c r="J60" s="75"/>
      <c r="K60" s="75"/>
      <c r="L60" s="75"/>
      <c r="M60" s="75"/>
      <c r="N60" s="75"/>
      <c r="O60" s="76">
        <v>-10115444</v>
      </c>
      <c r="Q60" s="67"/>
      <c r="R60" s="77"/>
    </row>
    <row r="61" spans="1:18" s="80" customFormat="1" ht="18.75" thickBot="1" x14ac:dyDescent="0.25">
      <c r="A61" s="493"/>
      <c r="B61" s="71" t="s">
        <v>398</v>
      </c>
      <c r="C61" s="78">
        <v>109331399</v>
      </c>
      <c r="D61" s="78">
        <v>134721787</v>
      </c>
      <c r="E61" s="78">
        <v>426002293</v>
      </c>
      <c r="F61" s="78">
        <v>136785716</v>
      </c>
      <c r="G61" s="78"/>
      <c r="H61" s="78"/>
      <c r="I61" s="78"/>
      <c r="J61" s="78"/>
      <c r="K61" s="78"/>
      <c r="L61" s="78"/>
      <c r="M61" s="78"/>
      <c r="N61" s="78"/>
      <c r="O61" s="79">
        <v>806841195</v>
      </c>
      <c r="Q61" s="67"/>
      <c r="R61" s="81"/>
    </row>
    <row r="62" spans="1:18" s="59" customFormat="1" ht="18.75" thickBot="1" x14ac:dyDescent="0.25">
      <c r="A62" s="502"/>
      <c r="B62" s="82" t="s">
        <v>338</v>
      </c>
      <c r="C62" s="83">
        <v>4</v>
      </c>
      <c r="D62" s="83">
        <v>4</v>
      </c>
      <c r="E62" s="83">
        <v>5</v>
      </c>
      <c r="F62" s="83">
        <v>4</v>
      </c>
      <c r="G62" s="83">
        <v>0</v>
      </c>
      <c r="H62" s="83">
        <v>0</v>
      </c>
      <c r="I62" s="83">
        <v>0</v>
      </c>
      <c r="J62" s="83">
        <v>0</v>
      </c>
      <c r="K62" s="83">
        <v>0</v>
      </c>
      <c r="L62" s="83">
        <v>0</v>
      </c>
      <c r="M62" s="83">
        <v>0</v>
      </c>
      <c r="N62" s="83">
        <v>0</v>
      </c>
      <c r="O62" s="84">
        <v>52</v>
      </c>
      <c r="P62" s="74"/>
      <c r="Q62" s="85"/>
      <c r="R62" s="77"/>
    </row>
    <row r="63" spans="1:18" s="59" customFormat="1" ht="18.75" thickBot="1" x14ac:dyDescent="0.25">
      <c r="A63" s="503"/>
      <c r="B63" s="86"/>
      <c r="C63" s="87">
        <v>1058053721</v>
      </c>
      <c r="D63" s="87">
        <v>954669791</v>
      </c>
      <c r="E63" s="87">
        <v>1561549746</v>
      </c>
      <c r="F63" s="87">
        <v>1096420451</v>
      </c>
      <c r="G63" s="87"/>
      <c r="H63" s="87"/>
      <c r="I63" s="87"/>
      <c r="J63" s="87"/>
      <c r="K63" s="87"/>
      <c r="L63" s="87"/>
      <c r="M63" s="87"/>
      <c r="N63" s="87"/>
      <c r="O63" s="88">
        <v>4670693709</v>
      </c>
      <c r="P63" s="74"/>
      <c r="Q63" s="85"/>
      <c r="R63" s="77"/>
    </row>
    <row r="64" spans="1:18" s="59" customFormat="1" ht="18" x14ac:dyDescent="0.2">
      <c r="A64" s="499" t="s">
        <v>4</v>
      </c>
      <c r="B64" s="500"/>
      <c r="C64" s="500"/>
      <c r="D64" s="500"/>
      <c r="E64" s="500"/>
      <c r="F64" s="500"/>
      <c r="G64" s="500"/>
      <c r="H64" s="500"/>
      <c r="I64" s="500"/>
      <c r="J64" s="500"/>
      <c r="K64" s="500"/>
      <c r="L64" s="500"/>
      <c r="M64" s="500"/>
      <c r="N64" s="500"/>
      <c r="O64" s="501"/>
      <c r="P64" s="89"/>
      <c r="Q64" s="85"/>
    </row>
    <row r="65" spans="1:17" s="59" customFormat="1" ht="15.75" hidden="1" customHeight="1" x14ac:dyDescent="0.2">
      <c r="A65" s="487" t="s">
        <v>113</v>
      </c>
      <c r="B65" s="488"/>
      <c r="C65" s="488"/>
      <c r="D65" s="488"/>
      <c r="E65" s="488"/>
      <c r="F65" s="488"/>
      <c r="G65" s="488"/>
      <c r="H65" s="488"/>
      <c r="I65" s="488"/>
      <c r="J65" s="488"/>
      <c r="K65" s="488"/>
      <c r="L65" s="488"/>
      <c r="M65" s="488"/>
      <c r="N65" s="488"/>
      <c r="O65" s="498"/>
      <c r="P65" s="90"/>
      <c r="Q65" s="85"/>
    </row>
    <row r="66" spans="1:17" s="59" customFormat="1" ht="18" x14ac:dyDescent="0.2">
      <c r="A66" s="487" t="s">
        <v>117</v>
      </c>
      <c r="B66" s="488"/>
      <c r="C66" s="488"/>
      <c r="D66" s="488"/>
      <c r="E66" s="488"/>
      <c r="F66" s="488"/>
      <c r="G66" s="488"/>
      <c r="H66" s="488"/>
      <c r="I66" s="488"/>
      <c r="J66" s="488"/>
      <c r="K66" s="488"/>
      <c r="L66" s="488"/>
      <c r="M66" s="488"/>
      <c r="N66" s="488"/>
      <c r="O66" s="498"/>
      <c r="P66" s="91" t="s">
        <v>83</v>
      </c>
      <c r="Q66" s="85"/>
    </row>
    <row r="67" spans="1:17" s="59" customFormat="1" ht="18.75" thickBot="1" x14ac:dyDescent="0.25">
      <c r="A67" s="495"/>
      <c r="B67" s="496"/>
      <c r="C67" s="496"/>
      <c r="D67" s="496"/>
      <c r="E67" s="496"/>
      <c r="F67" s="496"/>
      <c r="G67" s="496"/>
      <c r="H67" s="496"/>
      <c r="I67" s="496"/>
      <c r="J67" s="496"/>
      <c r="K67" s="496"/>
      <c r="L67" s="496"/>
      <c r="M67" s="496"/>
      <c r="N67" s="496"/>
      <c r="O67" s="497"/>
      <c r="P67" s="91"/>
      <c r="Q67" s="85"/>
    </row>
    <row r="68" spans="1:17" ht="16.5" customHeight="1" x14ac:dyDescent="0.3">
      <c r="A68" s="486"/>
      <c r="B68" s="486"/>
      <c r="C68" s="486"/>
      <c r="D68" s="486"/>
      <c r="E68" s="486"/>
      <c r="F68" s="486"/>
      <c r="G68" s="486"/>
      <c r="H68" s="486"/>
      <c r="I68" s="486"/>
      <c r="J68" s="486"/>
      <c r="K68" s="486"/>
      <c r="L68" s="486"/>
      <c r="M68" s="486"/>
      <c r="N68" s="486"/>
      <c r="O68" s="486"/>
    </row>
    <row r="69" spans="1:17" ht="18" x14ac:dyDescent="0.3">
      <c r="A69" s="487"/>
      <c r="B69" s="488"/>
      <c r="C69" s="488"/>
      <c r="D69" s="488"/>
      <c r="E69" s="488"/>
      <c r="F69" s="488"/>
      <c r="G69" s="488"/>
      <c r="H69" s="488"/>
      <c r="I69" s="488"/>
      <c r="J69" s="488"/>
      <c r="K69" s="488"/>
      <c r="L69" s="488"/>
      <c r="M69" s="488"/>
      <c r="N69" s="488"/>
      <c r="O69" s="488"/>
    </row>
    <row r="73" spans="1:17" x14ac:dyDescent="0.3">
      <c r="D73" s="68" t="s">
        <v>116</v>
      </c>
    </row>
  </sheetData>
  <mergeCells count="13">
    <mergeCell ref="A68:O68"/>
    <mergeCell ref="A69:O69"/>
    <mergeCell ref="A2:O2"/>
    <mergeCell ref="A26:A39"/>
    <mergeCell ref="A40:A45"/>
    <mergeCell ref="A46:A49"/>
    <mergeCell ref="A67:O67"/>
    <mergeCell ref="A66:O66"/>
    <mergeCell ref="A65:O65"/>
    <mergeCell ref="A64:O64"/>
    <mergeCell ref="A4:A25"/>
    <mergeCell ref="A62:A63"/>
    <mergeCell ref="A50:A61"/>
  </mergeCells>
  <phoneticPr fontId="96" type="noConversion"/>
  <printOptions horizontalCentered="1" gridLines="1"/>
  <pageMargins left="0.28999999999999998" right="0.28999999999999998" top="0.7" bottom="0.43" header="0.3" footer="0.27"/>
  <pageSetup scale="35"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J232"/>
  <sheetViews>
    <sheetView tabSelected="1" view="pageBreakPreview" topLeftCell="A192" zoomScale="70" zoomScaleNormal="100" zoomScaleSheetLayoutView="70" workbookViewId="0">
      <selection activeCell="E58" sqref="E58"/>
    </sheetView>
  </sheetViews>
  <sheetFormatPr defaultColWidth="9.28515625" defaultRowHeight="15" x14ac:dyDescent="0.3"/>
  <cols>
    <col min="1" max="1" width="9.28515625" style="68"/>
    <col min="2" max="2" width="44.5703125" style="68" bestFit="1" customWidth="1"/>
    <col min="3" max="3" width="14.7109375" style="68" customWidth="1"/>
    <col min="4" max="4" width="20.42578125" style="68" customWidth="1"/>
    <col min="5" max="5" width="13.42578125" style="68" customWidth="1"/>
    <col min="6" max="6" width="14" style="68" customWidth="1"/>
    <col min="7" max="8" width="20" style="68" customWidth="1"/>
    <col min="9" max="9" width="12.42578125" style="68" customWidth="1"/>
    <col min="10" max="17" width="10.5703125" style="68" customWidth="1"/>
    <col min="18" max="18" width="9.5703125" style="68" bestFit="1" customWidth="1"/>
    <col min="19" max="23" width="9.42578125" style="68" customWidth="1"/>
    <col min="24" max="25" width="9.5703125" style="68" bestFit="1" customWidth="1"/>
    <col min="26" max="26" width="10.28515625" style="68" bestFit="1" customWidth="1"/>
    <col min="27" max="29" width="9.5703125" style="68" bestFit="1" customWidth="1"/>
    <col min="30" max="30" width="12.42578125" style="68" bestFit="1" customWidth="1"/>
    <col min="31" max="36" width="9.42578125" style="68" customWidth="1"/>
    <col min="37" max="37" width="9.28515625" style="68"/>
    <col min="38" max="43" width="9.5703125" style="68" bestFit="1" customWidth="1"/>
    <col min="44" max="44" width="17" style="68" customWidth="1"/>
    <col min="45" max="46" width="9.5703125" style="68" bestFit="1" customWidth="1"/>
    <col min="47" max="48" width="9.42578125" style="68" bestFit="1" customWidth="1"/>
    <col min="49" max="16384" width="9.28515625" style="68"/>
  </cols>
  <sheetData>
    <row r="1" spans="1:9" ht="18" x14ac:dyDescent="0.35">
      <c r="A1" s="68" t="s">
        <v>150</v>
      </c>
      <c r="B1" s="590" t="s">
        <v>24</v>
      </c>
      <c r="C1" s="591"/>
      <c r="D1" s="591"/>
      <c r="E1" s="591"/>
      <c r="F1" s="591"/>
      <c r="G1" s="591"/>
      <c r="H1" s="591"/>
      <c r="I1" s="592"/>
    </row>
    <row r="2" spans="1:9" ht="57.75" customHeight="1" x14ac:dyDescent="0.3">
      <c r="B2" s="426" t="s">
        <v>154</v>
      </c>
      <c r="C2" s="360" t="s">
        <v>56</v>
      </c>
      <c r="D2" s="361" t="s">
        <v>57</v>
      </c>
      <c r="E2" s="362" t="s">
        <v>5</v>
      </c>
      <c r="F2" s="360" t="s">
        <v>58</v>
      </c>
      <c r="G2" s="361" t="s">
        <v>59</v>
      </c>
      <c r="H2" s="361" t="s">
        <v>178</v>
      </c>
      <c r="I2" s="363" t="s">
        <v>6</v>
      </c>
    </row>
    <row r="3" spans="1:9" ht="18" hidden="1" x14ac:dyDescent="0.35">
      <c r="B3" s="206">
        <v>39995</v>
      </c>
      <c r="C3" s="210">
        <v>65349</v>
      </c>
      <c r="D3" s="427">
        <v>0</v>
      </c>
      <c r="E3" s="427"/>
      <c r="F3" s="210">
        <v>1621</v>
      </c>
      <c r="G3" s="427">
        <v>0</v>
      </c>
      <c r="H3" s="427"/>
      <c r="I3" s="211">
        <v>1621</v>
      </c>
    </row>
    <row r="4" spans="1:9" ht="18" hidden="1" x14ac:dyDescent="0.35">
      <c r="B4" s="206">
        <v>40026</v>
      </c>
      <c r="C4" s="210">
        <v>66531</v>
      </c>
      <c r="D4" s="427">
        <v>0</v>
      </c>
      <c r="E4" s="427"/>
      <c r="F4" s="210">
        <v>1568</v>
      </c>
      <c r="G4" s="427">
        <v>0</v>
      </c>
      <c r="H4" s="427"/>
      <c r="I4" s="211">
        <v>1568</v>
      </c>
    </row>
    <row r="5" spans="1:9" ht="18" hidden="1" x14ac:dyDescent="0.35">
      <c r="B5" s="206">
        <v>40057</v>
      </c>
      <c r="C5" s="210">
        <v>67239</v>
      </c>
      <c r="D5" s="427">
        <v>0</v>
      </c>
      <c r="E5" s="212">
        <v>67239</v>
      </c>
      <c r="F5" s="210">
        <v>1571</v>
      </c>
      <c r="G5" s="427">
        <v>0</v>
      </c>
      <c r="H5" s="427"/>
      <c r="I5" s="211">
        <v>1571</v>
      </c>
    </row>
    <row r="6" spans="1:9" ht="18" hidden="1" x14ac:dyDescent="0.35">
      <c r="B6" s="206">
        <v>40087</v>
      </c>
      <c r="C6" s="210">
        <v>68234</v>
      </c>
      <c r="D6" s="427">
        <v>0</v>
      </c>
      <c r="E6" s="212">
        <v>68234</v>
      </c>
      <c r="F6" s="210">
        <v>1561</v>
      </c>
      <c r="G6" s="427">
        <v>0</v>
      </c>
      <c r="H6" s="427"/>
      <c r="I6" s="211">
        <v>1561</v>
      </c>
    </row>
    <row r="7" spans="1:9" ht="18" hidden="1" x14ac:dyDescent="0.35">
      <c r="B7" s="206">
        <v>40118</v>
      </c>
      <c r="C7" s="210">
        <v>69011</v>
      </c>
      <c r="D7" s="427">
        <v>0</v>
      </c>
      <c r="E7" s="212">
        <v>69011</v>
      </c>
      <c r="F7" s="210">
        <v>1563</v>
      </c>
      <c r="G7" s="427">
        <v>0</v>
      </c>
      <c r="H7" s="427"/>
      <c r="I7" s="211">
        <v>1563</v>
      </c>
    </row>
    <row r="8" spans="1:9" ht="18" hidden="1" x14ac:dyDescent="0.35">
      <c r="B8" s="206">
        <v>40148</v>
      </c>
      <c r="C8" s="210">
        <v>69640</v>
      </c>
      <c r="D8" s="427">
        <v>0</v>
      </c>
      <c r="E8" s="212">
        <v>69640</v>
      </c>
      <c r="F8" s="210">
        <v>1528</v>
      </c>
      <c r="G8" s="427">
        <v>0</v>
      </c>
      <c r="H8" s="427"/>
      <c r="I8" s="211">
        <v>1528</v>
      </c>
    </row>
    <row r="9" spans="1:9" ht="18" hidden="1" x14ac:dyDescent="0.35">
      <c r="B9" s="206">
        <v>40179</v>
      </c>
      <c r="C9" s="210">
        <v>70186</v>
      </c>
      <c r="D9" s="427">
        <v>0</v>
      </c>
      <c r="E9" s="212">
        <v>70186</v>
      </c>
      <c r="F9" s="210">
        <v>1532</v>
      </c>
      <c r="G9" s="427">
        <v>0</v>
      </c>
      <c r="H9" s="427"/>
      <c r="I9" s="211">
        <v>1532</v>
      </c>
    </row>
    <row r="10" spans="1:9" ht="18" hidden="1" x14ac:dyDescent="0.35">
      <c r="B10" s="206">
        <v>40210</v>
      </c>
      <c r="C10" s="210">
        <v>69887</v>
      </c>
      <c r="D10" s="427">
        <v>0</v>
      </c>
      <c r="E10" s="212">
        <v>69887</v>
      </c>
      <c r="F10" s="210">
        <v>1523</v>
      </c>
      <c r="G10" s="427">
        <v>0</v>
      </c>
      <c r="H10" s="427"/>
      <c r="I10" s="211">
        <v>1523</v>
      </c>
    </row>
    <row r="11" spans="1:9" ht="18" hidden="1" x14ac:dyDescent="0.35">
      <c r="B11" s="206">
        <v>40238</v>
      </c>
      <c r="C11" s="210">
        <v>70212</v>
      </c>
      <c r="D11" s="427">
        <v>0</v>
      </c>
      <c r="E11" s="212">
        <v>70212</v>
      </c>
      <c r="F11" s="210">
        <v>1550</v>
      </c>
      <c r="G11" s="427">
        <v>0</v>
      </c>
      <c r="H11" s="427"/>
      <c r="I11" s="211">
        <v>1550</v>
      </c>
    </row>
    <row r="12" spans="1:9" ht="18" hidden="1" x14ac:dyDescent="0.35">
      <c r="B12" s="206">
        <v>40269</v>
      </c>
      <c r="C12" s="210">
        <v>69663</v>
      </c>
      <c r="D12" s="427">
        <v>0</v>
      </c>
      <c r="E12" s="212">
        <v>69663</v>
      </c>
      <c r="F12" s="210">
        <v>1517</v>
      </c>
      <c r="G12" s="427">
        <v>0</v>
      </c>
      <c r="H12" s="427"/>
      <c r="I12" s="211">
        <v>1517</v>
      </c>
    </row>
    <row r="13" spans="1:9" ht="18" hidden="1" x14ac:dyDescent="0.35">
      <c r="B13" s="206">
        <v>40299</v>
      </c>
      <c r="C13" s="210">
        <v>68771</v>
      </c>
      <c r="D13" s="427">
        <v>600</v>
      </c>
      <c r="E13" s="212">
        <v>69371</v>
      </c>
      <c r="F13" s="210">
        <v>1529</v>
      </c>
      <c r="G13" s="427">
        <v>46</v>
      </c>
      <c r="H13" s="427"/>
      <c r="I13" s="211">
        <v>1575</v>
      </c>
    </row>
    <row r="14" spans="1:9" ht="18" hidden="1" x14ac:dyDescent="0.35">
      <c r="B14" s="206">
        <v>40330</v>
      </c>
      <c r="C14" s="210">
        <v>68340</v>
      </c>
      <c r="D14" s="427">
        <v>1029</v>
      </c>
      <c r="E14" s="212">
        <v>69369</v>
      </c>
      <c r="F14" s="210">
        <v>1524</v>
      </c>
      <c r="G14" s="427">
        <v>83</v>
      </c>
      <c r="H14" s="427"/>
      <c r="I14" s="211">
        <v>1607</v>
      </c>
    </row>
    <row r="15" spans="1:9" ht="18" hidden="1" x14ac:dyDescent="0.35">
      <c r="B15" s="213" t="s">
        <v>19</v>
      </c>
      <c r="C15" s="214">
        <v>68589</v>
      </c>
      <c r="D15" s="215">
        <v>136</v>
      </c>
      <c r="E15" s="216">
        <v>68725</v>
      </c>
      <c r="F15" s="214">
        <v>1549</v>
      </c>
      <c r="G15" s="215">
        <v>11</v>
      </c>
      <c r="H15" s="215"/>
      <c r="I15" s="217">
        <v>1560</v>
      </c>
    </row>
    <row r="16" spans="1:9" ht="18" hidden="1" x14ac:dyDescent="0.35">
      <c r="B16" s="206">
        <v>40360</v>
      </c>
      <c r="C16" s="210">
        <v>1338</v>
      </c>
      <c r="D16" s="427">
        <v>1511</v>
      </c>
      <c r="E16" s="212">
        <v>2849</v>
      </c>
      <c r="F16" s="210">
        <v>1485</v>
      </c>
      <c r="G16" s="427">
        <v>124</v>
      </c>
      <c r="H16" s="427"/>
      <c r="I16" s="211">
        <v>1609</v>
      </c>
    </row>
    <row r="17" spans="2:9" ht="18" hidden="1" x14ac:dyDescent="0.35">
      <c r="B17" s="206">
        <v>40391</v>
      </c>
      <c r="C17" s="210">
        <v>67389</v>
      </c>
      <c r="D17" s="427">
        <v>2018</v>
      </c>
      <c r="E17" s="212">
        <v>69407</v>
      </c>
      <c r="F17" s="210">
        <v>1488</v>
      </c>
      <c r="G17" s="427">
        <v>162</v>
      </c>
      <c r="H17" s="427"/>
      <c r="I17" s="211">
        <v>1650</v>
      </c>
    </row>
    <row r="18" spans="2:9" ht="18" hidden="1" x14ac:dyDescent="0.35">
      <c r="B18" s="206">
        <v>40422</v>
      </c>
      <c r="C18" s="210">
        <v>65824</v>
      </c>
      <c r="D18" s="427">
        <v>2505</v>
      </c>
      <c r="E18" s="212">
        <v>68329</v>
      </c>
      <c r="F18" s="210">
        <v>1457</v>
      </c>
      <c r="G18" s="427">
        <v>187</v>
      </c>
      <c r="H18" s="427"/>
      <c r="I18" s="211">
        <v>1644</v>
      </c>
    </row>
    <row r="19" spans="2:9" ht="18" hidden="1" x14ac:dyDescent="0.35">
      <c r="B19" s="206">
        <v>40452</v>
      </c>
      <c r="C19" s="210">
        <v>63930</v>
      </c>
      <c r="D19" s="427">
        <v>2935</v>
      </c>
      <c r="E19" s="212">
        <v>66865</v>
      </c>
      <c r="F19" s="210">
        <v>1417</v>
      </c>
      <c r="G19" s="427">
        <v>206</v>
      </c>
      <c r="H19" s="427"/>
      <c r="I19" s="211">
        <v>1623</v>
      </c>
    </row>
    <row r="20" spans="2:9" ht="18" hidden="1" x14ac:dyDescent="0.35">
      <c r="B20" s="206">
        <v>40483</v>
      </c>
      <c r="C20" s="210">
        <v>63053</v>
      </c>
      <c r="D20" s="427">
        <v>3342</v>
      </c>
      <c r="E20" s="212">
        <v>66395</v>
      </c>
      <c r="F20" s="210">
        <v>1424</v>
      </c>
      <c r="G20" s="427">
        <v>228</v>
      </c>
      <c r="H20" s="427"/>
      <c r="I20" s="211">
        <v>1652</v>
      </c>
    </row>
    <row r="21" spans="2:9" ht="18" hidden="1" x14ac:dyDescent="0.35">
      <c r="B21" s="206">
        <v>40513</v>
      </c>
      <c r="C21" s="210">
        <v>62818</v>
      </c>
      <c r="D21" s="427">
        <v>3759</v>
      </c>
      <c r="E21" s="212">
        <v>66577</v>
      </c>
      <c r="F21" s="210">
        <v>1431</v>
      </c>
      <c r="G21" s="427">
        <v>270</v>
      </c>
      <c r="H21" s="427"/>
      <c r="I21" s="211">
        <v>1701</v>
      </c>
    </row>
    <row r="22" spans="2:9" ht="18" hidden="1" x14ac:dyDescent="0.35">
      <c r="B22" s="206">
        <v>40544</v>
      </c>
      <c r="C22" s="210">
        <v>63103</v>
      </c>
      <c r="D22" s="427">
        <v>4316</v>
      </c>
      <c r="E22" s="212">
        <v>67419</v>
      </c>
      <c r="F22" s="210">
        <v>1477</v>
      </c>
      <c r="G22" s="427">
        <v>325</v>
      </c>
      <c r="H22" s="427"/>
      <c r="I22" s="211">
        <v>1802</v>
      </c>
    </row>
    <row r="23" spans="2:9" ht="18" hidden="1" x14ac:dyDescent="0.35">
      <c r="B23" s="206">
        <v>40575</v>
      </c>
      <c r="C23" s="210">
        <v>62932</v>
      </c>
      <c r="D23" s="427">
        <v>4888</v>
      </c>
      <c r="E23" s="212">
        <v>67820</v>
      </c>
      <c r="F23" s="210">
        <v>1478</v>
      </c>
      <c r="G23" s="427">
        <v>357</v>
      </c>
      <c r="H23" s="427"/>
      <c r="I23" s="211">
        <v>1835</v>
      </c>
    </row>
    <row r="24" spans="2:9" ht="18" hidden="1" x14ac:dyDescent="0.35">
      <c r="B24" s="206">
        <v>40603</v>
      </c>
      <c r="C24" s="210">
        <v>63205</v>
      </c>
      <c r="D24" s="427">
        <v>5358</v>
      </c>
      <c r="E24" s="212">
        <v>68563</v>
      </c>
      <c r="F24" s="210">
        <v>1514</v>
      </c>
      <c r="G24" s="427">
        <v>361</v>
      </c>
      <c r="H24" s="427"/>
      <c r="I24" s="211">
        <v>1875</v>
      </c>
    </row>
    <row r="25" spans="2:9" ht="18" hidden="1" x14ac:dyDescent="0.35">
      <c r="B25" s="206">
        <v>40634</v>
      </c>
      <c r="C25" s="210">
        <v>61947</v>
      </c>
      <c r="D25" s="427">
        <v>5674</v>
      </c>
      <c r="E25" s="212">
        <v>67621</v>
      </c>
      <c r="F25" s="210">
        <v>1512</v>
      </c>
      <c r="G25" s="427">
        <v>355</v>
      </c>
      <c r="H25" s="427"/>
      <c r="I25" s="211">
        <v>1867</v>
      </c>
    </row>
    <row r="26" spans="2:9" ht="18" hidden="1" x14ac:dyDescent="0.35">
      <c r="B26" s="206">
        <v>40664</v>
      </c>
      <c r="C26" s="210">
        <v>59210</v>
      </c>
      <c r="D26" s="427">
        <v>5872</v>
      </c>
      <c r="E26" s="212">
        <v>65082</v>
      </c>
      <c r="F26" s="210">
        <v>1498</v>
      </c>
      <c r="G26" s="427">
        <v>342</v>
      </c>
      <c r="H26" s="427"/>
      <c r="I26" s="211">
        <v>1840</v>
      </c>
    </row>
    <row r="27" spans="2:9" ht="18" hidden="1" x14ac:dyDescent="0.35">
      <c r="B27" s="206">
        <v>40695</v>
      </c>
      <c r="C27" s="210">
        <v>57858</v>
      </c>
      <c r="D27" s="427">
        <v>6098</v>
      </c>
      <c r="E27" s="212">
        <v>63956</v>
      </c>
      <c r="F27" s="210">
        <v>1455</v>
      </c>
      <c r="G27" s="427">
        <v>349</v>
      </c>
      <c r="H27" s="427"/>
      <c r="I27" s="211">
        <v>1804</v>
      </c>
    </row>
    <row r="28" spans="2:9" ht="18" hidden="1" x14ac:dyDescent="0.35">
      <c r="B28" s="213" t="s">
        <v>22</v>
      </c>
      <c r="C28" s="214">
        <v>57717</v>
      </c>
      <c r="D28" s="215">
        <v>4023</v>
      </c>
      <c r="E28" s="216">
        <v>61740</v>
      </c>
      <c r="F28" s="214">
        <v>1470</v>
      </c>
      <c r="G28" s="215">
        <v>272</v>
      </c>
      <c r="H28" s="215"/>
      <c r="I28" s="217">
        <v>1742</v>
      </c>
    </row>
    <row r="29" spans="2:9" ht="18" hidden="1" x14ac:dyDescent="0.35">
      <c r="B29" s="206">
        <v>40725</v>
      </c>
      <c r="C29" s="210">
        <v>57349</v>
      </c>
      <c r="D29" s="427">
        <v>6320</v>
      </c>
      <c r="E29" s="212">
        <v>63669</v>
      </c>
      <c r="F29" s="210">
        <v>1511</v>
      </c>
      <c r="G29" s="427">
        <v>357</v>
      </c>
      <c r="H29" s="427"/>
      <c r="I29" s="211">
        <v>1868</v>
      </c>
    </row>
    <row r="30" spans="2:9" ht="18" hidden="1" x14ac:dyDescent="0.35">
      <c r="B30" s="206">
        <v>40756</v>
      </c>
      <c r="C30" s="210">
        <v>57625</v>
      </c>
      <c r="D30" s="427">
        <v>6444</v>
      </c>
      <c r="E30" s="212">
        <v>64069</v>
      </c>
      <c r="F30" s="210">
        <v>1567</v>
      </c>
      <c r="G30" s="427">
        <v>355</v>
      </c>
      <c r="H30" s="427"/>
      <c r="I30" s="211">
        <v>1922</v>
      </c>
    </row>
    <row r="31" spans="2:9" ht="18" hidden="1" x14ac:dyDescent="0.35">
      <c r="B31" s="206">
        <v>40787</v>
      </c>
      <c r="C31" s="210">
        <v>57506</v>
      </c>
      <c r="D31" s="427">
        <v>7275</v>
      </c>
      <c r="E31" s="212">
        <v>64781</v>
      </c>
      <c r="F31" s="210">
        <v>1533</v>
      </c>
      <c r="G31" s="427">
        <v>377</v>
      </c>
      <c r="H31" s="427"/>
      <c r="I31" s="211">
        <v>1910</v>
      </c>
    </row>
    <row r="32" spans="2:9" ht="18" hidden="1" x14ac:dyDescent="0.35">
      <c r="B32" s="206">
        <v>40817</v>
      </c>
      <c r="C32" s="210">
        <v>58766</v>
      </c>
      <c r="D32" s="427">
        <v>8075</v>
      </c>
      <c r="E32" s="212">
        <v>66841</v>
      </c>
      <c r="F32" s="210">
        <v>1550</v>
      </c>
      <c r="G32" s="427">
        <v>375</v>
      </c>
      <c r="H32" s="427"/>
      <c r="I32" s="211">
        <v>1925</v>
      </c>
    </row>
    <row r="33" spans="2:9" ht="18" hidden="1" x14ac:dyDescent="0.35">
      <c r="B33" s="206">
        <v>40848</v>
      </c>
      <c r="C33" s="210">
        <v>59551</v>
      </c>
      <c r="D33" s="427">
        <v>10493</v>
      </c>
      <c r="E33" s="212">
        <v>70044</v>
      </c>
      <c r="F33" s="210">
        <v>1493</v>
      </c>
      <c r="G33" s="427">
        <v>451</v>
      </c>
      <c r="H33" s="427"/>
      <c r="I33" s="211">
        <v>1944</v>
      </c>
    </row>
    <row r="34" spans="2:9" ht="18" hidden="1" x14ac:dyDescent="0.35">
      <c r="B34" s="206">
        <v>40878</v>
      </c>
      <c r="C34" s="210">
        <v>59699</v>
      </c>
      <c r="D34" s="427">
        <v>12338</v>
      </c>
      <c r="E34" s="212">
        <v>72037</v>
      </c>
      <c r="F34" s="210">
        <v>1506</v>
      </c>
      <c r="G34" s="427">
        <v>487</v>
      </c>
      <c r="H34" s="427"/>
      <c r="I34" s="211">
        <v>1993</v>
      </c>
    </row>
    <row r="35" spans="2:9" ht="18" hidden="1" x14ac:dyDescent="0.35">
      <c r="B35" s="206">
        <v>40909</v>
      </c>
      <c r="C35" s="210">
        <v>64289</v>
      </c>
      <c r="D35" s="427">
        <v>12985</v>
      </c>
      <c r="E35" s="212">
        <v>77274</v>
      </c>
      <c r="F35" s="210">
        <v>1590</v>
      </c>
      <c r="G35" s="427">
        <v>498</v>
      </c>
      <c r="H35" s="427"/>
      <c r="I35" s="211">
        <v>2088</v>
      </c>
    </row>
    <row r="36" spans="2:9" ht="18" hidden="1" x14ac:dyDescent="0.35">
      <c r="B36" s="206">
        <v>40940</v>
      </c>
      <c r="C36" s="210">
        <v>66199</v>
      </c>
      <c r="D36" s="427">
        <v>13250</v>
      </c>
      <c r="E36" s="212">
        <v>79449</v>
      </c>
      <c r="F36" s="210">
        <v>1722</v>
      </c>
      <c r="G36" s="427">
        <v>494</v>
      </c>
      <c r="H36" s="427"/>
      <c r="I36" s="211">
        <v>2216</v>
      </c>
    </row>
    <row r="37" spans="2:9" ht="18" hidden="1" x14ac:dyDescent="0.35">
      <c r="B37" s="206">
        <v>40969</v>
      </c>
      <c r="C37" s="210">
        <v>68051</v>
      </c>
      <c r="D37" s="427">
        <v>13774</v>
      </c>
      <c r="E37" s="212">
        <v>81825</v>
      </c>
      <c r="F37" s="210">
        <v>1738</v>
      </c>
      <c r="G37" s="427">
        <v>525</v>
      </c>
      <c r="H37" s="427"/>
      <c r="I37" s="211">
        <v>2263</v>
      </c>
    </row>
    <row r="38" spans="2:9" ht="18" hidden="1" x14ac:dyDescent="0.35">
      <c r="B38" s="206">
        <v>41000</v>
      </c>
      <c r="C38" s="210">
        <v>70560</v>
      </c>
      <c r="D38" s="427">
        <v>13492</v>
      </c>
      <c r="E38" s="212">
        <v>84052</v>
      </c>
      <c r="F38" s="210">
        <v>1736</v>
      </c>
      <c r="G38" s="427">
        <v>494</v>
      </c>
      <c r="H38" s="427"/>
      <c r="I38" s="211">
        <v>2230</v>
      </c>
    </row>
    <row r="39" spans="2:9" ht="18" hidden="1" x14ac:dyDescent="0.35">
      <c r="B39" s="206">
        <v>41030</v>
      </c>
      <c r="C39" s="210">
        <v>70121</v>
      </c>
      <c r="D39" s="427">
        <v>14169</v>
      </c>
      <c r="E39" s="212">
        <v>84290</v>
      </c>
      <c r="F39" s="210">
        <v>1737</v>
      </c>
      <c r="G39" s="427">
        <v>494</v>
      </c>
      <c r="H39" s="427"/>
      <c r="I39" s="211">
        <v>2231</v>
      </c>
    </row>
    <row r="40" spans="2:9" ht="18" hidden="1" x14ac:dyDescent="0.35">
      <c r="B40" s="206">
        <v>41061</v>
      </c>
      <c r="C40" s="210">
        <v>68881</v>
      </c>
      <c r="D40" s="427">
        <v>13975</v>
      </c>
      <c r="E40" s="212">
        <v>82856</v>
      </c>
      <c r="F40" s="210">
        <v>1713</v>
      </c>
      <c r="G40" s="427">
        <v>466</v>
      </c>
      <c r="H40" s="427"/>
      <c r="I40" s="211">
        <v>2179</v>
      </c>
    </row>
    <row r="41" spans="2:9" ht="18" hidden="1" x14ac:dyDescent="0.35">
      <c r="B41" s="218" t="s">
        <v>26</v>
      </c>
      <c r="C41" s="219">
        <v>63216</v>
      </c>
      <c r="D41" s="428">
        <v>11049</v>
      </c>
      <c r="E41" s="428">
        <v>74266</v>
      </c>
      <c r="F41" s="214">
        <v>1616</v>
      </c>
      <c r="G41" s="215">
        <v>448</v>
      </c>
      <c r="H41" s="215"/>
      <c r="I41" s="217">
        <v>2064</v>
      </c>
    </row>
    <row r="42" spans="2:9" ht="18" hidden="1" x14ac:dyDescent="0.35">
      <c r="B42" s="206">
        <v>41091</v>
      </c>
      <c r="C42" s="207">
        <v>69977</v>
      </c>
      <c r="D42" s="208">
        <v>13731</v>
      </c>
      <c r="E42" s="220">
        <v>83708</v>
      </c>
      <c r="F42" s="207">
        <v>1694</v>
      </c>
      <c r="G42" s="208">
        <v>452</v>
      </c>
      <c r="H42" s="208"/>
      <c r="I42" s="209">
        <v>2146</v>
      </c>
    </row>
    <row r="43" spans="2:9" ht="18" hidden="1" x14ac:dyDescent="0.35">
      <c r="B43" s="206">
        <v>41122</v>
      </c>
      <c r="C43" s="210">
        <v>68938</v>
      </c>
      <c r="D43" s="427">
        <v>14509</v>
      </c>
      <c r="E43" s="212">
        <v>83447</v>
      </c>
      <c r="F43" s="210">
        <v>1663</v>
      </c>
      <c r="G43" s="427">
        <v>459</v>
      </c>
      <c r="H43" s="427"/>
      <c r="I43" s="211">
        <v>2122</v>
      </c>
    </row>
    <row r="44" spans="2:9" ht="18" hidden="1" x14ac:dyDescent="0.35">
      <c r="B44" s="206">
        <v>41153</v>
      </c>
      <c r="C44" s="210">
        <v>67196</v>
      </c>
      <c r="D44" s="427">
        <v>15267</v>
      </c>
      <c r="E44" s="212">
        <v>82463</v>
      </c>
      <c r="F44" s="210">
        <v>1575</v>
      </c>
      <c r="G44" s="427">
        <v>482</v>
      </c>
      <c r="H44" s="427"/>
      <c r="I44" s="211">
        <v>2057</v>
      </c>
    </row>
    <row r="45" spans="2:9" ht="18" hidden="1" x14ac:dyDescent="0.35">
      <c r="B45" s="206">
        <v>41183</v>
      </c>
      <c r="C45" s="210">
        <v>68080</v>
      </c>
      <c r="D45" s="427">
        <v>14955</v>
      </c>
      <c r="E45" s="212">
        <v>83035</v>
      </c>
      <c r="F45" s="210">
        <v>1552</v>
      </c>
      <c r="G45" s="427">
        <v>470</v>
      </c>
      <c r="H45" s="427"/>
      <c r="I45" s="211">
        <v>2022</v>
      </c>
    </row>
    <row r="46" spans="2:9" ht="18" hidden="1" x14ac:dyDescent="0.35">
      <c r="B46" s="206">
        <v>41214</v>
      </c>
      <c r="C46" s="210">
        <v>69082</v>
      </c>
      <c r="D46" s="427">
        <v>15289</v>
      </c>
      <c r="E46" s="212">
        <v>84371</v>
      </c>
      <c r="F46" s="210">
        <v>1593</v>
      </c>
      <c r="G46" s="427">
        <v>498</v>
      </c>
      <c r="H46" s="427"/>
      <c r="I46" s="211">
        <v>2091</v>
      </c>
    </row>
    <row r="47" spans="2:9" ht="18" hidden="1" x14ac:dyDescent="0.35">
      <c r="B47" s="206">
        <v>41244</v>
      </c>
      <c r="C47" s="210">
        <v>68453</v>
      </c>
      <c r="D47" s="427">
        <v>16575</v>
      </c>
      <c r="E47" s="212">
        <v>85028</v>
      </c>
      <c r="F47" s="210">
        <v>1589</v>
      </c>
      <c r="G47" s="427">
        <v>550</v>
      </c>
      <c r="H47" s="427"/>
      <c r="I47" s="211">
        <v>2139</v>
      </c>
    </row>
    <row r="48" spans="2:9" ht="18" hidden="1" x14ac:dyDescent="0.35">
      <c r="B48" s="206">
        <v>41275</v>
      </c>
      <c r="C48" s="210">
        <v>65022</v>
      </c>
      <c r="D48" s="427">
        <v>16159</v>
      </c>
      <c r="E48" s="212">
        <v>81181</v>
      </c>
      <c r="F48" s="210">
        <v>662</v>
      </c>
      <c r="G48" s="427">
        <v>504</v>
      </c>
      <c r="H48" s="427"/>
      <c r="I48" s="211">
        <v>1166</v>
      </c>
    </row>
    <row r="49" spans="2:9" ht="18" hidden="1" x14ac:dyDescent="0.35">
      <c r="B49" s="206">
        <v>41306</v>
      </c>
      <c r="C49" s="210">
        <v>59761</v>
      </c>
      <c r="D49" s="427">
        <v>16028</v>
      </c>
      <c r="E49" s="212">
        <v>75789</v>
      </c>
      <c r="F49" s="210">
        <v>585</v>
      </c>
      <c r="G49" s="427">
        <v>451</v>
      </c>
      <c r="H49" s="427"/>
      <c r="I49" s="211">
        <v>1036</v>
      </c>
    </row>
    <row r="50" spans="2:9" ht="18" hidden="1" x14ac:dyDescent="0.35">
      <c r="B50" s="206">
        <v>41334</v>
      </c>
      <c r="C50" s="210">
        <v>55167</v>
      </c>
      <c r="D50" s="427">
        <v>16337</v>
      </c>
      <c r="E50" s="212">
        <v>71504</v>
      </c>
      <c r="F50" s="210">
        <v>636</v>
      </c>
      <c r="G50" s="427">
        <v>442</v>
      </c>
      <c r="H50" s="427"/>
      <c r="I50" s="211">
        <v>1078</v>
      </c>
    </row>
    <row r="51" spans="2:9" ht="18" hidden="1" x14ac:dyDescent="0.35">
      <c r="B51" s="206">
        <v>41365</v>
      </c>
      <c r="C51" s="210">
        <v>55115</v>
      </c>
      <c r="D51" s="427">
        <v>16091</v>
      </c>
      <c r="E51" s="212">
        <v>71206</v>
      </c>
      <c r="F51" s="210">
        <v>709</v>
      </c>
      <c r="G51" s="427">
        <v>435</v>
      </c>
      <c r="H51" s="427"/>
      <c r="I51" s="211">
        <v>1144</v>
      </c>
    </row>
    <row r="52" spans="2:9" ht="18" hidden="1" x14ac:dyDescent="0.35">
      <c r="B52" s="206">
        <v>41395</v>
      </c>
      <c r="C52" s="210">
        <v>51438</v>
      </c>
      <c r="D52" s="427">
        <v>15914</v>
      </c>
      <c r="E52" s="212">
        <v>67352</v>
      </c>
      <c r="F52" s="210">
        <v>737</v>
      </c>
      <c r="G52" s="427">
        <v>417</v>
      </c>
      <c r="H52" s="427"/>
      <c r="I52" s="211">
        <v>1154</v>
      </c>
    </row>
    <row r="53" spans="2:9" ht="18" hidden="1" x14ac:dyDescent="0.35">
      <c r="B53" s="206">
        <v>41426</v>
      </c>
      <c r="C53" s="210">
        <v>48895</v>
      </c>
      <c r="D53" s="427">
        <v>16047</v>
      </c>
      <c r="E53" s="212">
        <v>64942</v>
      </c>
      <c r="F53" s="210">
        <v>778</v>
      </c>
      <c r="G53" s="427">
        <v>399</v>
      </c>
      <c r="H53" s="427"/>
      <c r="I53" s="211">
        <v>1177</v>
      </c>
    </row>
    <row r="54" spans="2:9" ht="18" hidden="1" x14ac:dyDescent="0.35">
      <c r="B54" s="218" t="s">
        <v>29</v>
      </c>
      <c r="C54" s="214">
        <v>62260</v>
      </c>
      <c r="D54" s="215">
        <v>15575</v>
      </c>
      <c r="E54" s="215">
        <v>77836</v>
      </c>
      <c r="F54" s="214">
        <v>1148</v>
      </c>
      <c r="G54" s="215">
        <v>463</v>
      </c>
      <c r="H54" s="215"/>
      <c r="I54" s="217">
        <v>1611</v>
      </c>
    </row>
    <row r="55" spans="2:9" ht="18" hidden="1" x14ac:dyDescent="0.35">
      <c r="B55" s="206">
        <v>41456</v>
      </c>
      <c r="C55" s="210">
        <v>52548</v>
      </c>
      <c r="D55" s="427">
        <v>15933</v>
      </c>
      <c r="E55" s="212">
        <v>68481</v>
      </c>
      <c r="F55" s="210">
        <v>850</v>
      </c>
      <c r="G55" s="427">
        <v>354</v>
      </c>
      <c r="H55" s="427"/>
      <c r="I55" s="211">
        <v>1204</v>
      </c>
    </row>
    <row r="56" spans="2:9" ht="18" hidden="1" x14ac:dyDescent="0.35">
      <c r="B56" s="206">
        <v>41487</v>
      </c>
      <c r="C56" s="210">
        <v>50183</v>
      </c>
      <c r="D56" s="427">
        <v>17642</v>
      </c>
      <c r="E56" s="212">
        <v>67825</v>
      </c>
      <c r="F56" s="210">
        <v>869</v>
      </c>
      <c r="G56" s="427">
        <v>393</v>
      </c>
      <c r="H56" s="427"/>
      <c r="I56" s="211">
        <v>1262</v>
      </c>
    </row>
    <row r="57" spans="2:9" ht="18" hidden="1" x14ac:dyDescent="0.35">
      <c r="B57" s="206">
        <v>41518</v>
      </c>
      <c r="C57" s="210">
        <v>50143</v>
      </c>
      <c r="D57" s="427">
        <v>16564</v>
      </c>
      <c r="E57" s="212">
        <v>66707</v>
      </c>
      <c r="F57" s="210">
        <v>928</v>
      </c>
      <c r="G57" s="427">
        <v>385</v>
      </c>
      <c r="H57" s="427"/>
      <c r="I57" s="211">
        <v>1313</v>
      </c>
    </row>
    <row r="58" spans="2:9" ht="18" hidden="1" x14ac:dyDescent="0.35">
      <c r="B58" s="206">
        <v>41548</v>
      </c>
      <c r="C58" s="210">
        <v>43294</v>
      </c>
      <c r="D58" s="427">
        <v>20972</v>
      </c>
      <c r="E58" s="212">
        <v>64266</v>
      </c>
      <c r="F58" s="210">
        <v>246</v>
      </c>
      <c r="G58" s="427">
        <v>533</v>
      </c>
      <c r="H58" s="427"/>
      <c r="I58" s="211">
        <v>779</v>
      </c>
    </row>
    <row r="59" spans="2:9" ht="18" hidden="1" x14ac:dyDescent="0.35">
      <c r="B59" s="206">
        <v>41579</v>
      </c>
      <c r="C59" s="210">
        <v>39832</v>
      </c>
      <c r="D59" s="427">
        <v>19542</v>
      </c>
      <c r="E59" s="212">
        <v>59374</v>
      </c>
      <c r="F59" s="210">
        <v>313</v>
      </c>
      <c r="G59" s="427">
        <v>534</v>
      </c>
      <c r="H59" s="427"/>
      <c r="I59" s="211">
        <v>847</v>
      </c>
    </row>
    <row r="60" spans="2:9" ht="37.5" hidden="1" customHeight="1" x14ac:dyDescent="0.35">
      <c r="B60" s="206">
        <v>41609</v>
      </c>
      <c r="C60" s="210">
        <v>40150</v>
      </c>
      <c r="D60" s="427">
        <v>20376</v>
      </c>
      <c r="E60" s="212">
        <v>60526</v>
      </c>
      <c r="F60" s="210">
        <v>354</v>
      </c>
      <c r="G60" s="427">
        <v>540</v>
      </c>
      <c r="H60" s="427"/>
      <c r="I60" s="211">
        <v>894</v>
      </c>
    </row>
    <row r="61" spans="2:9" ht="18" hidden="1" x14ac:dyDescent="0.35">
      <c r="B61" s="206">
        <v>41640</v>
      </c>
      <c r="C61" s="210">
        <v>39924</v>
      </c>
      <c r="D61" s="427">
        <v>20324</v>
      </c>
      <c r="E61" s="212">
        <v>60248</v>
      </c>
      <c r="F61" s="210">
        <v>310</v>
      </c>
      <c r="G61" s="429">
        <v>561</v>
      </c>
      <c r="H61" s="429"/>
      <c r="I61" s="211">
        <v>871</v>
      </c>
    </row>
    <row r="62" spans="2:9" ht="18" hidden="1" x14ac:dyDescent="0.35">
      <c r="B62" s="206">
        <v>41671</v>
      </c>
      <c r="C62" s="210">
        <v>37490</v>
      </c>
      <c r="D62" s="427">
        <v>19050</v>
      </c>
      <c r="E62" s="212">
        <v>56540</v>
      </c>
      <c r="F62" s="210">
        <v>300</v>
      </c>
      <c r="G62" s="429">
        <v>566</v>
      </c>
      <c r="H62" s="429"/>
      <c r="I62" s="211">
        <v>866</v>
      </c>
    </row>
    <row r="63" spans="2:9" ht="18" hidden="1" x14ac:dyDescent="0.35">
      <c r="B63" s="206">
        <v>41699</v>
      </c>
      <c r="C63" s="210">
        <v>39972</v>
      </c>
      <c r="D63" s="427">
        <v>20690</v>
      </c>
      <c r="E63" s="212">
        <v>60662</v>
      </c>
      <c r="F63" s="210">
        <v>333</v>
      </c>
      <c r="G63" s="429">
        <v>593</v>
      </c>
      <c r="H63" s="429"/>
      <c r="I63" s="211">
        <v>926</v>
      </c>
    </row>
    <row r="64" spans="2:9" ht="18" hidden="1" x14ac:dyDescent="0.35">
      <c r="B64" s="206">
        <v>41730</v>
      </c>
      <c r="C64" s="210">
        <v>40436</v>
      </c>
      <c r="D64" s="427">
        <v>20255</v>
      </c>
      <c r="E64" s="212">
        <v>60691</v>
      </c>
      <c r="F64" s="210">
        <v>332</v>
      </c>
      <c r="G64" s="429">
        <v>536</v>
      </c>
      <c r="H64" s="429"/>
      <c r="I64" s="211">
        <v>868</v>
      </c>
    </row>
    <row r="65" spans="2:9" ht="18" hidden="1" x14ac:dyDescent="0.35">
      <c r="B65" s="206">
        <v>41760</v>
      </c>
      <c r="C65" s="210">
        <v>37893</v>
      </c>
      <c r="D65" s="427">
        <v>18554</v>
      </c>
      <c r="E65" s="212">
        <v>56447</v>
      </c>
      <c r="F65" s="210">
        <v>298</v>
      </c>
      <c r="G65" s="429">
        <v>496</v>
      </c>
      <c r="H65" s="429"/>
      <c r="I65" s="211">
        <v>794</v>
      </c>
    </row>
    <row r="66" spans="2:9" ht="18" hidden="1" x14ac:dyDescent="0.35">
      <c r="B66" s="206">
        <v>41791</v>
      </c>
      <c r="C66" s="210">
        <v>38258</v>
      </c>
      <c r="D66" s="427">
        <v>18612</v>
      </c>
      <c r="E66" s="212">
        <v>56870</v>
      </c>
      <c r="F66" s="210">
        <v>276</v>
      </c>
      <c r="G66" s="429">
        <v>527</v>
      </c>
      <c r="H66" s="429"/>
      <c r="I66" s="211">
        <v>803</v>
      </c>
    </row>
    <row r="67" spans="2:9" ht="18" hidden="1" x14ac:dyDescent="0.35">
      <c r="B67" s="218" t="s">
        <v>44</v>
      </c>
      <c r="C67" s="214">
        <v>42510</v>
      </c>
      <c r="D67" s="215">
        <v>19043</v>
      </c>
      <c r="E67" s="215">
        <v>61553</v>
      </c>
      <c r="F67" s="214">
        <v>451</v>
      </c>
      <c r="G67" s="215">
        <v>502</v>
      </c>
      <c r="H67" s="215"/>
      <c r="I67" s="217">
        <v>952</v>
      </c>
    </row>
    <row r="68" spans="2:9" ht="18" hidden="1" x14ac:dyDescent="0.35">
      <c r="B68" s="206">
        <v>41821</v>
      </c>
      <c r="C68" s="210">
        <v>37832</v>
      </c>
      <c r="D68" s="427">
        <v>17496</v>
      </c>
      <c r="E68" s="212">
        <v>55328</v>
      </c>
      <c r="F68" s="210">
        <v>229</v>
      </c>
      <c r="G68" s="427">
        <v>460</v>
      </c>
      <c r="H68" s="427"/>
      <c r="I68" s="211">
        <v>689</v>
      </c>
    </row>
    <row r="69" spans="2:9" ht="18" hidden="1" x14ac:dyDescent="0.35">
      <c r="B69" s="206">
        <v>41852</v>
      </c>
      <c r="C69" s="210">
        <v>39858</v>
      </c>
      <c r="D69" s="427">
        <v>19106</v>
      </c>
      <c r="E69" s="212">
        <v>58964</v>
      </c>
      <c r="F69" s="210">
        <v>296</v>
      </c>
      <c r="G69" s="427">
        <v>496</v>
      </c>
      <c r="H69" s="427"/>
      <c r="I69" s="211">
        <v>792</v>
      </c>
    </row>
    <row r="70" spans="2:9" ht="18" hidden="1" x14ac:dyDescent="0.35">
      <c r="B70" s="206">
        <v>41883</v>
      </c>
      <c r="C70" s="210">
        <v>38675</v>
      </c>
      <c r="D70" s="427">
        <v>18350</v>
      </c>
      <c r="E70" s="212">
        <v>57025</v>
      </c>
      <c r="F70" s="210">
        <v>273</v>
      </c>
      <c r="G70" s="427">
        <v>488</v>
      </c>
      <c r="H70" s="427"/>
      <c r="I70" s="211">
        <v>761</v>
      </c>
    </row>
    <row r="71" spans="2:9" ht="18" hidden="1" x14ac:dyDescent="0.35">
      <c r="B71" s="206">
        <v>41913</v>
      </c>
      <c r="C71" s="210">
        <v>35543</v>
      </c>
      <c r="D71" s="427">
        <v>16449</v>
      </c>
      <c r="E71" s="212">
        <v>51992</v>
      </c>
      <c r="F71" s="210">
        <v>224</v>
      </c>
      <c r="G71" s="427">
        <v>457</v>
      </c>
      <c r="H71" s="427"/>
      <c r="I71" s="211">
        <v>681</v>
      </c>
    </row>
    <row r="72" spans="2:9" ht="18" hidden="1" x14ac:dyDescent="0.35">
      <c r="B72" s="206">
        <v>41944</v>
      </c>
      <c r="C72" s="210">
        <v>35405</v>
      </c>
      <c r="D72" s="427">
        <v>16027</v>
      </c>
      <c r="E72" s="212">
        <v>51432</v>
      </c>
      <c r="F72" s="210">
        <v>233</v>
      </c>
      <c r="G72" s="427">
        <v>455</v>
      </c>
      <c r="H72" s="427"/>
      <c r="I72" s="211">
        <v>688</v>
      </c>
    </row>
    <row r="73" spans="2:9" ht="18" hidden="1" x14ac:dyDescent="0.35">
      <c r="B73" s="206">
        <v>41974</v>
      </c>
      <c r="C73" s="210">
        <v>36771</v>
      </c>
      <c r="D73" s="427">
        <v>15851</v>
      </c>
      <c r="E73" s="212">
        <v>52622</v>
      </c>
      <c r="F73" s="210">
        <v>232</v>
      </c>
      <c r="G73" s="427">
        <v>446</v>
      </c>
      <c r="H73" s="427"/>
      <c r="I73" s="211">
        <v>678</v>
      </c>
    </row>
    <row r="74" spans="2:9" ht="18" hidden="1" x14ac:dyDescent="0.35">
      <c r="B74" s="206">
        <v>42005</v>
      </c>
      <c r="C74" s="210">
        <v>36177</v>
      </c>
      <c r="D74" s="427">
        <v>15780</v>
      </c>
      <c r="E74" s="212">
        <v>51957</v>
      </c>
      <c r="F74" s="210">
        <v>205</v>
      </c>
      <c r="G74" s="427">
        <v>478</v>
      </c>
      <c r="H74" s="427"/>
      <c r="I74" s="211">
        <v>683</v>
      </c>
    </row>
    <row r="75" spans="2:9" ht="18" hidden="1" x14ac:dyDescent="0.35">
      <c r="B75" s="206">
        <v>42036</v>
      </c>
      <c r="C75" s="210">
        <v>36686</v>
      </c>
      <c r="D75" s="427">
        <v>15980</v>
      </c>
      <c r="E75" s="212">
        <v>52666</v>
      </c>
      <c r="F75" s="210">
        <v>200</v>
      </c>
      <c r="G75" s="427">
        <v>465</v>
      </c>
      <c r="H75" s="427"/>
      <c r="I75" s="211">
        <v>665</v>
      </c>
    </row>
    <row r="76" spans="2:9" ht="18" hidden="1" x14ac:dyDescent="0.35">
      <c r="B76" s="206">
        <v>42064</v>
      </c>
      <c r="C76" s="221">
        <v>36909</v>
      </c>
      <c r="D76" s="429">
        <v>16068</v>
      </c>
      <c r="E76" s="212">
        <v>52977</v>
      </c>
      <c r="F76" s="221">
        <v>195</v>
      </c>
      <c r="G76" s="429">
        <v>485</v>
      </c>
      <c r="H76" s="429"/>
      <c r="I76" s="211">
        <v>680</v>
      </c>
    </row>
    <row r="77" spans="2:9" ht="18" hidden="1" x14ac:dyDescent="0.35">
      <c r="B77" s="206">
        <v>42095</v>
      </c>
      <c r="C77" s="221">
        <v>37175</v>
      </c>
      <c r="D77" s="429">
        <v>16327</v>
      </c>
      <c r="E77" s="212">
        <v>53502</v>
      </c>
      <c r="F77" s="221">
        <v>214</v>
      </c>
      <c r="G77" s="429">
        <v>444</v>
      </c>
      <c r="H77" s="429"/>
      <c r="I77" s="211">
        <v>658</v>
      </c>
    </row>
    <row r="78" spans="2:9" ht="18" hidden="1" x14ac:dyDescent="0.35">
      <c r="B78" s="206">
        <v>42125</v>
      </c>
      <c r="C78" s="221">
        <v>37114</v>
      </c>
      <c r="D78" s="429">
        <v>16573</v>
      </c>
      <c r="E78" s="212">
        <v>53687</v>
      </c>
      <c r="F78" s="221">
        <v>212</v>
      </c>
      <c r="G78" s="427">
        <v>433</v>
      </c>
      <c r="H78" s="427"/>
      <c r="I78" s="211">
        <v>645</v>
      </c>
    </row>
    <row r="79" spans="2:9" ht="18" hidden="1" x14ac:dyDescent="0.35">
      <c r="B79" s="206">
        <v>42156</v>
      </c>
      <c r="C79" s="210">
        <v>36236</v>
      </c>
      <c r="D79" s="427">
        <v>16005</v>
      </c>
      <c r="E79" s="212">
        <v>52241</v>
      </c>
      <c r="F79" s="210">
        <v>210</v>
      </c>
      <c r="G79" s="427">
        <v>416</v>
      </c>
      <c r="H79" s="427"/>
      <c r="I79" s="211">
        <v>626</v>
      </c>
    </row>
    <row r="80" spans="2:9" ht="18" hidden="1" x14ac:dyDescent="0.35">
      <c r="B80" s="218" t="s">
        <v>55</v>
      </c>
      <c r="C80" s="214">
        <v>37032</v>
      </c>
      <c r="D80" s="215">
        <v>16668</v>
      </c>
      <c r="E80" s="215">
        <v>53699</v>
      </c>
      <c r="F80" s="214">
        <v>227</v>
      </c>
      <c r="G80" s="215">
        <v>460</v>
      </c>
      <c r="H80" s="215"/>
      <c r="I80" s="217">
        <v>687</v>
      </c>
    </row>
    <row r="81" spans="2:9" ht="18" hidden="1" x14ac:dyDescent="0.35">
      <c r="B81" s="206">
        <v>42186</v>
      </c>
      <c r="C81" s="210">
        <v>35269</v>
      </c>
      <c r="D81" s="427">
        <v>15382</v>
      </c>
      <c r="E81" s="212">
        <v>50651</v>
      </c>
      <c r="F81" s="210">
        <v>206</v>
      </c>
      <c r="G81" s="427">
        <v>415</v>
      </c>
      <c r="H81" s="427"/>
      <c r="I81" s="211">
        <v>621</v>
      </c>
    </row>
    <row r="82" spans="2:9" ht="18" hidden="1" x14ac:dyDescent="0.35">
      <c r="B82" s="206">
        <v>42217</v>
      </c>
      <c r="C82" s="210">
        <v>33608</v>
      </c>
      <c r="D82" s="427">
        <v>14765</v>
      </c>
      <c r="E82" s="212">
        <v>48373</v>
      </c>
      <c r="F82" s="210">
        <v>189</v>
      </c>
      <c r="G82" s="427">
        <v>398</v>
      </c>
      <c r="H82" s="427"/>
      <c r="I82" s="211">
        <v>587</v>
      </c>
    </row>
    <row r="83" spans="2:9" ht="18" hidden="1" x14ac:dyDescent="0.35">
      <c r="B83" s="206">
        <v>42248</v>
      </c>
      <c r="C83" s="210">
        <v>33333</v>
      </c>
      <c r="D83" s="427">
        <v>14936</v>
      </c>
      <c r="E83" s="212">
        <v>48269</v>
      </c>
      <c r="F83" s="210">
        <v>183</v>
      </c>
      <c r="G83" s="427">
        <v>394</v>
      </c>
      <c r="H83" s="427"/>
      <c r="I83" s="211">
        <v>577</v>
      </c>
    </row>
    <row r="84" spans="2:9" ht="18" hidden="1" x14ac:dyDescent="0.35">
      <c r="B84" s="206">
        <v>42278</v>
      </c>
      <c r="C84" s="210">
        <v>32011</v>
      </c>
      <c r="D84" s="427">
        <v>14444</v>
      </c>
      <c r="E84" s="212">
        <v>46455</v>
      </c>
      <c r="F84" s="210">
        <v>167</v>
      </c>
      <c r="G84" s="427">
        <v>405</v>
      </c>
      <c r="H84" s="427"/>
      <c r="I84" s="211">
        <v>572</v>
      </c>
    </row>
    <row r="85" spans="2:9" ht="18" hidden="1" x14ac:dyDescent="0.35">
      <c r="B85" s="206">
        <v>42309</v>
      </c>
      <c r="C85" s="210">
        <v>31821</v>
      </c>
      <c r="D85" s="427">
        <v>14212</v>
      </c>
      <c r="E85" s="212">
        <v>46033</v>
      </c>
      <c r="F85" s="210">
        <v>192</v>
      </c>
      <c r="G85" s="427">
        <v>449</v>
      </c>
      <c r="H85" s="427"/>
      <c r="I85" s="211">
        <v>641</v>
      </c>
    </row>
    <row r="86" spans="2:9" ht="18" hidden="1" x14ac:dyDescent="0.35">
      <c r="B86" s="206">
        <v>42339</v>
      </c>
      <c r="C86" s="210">
        <v>32921</v>
      </c>
      <c r="D86" s="427">
        <v>14908</v>
      </c>
      <c r="E86" s="212">
        <v>47829</v>
      </c>
      <c r="F86" s="210">
        <v>187</v>
      </c>
      <c r="G86" s="427">
        <v>472</v>
      </c>
      <c r="H86" s="427"/>
      <c r="I86" s="211">
        <v>659</v>
      </c>
    </row>
    <row r="87" spans="2:9" ht="18" hidden="1" x14ac:dyDescent="0.35">
      <c r="B87" s="206">
        <v>42370</v>
      </c>
      <c r="C87" s="210">
        <v>34658</v>
      </c>
      <c r="D87" s="427">
        <v>16036</v>
      </c>
      <c r="E87" s="212">
        <v>50694</v>
      </c>
      <c r="F87" s="210">
        <v>205</v>
      </c>
      <c r="G87" s="427">
        <v>506</v>
      </c>
      <c r="H87" s="427"/>
      <c r="I87" s="211">
        <v>711</v>
      </c>
    </row>
    <row r="88" spans="2:9" ht="18" hidden="1" x14ac:dyDescent="0.35">
      <c r="B88" s="206">
        <v>42401</v>
      </c>
      <c r="C88" s="210">
        <v>35557</v>
      </c>
      <c r="D88" s="427">
        <v>16728</v>
      </c>
      <c r="E88" s="212">
        <v>52285</v>
      </c>
      <c r="F88" s="210">
        <v>202</v>
      </c>
      <c r="G88" s="427">
        <v>515</v>
      </c>
      <c r="H88" s="427"/>
      <c r="I88" s="211">
        <v>717</v>
      </c>
    </row>
    <row r="89" spans="2:9" ht="18" hidden="1" x14ac:dyDescent="0.35">
      <c r="B89" s="206">
        <v>42430</v>
      </c>
      <c r="C89" s="210">
        <v>36075</v>
      </c>
      <c r="D89" s="427">
        <v>17257</v>
      </c>
      <c r="E89" s="212">
        <v>53332</v>
      </c>
      <c r="F89" s="210">
        <v>196</v>
      </c>
      <c r="G89" s="427">
        <v>529</v>
      </c>
      <c r="H89" s="427"/>
      <c r="I89" s="211">
        <v>725</v>
      </c>
    </row>
    <row r="90" spans="2:9" ht="18" hidden="1" x14ac:dyDescent="0.35">
      <c r="B90" s="206">
        <v>42461</v>
      </c>
      <c r="C90" s="210">
        <v>37075</v>
      </c>
      <c r="D90" s="427">
        <v>17763</v>
      </c>
      <c r="E90" s="212">
        <v>54838</v>
      </c>
      <c r="F90" s="210">
        <v>212</v>
      </c>
      <c r="G90" s="427">
        <v>519</v>
      </c>
      <c r="H90" s="427"/>
      <c r="I90" s="211">
        <v>731</v>
      </c>
    </row>
    <row r="91" spans="2:9" ht="18" hidden="1" x14ac:dyDescent="0.35">
      <c r="B91" s="206">
        <v>42491</v>
      </c>
      <c r="C91" s="210">
        <v>38019</v>
      </c>
      <c r="D91" s="427">
        <v>18204</v>
      </c>
      <c r="E91" s="212">
        <v>56223</v>
      </c>
      <c r="F91" s="210">
        <v>225</v>
      </c>
      <c r="G91" s="427">
        <v>515</v>
      </c>
      <c r="H91" s="427"/>
      <c r="I91" s="211">
        <v>740</v>
      </c>
    </row>
    <row r="92" spans="2:9" ht="18" hidden="1" x14ac:dyDescent="0.35">
      <c r="B92" s="206">
        <v>42522</v>
      </c>
      <c r="C92" s="210">
        <v>38938</v>
      </c>
      <c r="D92" s="427">
        <v>18568</v>
      </c>
      <c r="E92" s="212">
        <v>57506</v>
      </c>
      <c r="F92" s="210">
        <v>220</v>
      </c>
      <c r="G92" s="427">
        <v>514</v>
      </c>
      <c r="H92" s="427"/>
      <c r="I92" s="211">
        <v>734</v>
      </c>
    </row>
    <row r="93" spans="2:9" ht="18" hidden="1" x14ac:dyDescent="0.35">
      <c r="B93" s="218" t="s">
        <v>80</v>
      </c>
      <c r="C93" s="214">
        <v>34940</v>
      </c>
      <c r="D93" s="215">
        <v>16100</v>
      </c>
      <c r="E93" s="215">
        <v>51041</v>
      </c>
      <c r="F93" s="214">
        <v>199</v>
      </c>
      <c r="G93" s="215">
        <v>469</v>
      </c>
      <c r="H93" s="215"/>
      <c r="I93" s="217">
        <v>668</v>
      </c>
    </row>
    <row r="94" spans="2:9" ht="18" hidden="1" x14ac:dyDescent="0.35">
      <c r="B94" s="206">
        <v>42552</v>
      </c>
      <c r="C94" s="222">
        <v>39962</v>
      </c>
      <c r="D94" s="430">
        <v>18968</v>
      </c>
      <c r="E94" s="223">
        <v>58930</v>
      </c>
      <c r="F94" s="222">
        <v>227</v>
      </c>
      <c r="G94" s="430">
        <v>509</v>
      </c>
      <c r="H94" s="430"/>
      <c r="I94" s="224">
        <v>736</v>
      </c>
    </row>
    <row r="95" spans="2:9" ht="18" hidden="1" x14ac:dyDescent="0.35">
      <c r="B95" s="206">
        <v>42583</v>
      </c>
      <c r="C95" s="222">
        <v>41345</v>
      </c>
      <c r="D95" s="430">
        <v>19419</v>
      </c>
      <c r="E95" s="223">
        <v>60764</v>
      </c>
      <c r="F95" s="222">
        <v>200</v>
      </c>
      <c r="G95" s="430">
        <v>497</v>
      </c>
      <c r="H95" s="430"/>
      <c r="I95" s="224">
        <v>697</v>
      </c>
    </row>
    <row r="96" spans="2:9" ht="18" hidden="1" x14ac:dyDescent="0.35">
      <c r="B96" s="206">
        <v>42614</v>
      </c>
      <c r="C96" s="222">
        <v>41419</v>
      </c>
      <c r="D96" s="430">
        <v>19945</v>
      </c>
      <c r="E96" s="223">
        <v>61364</v>
      </c>
      <c r="F96" s="222">
        <v>199</v>
      </c>
      <c r="G96" s="430">
        <v>477</v>
      </c>
      <c r="H96" s="430"/>
      <c r="I96" s="224">
        <v>676</v>
      </c>
    </row>
    <row r="97" spans="2:9" ht="18" hidden="1" x14ac:dyDescent="0.35">
      <c r="B97" s="206">
        <v>42644</v>
      </c>
      <c r="C97" s="222">
        <v>40987</v>
      </c>
      <c r="D97" s="430">
        <v>19751</v>
      </c>
      <c r="E97" s="223">
        <v>60738</v>
      </c>
      <c r="F97" s="222">
        <v>205</v>
      </c>
      <c r="G97" s="430">
        <v>443</v>
      </c>
      <c r="H97" s="430"/>
      <c r="I97" s="224">
        <v>648</v>
      </c>
    </row>
    <row r="98" spans="2:9" ht="18" hidden="1" x14ac:dyDescent="0.35">
      <c r="B98" s="206">
        <v>42675</v>
      </c>
      <c r="C98" s="222">
        <v>40451</v>
      </c>
      <c r="D98" s="430">
        <v>19205</v>
      </c>
      <c r="E98" s="223">
        <v>59656</v>
      </c>
      <c r="F98" s="222">
        <v>202</v>
      </c>
      <c r="G98" s="430">
        <v>464</v>
      </c>
      <c r="H98" s="430"/>
      <c r="I98" s="224">
        <v>666</v>
      </c>
    </row>
    <row r="99" spans="2:9" ht="18" hidden="1" x14ac:dyDescent="0.35">
      <c r="B99" s="206">
        <v>42705</v>
      </c>
      <c r="C99" s="222">
        <v>41974</v>
      </c>
      <c r="D99" s="430">
        <v>19860</v>
      </c>
      <c r="E99" s="223">
        <v>61834</v>
      </c>
      <c r="F99" s="222">
        <v>199</v>
      </c>
      <c r="G99" s="430">
        <v>494</v>
      </c>
      <c r="H99" s="430"/>
      <c r="I99" s="224">
        <v>693</v>
      </c>
    </row>
    <row r="100" spans="2:9" ht="18" hidden="1" x14ac:dyDescent="0.35">
      <c r="B100" s="206">
        <v>42736</v>
      </c>
      <c r="C100" s="222">
        <v>42653</v>
      </c>
      <c r="D100" s="430">
        <v>20732</v>
      </c>
      <c r="E100" s="223">
        <v>63385</v>
      </c>
      <c r="F100" s="222">
        <v>204</v>
      </c>
      <c r="G100" s="430">
        <v>510</v>
      </c>
      <c r="H100" s="430"/>
      <c r="I100" s="224">
        <v>714</v>
      </c>
    </row>
    <row r="101" spans="2:9" ht="18" hidden="1" x14ac:dyDescent="0.35">
      <c r="B101" s="206">
        <v>42767</v>
      </c>
      <c r="C101" s="222">
        <v>43074</v>
      </c>
      <c r="D101" s="430">
        <v>21191</v>
      </c>
      <c r="E101" s="223">
        <v>64265</v>
      </c>
      <c r="F101" s="222">
        <v>208</v>
      </c>
      <c r="G101" s="430">
        <v>498</v>
      </c>
      <c r="H101" s="430"/>
      <c r="I101" s="224">
        <v>706</v>
      </c>
    </row>
    <row r="102" spans="2:9" ht="18" hidden="1" x14ac:dyDescent="0.35">
      <c r="B102" s="206">
        <v>42795</v>
      </c>
      <c r="C102" s="222">
        <v>47726</v>
      </c>
      <c r="D102" s="430">
        <v>23839</v>
      </c>
      <c r="E102" s="223">
        <v>71565</v>
      </c>
      <c r="F102" s="222">
        <v>248</v>
      </c>
      <c r="G102" s="430">
        <v>523</v>
      </c>
      <c r="H102" s="430"/>
      <c r="I102" s="224">
        <v>771</v>
      </c>
    </row>
    <row r="103" spans="2:9" ht="18" hidden="1" x14ac:dyDescent="0.35">
      <c r="B103" s="206">
        <v>42826</v>
      </c>
      <c r="C103" s="222">
        <v>49020</v>
      </c>
      <c r="D103" s="430">
        <v>24052</v>
      </c>
      <c r="E103" s="223">
        <v>73072</v>
      </c>
      <c r="F103" s="222">
        <v>261</v>
      </c>
      <c r="G103" s="430">
        <v>515</v>
      </c>
      <c r="H103" s="430"/>
      <c r="I103" s="224">
        <v>776</v>
      </c>
    </row>
    <row r="104" spans="2:9" ht="18" hidden="1" x14ac:dyDescent="0.35">
      <c r="B104" s="206">
        <v>42856</v>
      </c>
      <c r="C104" s="222">
        <v>49447</v>
      </c>
      <c r="D104" s="430">
        <v>24214</v>
      </c>
      <c r="E104" s="223">
        <v>73661</v>
      </c>
      <c r="F104" s="222">
        <v>276</v>
      </c>
      <c r="G104" s="430">
        <v>502</v>
      </c>
      <c r="H104" s="430"/>
      <c r="I104" s="224">
        <v>778</v>
      </c>
    </row>
    <row r="105" spans="2:9" ht="18" hidden="1" x14ac:dyDescent="0.35">
      <c r="B105" s="206">
        <v>42887</v>
      </c>
      <c r="C105" s="222">
        <v>49587</v>
      </c>
      <c r="D105" s="430">
        <v>24293</v>
      </c>
      <c r="E105" s="223">
        <v>73880</v>
      </c>
      <c r="F105" s="222">
        <v>275</v>
      </c>
      <c r="G105" s="430">
        <v>486</v>
      </c>
      <c r="H105" s="430"/>
      <c r="I105" s="224">
        <v>761</v>
      </c>
    </row>
    <row r="106" spans="2:9" ht="18" hidden="1" x14ac:dyDescent="0.35">
      <c r="B106" s="218" t="s">
        <v>104</v>
      </c>
      <c r="C106" s="225">
        <v>43970</v>
      </c>
      <c r="D106" s="226">
        <v>21289</v>
      </c>
      <c r="E106" s="226">
        <v>65260</v>
      </c>
      <c r="F106" s="225">
        <v>225</v>
      </c>
      <c r="G106" s="226">
        <v>493</v>
      </c>
      <c r="H106" s="226"/>
      <c r="I106" s="227">
        <v>719</v>
      </c>
    </row>
    <row r="107" spans="2:9" ht="18" hidden="1" x14ac:dyDescent="0.35">
      <c r="B107" s="206">
        <v>42917</v>
      </c>
      <c r="C107" s="222">
        <v>50236</v>
      </c>
      <c r="D107" s="430">
        <v>24236</v>
      </c>
      <c r="E107" s="223">
        <v>74472</v>
      </c>
      <c r="F107" s="222">
        <v>279</v>
      </c>
      <c r="G107" s="430">
        <v>503</v>
      </c>
      <c r="H107" s="430"/>
      <c r="I107" s="224">
        <v>782</v>
      </c>
    </row>
    <row r="108" spans="2:9" ht="18" hidden="1" x14ac:dyDescent="0.35">
      <c r="B108" s="206">
        <v>42948</v>
      </c>
      <c r="C108" s="222">
        <v>50635</v>
      </c>
      <c r="D108" s="430">
        <v>24652</v>
      </c>
      <c r="E108" s="223">
        <v>75287</v>
      </c>
      <c r="F108" s="222">
        <v>279</v>
      </c>
      <c r="G108" s="430">
        <v>509</v>
      </c>
      <c r="H108" s="430"/>
      <c r="I108" s="224">
        <v>788</v>
      </c>
    </row>
    <row r="109" spans="2:9" ht="18" hidden="1" x14ac:dyDescent="0.35">
      <c r="B109" s="206">
        <v>42979</v>
      </c>
      <c r="C109" s="222">
        <v>49863</v>
      </c>
      <c r="D109" s="430">
        <v>24686</v>
      </c>
      <c r="E109" s="223">
        <v>74549</v>
      </c>
      <c r="F109" s="222">
        <v>273</v>
      </c>
      <c r="G109" s="430">
        <v>512</v>
      </c>
      <c r="H109" s="430"/>
      <c r="I109" s="224">
        <v>785</v>
      </c>
    </row>
    <row r="110" spans="2:9" ht="18" hidden="1" x14ac:dyDescent="0.35">
      <c r="B110" s="206">
        <v>43009</v>
      </c>
      <c r="C110" s="222">
        <v>49855</v>
      </c>
      <c r="D110" s="430">
        <v>25018</v>
      </c>
      <c r="E110" s="223">
        <v>74873</v>
      </c>
      <c r="F110" s="222">
        <v>275</v>
      </c>
      <c r="G110" s="430">
        <v>523</v>
      </c>
      <c r="H110" s="430"/>
      <c r="I110" s="224">
        <v>798</v>
      </c>
    </row>
    <row r="111" spans="2:9" ht="18" hidden="1" x14ac:dyDescent="0.35">
      <c r="B111" s="206">
        <v>43040</v>
      </c>
      <c r="C111" s="222">
        <v>50032</v>
      </c>
      <c r="D111" s="430">
        <v>25301</v>
      </c>
      <c r="E111" s="223">
        <v>75333</v>
      </c>
      <c r="F111" s="222">
        <v>277</v>
      </c>
      <c r="G111" s="430">
        <v>565</v>
      </c>
      <c r="H111" s="430"/>
      <c r="I111" s="224">
        <v>842</v>
      </c>
    </row>
    <row r="112" spans="2:9" ht="18" hidden="1" x14ac:dyDescent="0.35">
      <c r="B112" s="206">
        <v>43070</v>
      </c>
      <c r="C112" s="222">
        <v>50276</v>
      </c>
      <c r="D112" s="430">
        <v>24999</v>
      </c>
      <c r="E112" s="223">
        <v>75275</v>
      </c>
      <c r="F112" s="222">
        <v>294</v>
      </c>
      <c r="G112" s="430">
        <v>568</v>
      </c>
      <c r="H112" s="430"/>
      <c r="I112" s="224">
        <v>862</v>
      </c>
    </row>
    <row r="113" spans="2:9" ht="18" hidden="1" x14ac:dyDescent="0.35">
      <c r="B113" s="206">
        <v>43101</v>
      </c>
      <c r="C113" s="222">
        <v>50891</v>
      </c>
      <c r="D113" s="430">
        <v>25260</v>
      </c>
      <c r="E113" s="223">
        <v>76151</v>
      </c>
      <c r="F113" s="222">
        <v>294</v>
      </c>
      <c r="G113" s="430">
        <v>575</v>
      </c>
      <c r="H113" s="430"/>
      <c r="I113" s="224">
        <v>869</v>
      </c>
    </row>
    <row r="114" spans="2:9" ht="18" hidden="1" x14ac:dyDescent="0.35">
      <c r="B114" s="206">
        <v>43132</v>
      </c>
      <c r="C114" s="222">
        <v>54854</v>
      </c>
      <c r="D114" s="430">
        <v>27049</v>
      </c>
      <c r="E114" s="223">
        <v>81903</v>
      </c>
      <c r="F114" s="222">
        <v>302</v>
      </c>
      <c r="G114" s="430">
        <v>564</v>
      </c>
      <c r="H114" s="430"/>
      <c r="I114" s="224">
        <v>866</v>
      </c>
    </row>
    <row r="115" spans="2:9" ht="18" hidden="1" x14ac:dyDescent="0.35">
      <c r="B115" s="206">
        <v>43160</v>
      </c>
      <c r="C115" s="222">
        <v>56287</v>
      </c>
      <c r="D115" s="430">
        <v>27694</v>
      </c>
      <c r="E115" s="223">
        <v>83981</v>
      </c>
      <c r="F115" s="222">
        <v>311</v>
      </c>
      <c r="G115" s="430">
        <v>554</v>
      </c>
      <c r="H115" s="430"/>
      <c r="I115" s="224">
        <v>865</v>
      </c>
    </row>
    <row r="116" spans="2:9" ht="18" hidden="1" x14ac:dyDescent="0.35">
      <c r="B116" s="206">
        <v>43191</v>
      </c>
      <c r="C116" s="222">
        <v>60590</v>
      </c>
      <c r="D116" s="430">
        <v>29115</v>
      </c>
      <c r="E116" s="223">
        <v>89705</v>
      </c>
      <c r="F116" s="222">
        <v>325</v>
      </c>
      <c r="G116" s="430">
        <v>534</v>
      </c>
      <c r="H116" s="430"/>
      <c r="I116" s="224">
        <v>859</v>
      </c>
    </row>
    <row r="117" spans="2:9" ht="18" hidden="1" x14ac:dyDescent="0.35">
      <c r="B117" s="206">
        <v>43221</v>
      </c>
      <c r="C117" s="222">
        <v>61037</v>
      </c>
      <c r="D117" s="430">
        <v>29160</v>
      </c>
      <c r="E117" s="223">
        <v>90197</v>
      </c>
      <c r="F117" s="222">
        <v>310</v>
      </c>
      <c r="G117" s="430">
        <v>533</v>
      </c>
      <c r="H117" s="430"/>
      <c r="I117" s="224">
        <v>843</v>
      </c>
    </row>
    <row r="118" spans="2:9" ht="18" hidden="1" x14ac:dyDescent="0.35">
      <c r="B118" s="206">
        <v>43252</v>
      </c>
      <c r="C118" s="222">
        <v>54475</v>
      </c>
      <c r="D118" s="430">
        <v>27300</v>
      </c>
      <c r="E118" s="223">
        <v>81775</v>
      </c>
      <c r="F118" s="222">
        <v>306</v>
      </c>
      <c r="G118" s="430">
        <v>507</v>
      </c>
      <c r="H118" s="430"/>
      <c r="I118" s="224">
        <v>813</v>
      </c>
    </row>
    <row r="119" spans="2:9" ht="18" hidden="1" x14ac:dyDescent="0.35">
      <c r="B119" s="218" t="s">
        <v>105</v>
      </c>
      <c r="C119" s="225">
        <v>53253</v>
      </c>
      <c r="D119" s="226">
        <v>26206</v>
      </c>
      <c r="E119" s="226">
        <v>79458</v>
      </c>
      <c r="F119" s="225">
        <v>294</v>
      </c>
      <c r="G119" s="226">
        <v>537</v>
      </c>
      <c r="H119" s="226"/>
      <c r="I119" s="227">
        <v>831</v>
      </c>
    </row>
    <row r="120" spans="2:9" ht="18" hidden="1" x14ac:dyDescent="0.35">
      <c r="B120" s="206">
        <v>43282</v>
      </c>
      <c r="C120" s="222">
        <v>56021</v>
      </c>
      <c r="D120" s="430">
        <v>26301</v>
      </c>
      <c r="E120" s="223">
        <v>82322</v>
      </c>
      <c r="F120" s="222">
        <v>349</v>
      </c>
      <c r="G120" s="430">
        <v>509</v>
      </c>
      <c r="H120" s="430"/>
      <c r="I120" s="224">
        <v>858</v>
      </c>
    </row>
    <row r="121" spans="2:9" ht="18" hidden="1" x14ac:dyDescent="0.35">
      <c r="B121" s="206">
        <v>43313</v>
      </c>
      <c r="C121" s="222">
        <v>55401</v>
      </c>
      <c r="D121" s="430">
        <v>25854</v>
      </c>
      <c r="E121" s="223">
        <v>81255</v>
      </c>
      <c r="F121" s="222">
        <v>369</v>
      </c>
      <c r="G121" s="430">
        <v>552</v>
      </c>
      <c r="H121" s="430"/>
      <c r="I121" s="224">
        <v>921</v>
      </c>
    </row>
    <row r="122" spans="2:9" ht="18" hidden="1" x14ac:dyDescent="0.35">
      <c r="B122" s="206">
        <v>43344</v>
      </c>
      <c r="C122" s="222">
        <v>54388</v>
      </c>
      <c r="D122" s="430">
        <v>25249</v>
      </c>
      <c r="E122" s="223">
        <v>79637</v>
      </c>
      <c r="F122" s="222">
        <v>351</v>
      </c>
      <c r="G122" s="430">
        <v>560</v>
      </c>
      <c r="H122" s="430"/>
      <c r="I122" s="224">
        <v>911</v>
      </c>
    </row>
    <row r="123" spans="2:9" ht="18" hidden="1" x14ac:dyDescent="0.35">
      <c r="B123" s="206">
        <v>43374</v>
      </c>
      <c r="C123" s="222">
        <v>53528</v>
      </c>
      <c r="D123" s="430">
        <v>26116</v>
      </c>
      <c r="E123" s="223">
        <v>79644</v>
      </c>
      <c r="F123" s="222">
        <v>263</v>
      </c>
      <c r="G123" s="430">
        <v>534</v>
      </c>
      <c r="H123" s="430"/>
      <c r="I123" s="224">
        <v>797</v>
      </c>
    </row>
    <row r="124" spans="2:9" ht="18" hidden="1" x14ac:dyDescent="0.35">
      <c r="B124" s="206">
        <v>43405</v>
      </c>
      <c r="C124" s="222">
        <v>54613</v>
      </c>
      <c r="D124" s="430">
        <v>27269</v>
      </c>
      <c r="E124" s="223">
        <v>81882</v>
      </c>
      <c r="F124" s="222">
        <v>277</v>
      </c>
      <c r="G124" s="430">
        <v>574</v>
      </c>
      <c r="H124" s="430"/>
      <c r="I124" s="224">
        <v>851</v>
      </c>
    </row>
    <row r="125" spans="2:9" ht="18" hidden="1" x14ac:dyDescent="0.35">
      <c r="B125" s="206">
        <v>43435</v>
      </c>
      <c r="C125" s="222">
        <v>52204</v>
      </c>
      <c r="D125" s="430">
        <v>27094</v>
      </c>
      <c r="E125" s="223">
        <v>79298</v>
      </c>
      <c r="F125" s="222">
        <v>295</v>
      </c>
      <c r="G125" s="430">
        <v>580</v>
      </c>
      <c r="H125" s="430"/>
      <c r="I125" s="224">
        <v>875</v>
      </c>
    </row>
    <row r="126" spans="2:9" ht="18" hidden="1" x14ac:dyDescent="0.35">
      <c r="B126" s="206">
        <v>43466</v>
      </c>
      <c r="C126" s="222">
        <v>51644</v>
      </c>
      <c r="D126" s="430">
        <v>27763</v>
      </c>
      <c r="E126" s="223">
        <v>79407</v>
      </c>
      <c r="F126" s="222">
        <v>341</v>
      </c>
      <c r="G126" s="430">
        <v>606</v>
      </c>
      <c r="H126" s="430"/>
      <c r="I126" s="224">
        <v>947</v>
      </c>
    </row>
    <row r="127" spans="2:9" ht="18" hidden="1" x14ac:dyDescent="0.35">
      <c r="B127" s="206">
        <v>43497</v>
      </c>
      <c r="C127" s="222">
        <v>51991</v>
      </c>
      <c r="D127" s="430">
        <v>28465</v>
      </c>
      <c r="E127" s="223">
        <v>80456</v>
      </c>
      <c r="F127" s="222">
        <v>344</v>
      </c>
      <c r="G127" s="430">
        <v>620</v>
      </c>
      <c r="H127" s="430"/>
      <c r="I127" s="224">
        <v>964</v>
      </c>
    </row>
    <row r="128" spans="2:9" ht="18" hidden="1" x14ac:dyDescent="0.35">
      <c r="B128" s="206">
        <v>43525</v>
      </c>
      <c r="C128" s="222">
        <v>52857</v>
      </c>
      <c r="D128" s="430">
        <v>28118</v>
      </c>
      <c r="E128" s="223">
        <v>80975</v>
      </c>
      <c r="F128" s="222">
        <v>398</v>
      </c>
      <c r="G128" s="430">
        <v>623</v>
      </c>
      <c r="H128" s="430"/>
      <c r="I128" s="224">
        <v>1021</v>
      </c>
    </row>
    <row r="129" spans="2:9" ht="18" hidden="1" x14ac:dyDescent="0.35">
      <c r="B129" s="206">
        <v>43556</v>
      </c>
      <c r="C129" s="222">
        <v>55395</v>
      </c>
      <c r="D129" s="430">
        <v>27227</v>
      </c>
      <c r="E129" s="223">
        <v>82622</v>
      </c>
      <c r="F129" s="222">
        <v>455</v>
      </c>
      <c r="G129" s="430">
        <v>582</v>
      </c>
      <c r="H129" s="430"/>
      <c r="I129" s="224">
        <v>1037</v>
      </c>
    </row>
    <row r="130" spans="2:9" ht="18" hidden="1" x14ac:dyDescent="0.35">
      <c r="B130" s="206">
        <v>43586</v>
      </c>
      <c r="C130" s="222">
        <v>54542</v>
      </c>
      <c r="D130" s="430">
        <v>27214</v>
      </c>
      <c r="E130" s="223">
        <v>81756</v>
      </c>
      <c r="F130" s="222">
        <v>475</v>
      </c>
      <c r="G130" s="430">
        <v>578</v>
      </c>
      <c r="H130" s="430"/>
      <c r="I130" s="224">
        <v>1053</v>
      </c>
    </row>
    <row r="131" spans="2:9" ht="18" hidden="1" x14ac:dyDescent="0.35">
      <c r="B131" s="206">
        <v>43617</v>
      </c>
      <c r="C131" s="222">
        <v>52436</v>
      </c>
      <c r="D131" s="430">
        <v>26823</v>
      </c>
      <c r="E131" s="223">
        <v>79259</v>
      </c>
      <c r="F131" s="222">
        <v>462</v>
      </c>
      <c r="G131" s="430">
        <v>531</v>
      </c>
      <c r="H131" s="430"/>
      <c r="I131" s="224">
        <v>993</v>
      </c>
    </row>
    <row r="132" spans="2:9" ht="18" hidden="1" x14ac:dyDescent="0.35">
      <c r="B132" s="218" t="s">
        <v>106</v>
      </c>
      <c r="C132" s="225">
        <v>53752</v>
      </c>
      <c r="D132" s="226">
        <v>26958</v>
      </c>
      <c r="E132" s="228">
        <v>80709</v>
      </c>
      <c r="F132" s="225">
        <v>365</v>
      </c>
      <c r="G132" s="226">
        <v>571</v>
      </c>
      <c r="H132" s="226"/>
      <c r="I132" s="227">
        <v>936</v>
      </c>
    </row>
    <row r="133" spans="2:9" ht="18" hidden="1" x14ac:dyDescent="0.35">
      <c r="B133" s="206">
        <v>43647</v>
      </c>
      <c r="C133" s="222">
        <v>51765</v>
      </c>
      <c r="D133" s="430">
        <v>27516</v>
      </c>
      <c r="E133" s="223">
        <v>79281</v>
      </c>
      <c r="F133" s="222">
        <v>429</v>
      </c>
      <c r="G133" s="430">
        <v>537</v>
      </c>
      <c r="H133" s="430"/>
      <c r="I133" s="224">
        <v>0</v>
      </c>
    </row>
    <row r="134" spans="2:9" ht="18" hidden="1" x14ac:dyDescent="0.35">
      <c r="B134" s="206">
        <v>43678</v>
      </c>
      <c r="C134" s="222">
        <v>51007</v>
      </c>
      <c r="D134" s="430">
        <v>27411</v>
      </c>
      <c r="E134" s="223">
        <v>78418</v>
      </c>
      <c r="F134" s="222">
        <v>394</v>
      </c>
      <c r="G134" s="430">
        <v>561</v>
      </c>
      <c r="H134" s="430"/>
      <c r="I134" s="224">
        <v>0</v>
      </c>
    </row>
    <row r="135" spans="2:9" ht="18" hidden="1" x14ac:dyDescent="0.35">
      <c r="B135" s="206">
        <v>43709</v>
      </c>
      <c r="C135" s="222">
        <v>50774</v>
      </c>
      <c r="D135" s="430">
        <v>26478</v>
      </c>
      <c r="E135" s="223">
        <v>77252</v>
      </c>
      <c r="F135" s="222">
        <v>354</v>
      </c>
      <c r="G135" s="430">
        <v>537</v>
      </c>
      <c r="H135" s="430"/>
      <c r="I135" s="224">
        <v>0</v>
      </c>
    </row>
    <row r="136" spans="2:9" ht="18" hidden="1" x14ac:dyDescent="0.35">
      <c r="B136" s="206">
        <v>43739</v>
      </c>
      <c r="C136" s="222">
        <v>50192</v>
      </c>
      <c r="D136" s="430">
        <v>26373</v>
      </c>
      <c r="E136" s="223">
        <v>76565</v>
      </c>
      <c r="F136" s="222">
        <v>339</v>
      </c>
      <c r="G136" s="430">
        <v>536</v>
      </c>
      <c r="H136" s="430"/>
      <c r="I136" s="224">
        <v>0</v>
      </c>
    </row>
    <row r="137" spans="2:9" ht="18" hidden="1" x14ac:dyDescent="0.35">
      <c r="B137" s="206">
        <v>43770</v>
      </c>
      <c r="C137" s="222">
        <v>49242</v>
      </c>
      <c r="D137" s="430">
        <v>26170</v>
      </c>
      <c r="E137" s="223">
        <v>75412</v>
      </c>
      <c r="F137" s="222">
        <v>319</v>
      </c>
      <c r="G137" s="430">
        <v>543</v>
      </c>
      <c r="H137" s="430"/>
      <c r="I137" s="224">
        <v>0</v>
      </c>
    </row>
    <row r="138" spans="2:9" ht="18" hidden="1" x14ac:dyDescent="0.35">
      <c r="B138" s="206">
        <v>43800</v>
      </c>
      <c r="C138" s="222">
        <v>48657</v>
      </c>
      <c r="D138" s="430">
        <v>25793</v>
      </c>
      <c r="E138" s="223">
        <v>74450</v>
      </c>
      <c r="F138" s="222">
        <v>294</v>
      </c>
      <c r="G138" s="430">
        <v>533</v>
      </c>
      <c r="H138" s="430"/>
      <c r="I138" s="224">
        <v>0</v>
      </c>
    </row>
    <row r="139" spans="2:9" ht="18" hidden="1" x14ac:dyDescent="0.35">
      <c r="B139" s="206">
        <v>43831</v>
      </c>
      <c r="C139" s="222">
        <v>49553</v>
      </c>
      <c r="D139" s="430">
        <v>26447</v>
      </c>
      <c r="E139" s="223">
        <v>76000</v>
      </c>
      <c r="F139" s="222">
        <v>301</v>
      </c>
      <c r="G139" s="430">
        <v>554</v>
      </c>
      <c r="H139" s="430"/>
      <c r="I139" s="224">
        <v>0</v>
      </c>
    </row>
    <row r="140" spans="2:9" ht="18" hidden="1" x14ac:dyDescent="0.35">
      <c r="B140" s="206">
        <v>43862</v>
      </c>
      <c r="C140" s="222">
        <v>48577</v>
      </c>
      <c r="D140" s="430">
        <v>26731</v>
      </c>
      <c r="E140" s="223">
        <v>75308</v>
      </c>
      <c r="F140" s="222">
        <v>282</v>
      </c>
      <c r="G140" s="430">
        <v>562</v>
      </c>
      <c r="H140" s="430"/>
      <c r="I140" s="224">
        <v>0</v>
      </c>
    </row>
    <row r="141" spans="2:9" ht="18" hidden="1" x14ac:dyDescent="0.35">
      <c r="B141" s="206">
        <v>43891</v>
      </c>
      <c r="C141" s="222">
        <v>48077</v>
      </c>
      <c r="D141" s="430">
        <v>27431</v>
      </c>
      <c r="E141" s="223">
        <v>75508</v>
      </c>
      <c r="F141" s="222">
        <v>331</v>
      </c>
      <c r="G141" s="430">
        <v>566</v>
      </c>
      <c r="H141" s="430"/>
      <c r="I141" s="224">
        <v>0</v>
      </c>
    </row>
    <row r="142" spans="2:9" ht="18" hidden="1" x14ac:dyDescent="0.35">
      <c r="B142" s="206">
        <v>43922</v>
      </c>
      <c r="C142" s="222">
        <v>51230</v>
      </c>
      <c r="D142" s="430">
        <v>27800</v>
      </c>
      <c r="E142" s="223">
        <v>79030</v>
      </c>
      <c r="F142" s="222">
        <v>453</v>
      </c>
      <c r="G142" s="430">
        <v>545</v>
      </c>
      <c r="H142" s="430"/>
      <c r="I142" s="224">
        <v>0</v>
      </c>
    </row>
    <row r="143" spans="2:9" ht="18" hidden="1" x14ac:dyDescent="0.35">
      <c r="B143" s="206">
        <v>43952</v>
      </c>
      <c r="C143" s="222">
        <v>49125</v>
      </c>
      <c r="D143" s="430">
        <v>27110</v>
      </c>
      <c r="E143" s="223">
        <v>76235</v>
      </c>
      <c r="F143" s="222">
        <v>456</v>
      </c>
      <c r="G143" s="430">
        <v>542</v>
      </c>
      <c r="H143" s="430"/>
      <c r="I143" s="224">
        <v>0</v>
      </c>
    </row>
    <row r="144" spans="2:9" ht="18" hidden="1" x14ac:dyDescent="0.35">
      <c r="B144" s="206">
        <v>43983</v>
      </c>
      <c r="C144" s="222">
        <v>48337</v>
      </c>
      <c r="D144" s="430">
        <v>26958</v>
      </c>
      <c r="E144" s="223">
        <v>75295</v>
      </c>
      <c r="F144" s="222">
        <v>387</v>
      </c>
      <c r="G144" s="430">
        <v>495</v>
      </c>
      <c r="H144" s="430"/>
      <c r="I144" s="224">
        <v>0</v>
      </c>
    </row>
    <row r="145" spans="2:9" ht="18" hidden="1" x14ac:dyDescent="0.35">
      <c r="B145" s="218" t="s">
        <v>224</v>
      </c>
      <c r="C145" s="225">
        <v>49711</v>
      </c>
      <c r="D145" s="226">
        <v>26852</v>
      </c>
      <c r="E145" s="226">
        <v>76563</v>
      </c>
      <c r="F145" s="225">
        <v>362</v>
      </c>
      <c r="G145" s="226">
        <v>543</v>
      </c>
      <c r="H145" s="226"/>
      <c r="I145" s="227">
        <v>0</v>
      </c>
    </row>
    <row r="146" spans="2:9" ht="18" hidden="1" x14ac:dyDescent="0.35">
      <c r="B146" s="206">
        <v>44013</v>
      </c>
      <c r="C146" s="222">
        <v>46898</v>
      </c>
      <c r="D146" s="430">
        <v>27442</v>
      </c>
      <c r="E146" s="223">
        <v>74340</v>
      </c>
      <c r="F146" s="222">
        <v>347</v>
      </c>
      <c r="G146" s="430">
        <v>482</v>
      </c>
      <c r="H146" s="328">
        <v>0</v>
      </c>
      <c r="I146" s="224">
        <v>829</v>
      </c>
    </row>
    <row r="147" spans="2:9" ht="18" hidden="1" x14ac:dyDescent="0.35">
      <c r="B147" s="206">
        <v>44044</v>
      </c>
      <c r="C147" s="222">
        <v>45162</v>
      </c>
      <c r="D147" s="430">
        <v>27377</v>
      </c>
      <c r="E147" s="223">
        <v>72539</v>
      </c>
      <c r="F147" s="222">
        <v>331</v>
      </c>
      <c r="G147" s="430">
        <v>474</v>
      </c>
      <c r="H147" s="328">
        <v>0</v>
      </c>
      <c r="I147" s="224">
        <v>805</v>
      </c>
    </row>
    <row r="148" spans="2:9" ht="18" hidden="1" x14ac:dyDescent="0.35">
      <c r="B148" s="206">
        <v>44075</v>
      </c>
      <c r="C148" s="222">
        <v>43435</v>
      </c>
      <c r="D148" s="430">
        <v>26952</v>
      </c>
      <c r="E148" s="223">
        <v>70387</v>
      </c>
      <c r="F148" s="222">
        <v>320</v>
      </c>
      <c r="G148" s="430">
        <v>467</v>
      </c>
      <c r="H148" s="328">
        <v>0</v>
      </c>
      <c r="I148" s="224">
        <v>787</v>
      </c>
    </row>
    <row r="149" spans="2:9" ht="18" hidden="1" x14ac:dyDescent="0.35">
      <c r="B149" s="206">
        <v>44105</v>
      </c>
      <c r="C149" s="222">
        <v>42155</v>
      </c>
      <c r="D149" s="430">
        <v>26737</v>
      </c>
      <c r="E149" s="223">
        <v>68892</v>
      </c>
      <c r="F149" s="222">
        <v>431</v>
      </c>
      <c r="G149" s="430">
        <v>662</v>
      </c>
      <c r="H149" s="328">
        <v>0</v>
      </c>
      <c r="I149" s="224">
        <v>1093</v>
      </c>
    </row>
    <row r="150" spans="2:9" ht="18" hidden="1" x14ac:dyDescent="0.35">
      <c r="B150" s="206">
        <v>44136</v>
      </c>
      <c r="C150" s="222">
        <v>40312</v>
      </c>
      <c r="D150" s="430">
        <v>26878</v>
      </c>
      <c r="E150" s="223">
        <v>67190</v>
      </c>
      <c r="F150" s="222">
        <v>370</v>
      </c>
      <c r="G150" s="430">
        <v>629</v>
      </c>
      <c r="H150" s="328">
        <v>0</v>
      </c>
      <c r="I150" s="224">
        <v>999</v>
      </c>
    </row>
    <row r="151" spans="2:9" ht="18" hidden="1" x14ac:dyDescent="0.35">
      <c r="B151" s="206">
        <v>44166</v>
      </c>
      <c r="C151" s="222">
        <v>38469</v>
      </c>
      <c r="D151" s="430">
        <v>26670</v>
      </c>
      <c r="E151" s="223">
        <v>65139</v>
      </c>
      <c r="F151" s="222">
        <v>249</v>
      </c>
      <c r="G151" s="430">
        <v>472</v>
      </c>
      <c r="H151" s="328">
        <v>0</v>
      </c>
      <c r="I151" s="224">
        <v>721</v>
      </c>
    </row>
    <row r="152" spans="2:9" ht="18" hidden="1" x14ac:dyDescent="0.35">
      <c r="B152" s="206">
        <v>44197</v>
      </c>
      <c r="C152" s="222">
        <v>36614</v>
      </c>
      <c r="D152" s="430">
        <v>27185</v>
      </c>
      <c r="E152" s="223">
        <v>63799</v>
      </c>
      <c r="F152" s="222">
        <v>247</v>
      </c>
      <c r="G152" s="430">
        <v>459</v>
      </c>
      <c r="H152" s="328">
        <v>0</v>
      </c>
      <c r="I152" s="224">
        <v>706</v>
      </c>
    </row>
    <row r="153" spans="2:9" ht="18" hidden="1" x14ac:dyDescent="0.35">
      <c r="B153" s="206">
        <v>44228</v>
      </c>
      <c r="C153" s="222">
        <v>35502</v>
      </c>
      <c r="D153" s="430">
        <v>27278</v>
      </c>
      <c r="E153" s="223">
        <v>62780</v>
      </c>
      <c r="F153" s="222">
        <v>232</v>
      </c>
      <c r="G153" s="430">
        <v>456</v>
      </c>
      <c r="H153" s="328">
        <v>0</v>
      </c>
      <c r="I153" s="224">
        <v>688</v>
      </c>
    </row>
    <row r="154" spans="2:9" ht="18" hidden="1" x14ac:dyDescent="0.35">
      <c r="B154" s="206">
        <v>44256</v>
      </c>
      <c r="C154" s="222">
        <v>34455</v>
      </c>
      <c r="D154" s="430">
        <v>27093</v>
      </c>
      <c r="E154" s="223">
        <v>61548</v>
      </c>
      <c r="F154" s="222">
        <v>236</v>
      </c>
      <c r="G154" s="430">
        <v>446</v>
      </c>
      <c r="H154" s="328">
        <v>0</v>
      </c>
      <c r="I154" s="224">
        <v>682</v>
      </c>
    </row>
    <row r="155" spans="2:9" ht="18" hidden="1" x14ac:dyDescent="0.35">
      <c r="B155" s="206">
        <v>44287</v>
      </c>
      <c r="C155" s="222">
        <v>33027</v>
      </c>
      <c r="D155" s="430">
        <v>27374</v>
      </c>
      <c r="E155" s="223">
        <v>60401</v>
      </c>
      <c r="F155" s="222">
        <v>242</v>
      </c>
      <c r="G155" s="430">
        <v>408</v>
      </c>
      <c r="H155" s="328">
        <v>0</v>
      </c>
      <c r="I155" s="224">
        <v>650</v>
      </c>
    </row>
    <row r="156" spans="2:9" ht="18" hidden="1" x14ac:dyDescent="0.35">
      <c r="B156" s="206">
        <v>44317</v>
      </c>
      <c r="C156" s="222">
        <v>31351</v>
      </c>
      <c r="D156" s="430">
        <v>28175</v>
      </c>
      <c r="E156" s="223">
        <v>59526</v>
      </c>
      <c r="F156" s="222">
        <v>222</v>
      </c>
      <c r="G156" s="430">
        <v>401</v>
      </c>
      <c r="H156" s="328">
        <v>0</v>
      </c>
      <c r="I156" s="224">
        <v>623</v>
      </c>
    </row>
    <row r="157" spans="2:9" ht="18" hidden="1" x14ac:dyDescent="0.35">
      <c r="B157" s="206">
        <v>44348</v>
      </c>
      <c r="C157" s="222">
        <v>30924</v>
      </c>
      <c r="D157" s="430">
        <v>27575</v>
      </c>
      <c r="E157" s="223">
        <v>58499</v>
      </c>
      <c r="F157" s="222">
        <v>213</v>
      </c>
      <c r="G157" s="430">
        <v>387</v>
      </c>
      <c r="H157" s="328">
        <v>0</v>
      </c>
      <c r="I157" s="224">
        <v>600</v>
      </c>
    </row>
    <row r="158" spans="2:9" ht="18" hidden="1" x14ac:dyDescent="0.35">
      <c r="B158" s="218" t="s">
        <v>225</v>
      </c>
      <c r="C158" s="214">
        <v>38192</v>
      </c>
      <c r="D158" s="215">
        <v>27228</v>
      </c>
      <c r="E158" s="215">
        <v>65420</v>
      </c>
      <c r="F158" s="214">
        <v>287</v>
      </c>
      <c r="G158" s="215">
        <v>479</v>
      </c>
      <c r="H158" s="148">
        <v>0</v>
      </c>
      <c r="I158" s="217">
        <v>765</v>
      </c>
    </row>
    <row r="159" spans="2:9" ht="18" x14ac:dyDescent="0.35">
      <c r="B159" s="206">
        <v>44378</v>
      </c>
      <c r="C159" s="229">
        <v>30730</v>
      </c>
      <c r="D159" s="431">
        <v>26742</v>
      </c>
      <c r="E159" s="212">
        <v>57472</v>
      </c>
      <c r="F159" s="229">
        <v>193</v>
      </c>
      <c r="G159" s="431">
        <v>372</v>
      </c>
      <c r="H159" s="328">
        <v>0</v>
      </c>
      <c r="I159" s="432">
        <v>565</v>
      </c>
    </row>
    <row r="160" spans="2:9" ht="18" x14ac:dyDescent="0.35">
      <c r="B160" s="206">
        <v>44409</v>
      </c>
      <c r="C160" s="229">
        <v>30149</v>
      </c>
      <c r="D160" s="431">
        <v>26336</v>
      </c>
      <c r="E160" s="212">
        <v>56485</v>
      </c>
      <c r="F160" s="229">
        <v>184</v>
      </c>
      <c r="G160" s="431">
        <v>373</v>
      </c>
      <c r="H160" s="328">
        <v>0</v>
      </c>
      <c r="I160" s="432">
        <v>557</v>
      </c>
    </row>
    <row r="161" spans="2:9" ht="18" x14ac:dyDescent="0.35">
      <c r="B161" s="206">
        <v>44440</v>
      </c>
      <c r="C161" s="229">
        <v>29787</v>
      </c>
      <c r="D161" s="431">
        <v>25722</v>
      </c>
      <c r="E161" s="212">
        <v>55509</v>
      </c>
      <c r="F161" s="229">
        <v>167</v>
      </c>
      <c r="G161" s="431">
        <v>352</v>
      </c>
      <c r="H161" s="328">
        <v>0</v>
      </c>
      <c r="I161" s="432">
        <v>519</v>
      </c>
    </row>
    <row r="162" spans="2:9" ht="18" x14ac:dyDescent="0.35">
      <c r="B162" s="206">
        <v>44470</v>
      </c>
      <c r="C162" s="229">
        <v>29330</v>
      </c>
      <c r="D162" s="431">
        <v>25191</v>
      </c>
      <c r="E162" s="212">
        <v>54521</v>
      </c>
      <c r="F162" s="229">
        <v>168</v>
      </c>
      <c r="G162" s="431">
        <v>353</v>
      </c>
      <c r="H162" s="328">
        <v>0</v>
      </c>
      <c r="I162" s="432">
        <v>521</v>
      </c>
    </row>
    <row r="163" spans="2:9" ht="18" x14ac:dyDescent="0.35">
      <c r="B163" s="206">
        <v>44501</v>
      </c>
      <c r="C163" s="229">
        <v>28486</v>
      </c>
      <c r="D163" s="431">
        <v>25231</v>
      </c>
      <c r="E163" s="212">
        <v>53717</v>
      </c>
      <c r="F163" s="229">
        <v>171</v>
      </c>
      <c r="G163" s="431">
        <v>356</v>
      </c>
      <c r="H163" s="328">
        <v>0</v>
      </c>
      <c r="I163" s="432">
        <v>527</v>
      </c>
    </row>
    <row r="164" spans="2:9" ht="18" x14ac:dyDescent="0.35">
      <c r="B164" s="206">
        <v>44531</v>
      </c>
      <c r="C164" s="229">
        <v>28121</v>
      </c>
      <c r="D164" s="431">
        <v>24945</v>
      </c>
      <c r="E164" s="212">
        <v>53066</v>
      </c>
      <c r="F164" s="229">
        <v>158</v>
      </c>
      <c r="G164" s="431">
        <v>364</v>
      </c>
      <c r="H164" s="328">
        <v>0</v>
      </c>
      <c r="I164" s="432">
        <v>522</v>
      </c>
    </row>
    <row r="165" spans="2:9" ht="18" x14ac:dyDescent="0.35">
      <c r="B165" s="206">
        <v>44562</v>
      </c>
      <c r="C165" s="229">
        <v>27618</v>
      </c>
      <c r="D165" s="431">
        <v>24865</v>
      </c>
      <c r="E165" s="212">
        <v>52483</v>
      </c>
      <c r="F165" s="229">
        <v>176</v>
      </c>
      <c r="G165" s="431">
        <v>369</v>
      </c>
      <c r="H165" s="328">
        <v>0</v>
      </c>
      <c r="I165" s="432">
        <v>545</v>
      </c>
    </row>
    <row r="166" spans="2:9" ht="18" x14ac:dyDescent="0.35">
      <c r="B166" s="206">
        <v>44593</v>
      </c>
      <c r="C166" s="229">
        <v>27341</v>
      </c>
      <c r="D166" s="431">
        <v>24447</v>
      </c>
      <c r="E166" s="212">
        <v>51788</v>
      </c>
      <c r="F166" s="229">
        <v>179</v>
      </c>
      <c r="G166" s="431">
        <v>383</v>
      </c>
      <c r="H166" s="328">
        <v>0</v>
      </c>
      <c r="I166" s="432">
        <v>562</v>
      </c>
    </row>
    <row r="167" spans="2:9" ht="18" x14ac:dyDescent="0.35">
      <c r="B167" s="206">
        <v>44621</v>
      </c>
      <c r="C167" s="229">
        <v>26761</v>
      </c>
      <c r="D167" s="431">
        <v>24326</v>
      </c>
      <c r="E167" s="212">
        <v>51087</v>
      </c>
      <c r="F167" s="229">
        <v>173</v>
      </c>
      <c r="G167" s="431">
        <v>393</v>
      </c>
      <c r="H167" s="328">
        <v>0</v>
      </c>
      <c r="I167" s="432">
        <v>566</v>
      </c>
    </row>
    <row r="168" spans="2:9" ht="18" x14ac:dyDescent="0.35">
      <c r="B168" s="206">
        <v>44652</v>
      </c>
      <c r="C168" s="229">
        <v>26920</v>
      </c>
      <c r="D168" s="431">
        <v>22983</v>
      </c>
      <c r="E168" s="212">
        <v>49903</v>
      </c>
      <c r="F168" s="229">
        <v>234</v>
      </c>
      <c r="G168" s="431">
        <v>338</v>
      </c>
      <c r="H168" s="328">
        <v>0</v>
      </c>
      <c r="I168" s="432">
        <v>572</v>
      </c>
    </row>
    <row r="169" spans="2:9" ht="18" x14ac:dyDescent="0.35">
      <c r="B169" s="206">
        <v>44682</v>
      </c>
      <c r="C169" s="229">
        <v>25857</v>
      </c>
      <c r="D169" s="431">
        <v>23214</v>
      </c>
      <c r="E169" s="212">
        <v>49071</v>
      </c>
      <c r="F169" s="229">
        <v>230</v>
      </c>
      <c r="G169" s="431">
        <v>334</v>
      </c>
      <c r="H169" s="328">
        <v>0</v>
      </c>
      <c r="I169" s="432">
        <v>564</v>
      </c>
    </row>
    <row r="170" spans="2:9" ht="18" x14ac:dyDescent="0.35">
      <c r="B170" s="206">
        <v>44713</v>
      </c>
      <c r="C170" s="229">
        <v>24715</v>
      </c>
      <c r="D170" s="431">
        <v>23721</v>
      </c>
      <c r="E170" s="212">
        <v>48436</v>
      </c>
      <c r="F170" s="229">
        <v>196</v>
      </c>
      <c r="G170" s="431">
        <v>347</v>
      </c>
      <c r="H170" s="328">
        <v>0</v>
      </c>
      <c r="I170" s="432">
        <v>543</v>
      </c>
    </row>
    <row r="171" spans="2:9" ht="18" x14ac:dyDescent="0.35">
      <c r="B171" s="218" t="s">
        <v>226</v>
      </c>
      <c r="C171" s="214">
        <v>27985</v>
      </c>
      <c r="D171" s="215">
        <v>24810</v>
      </c>
      <c r="E171" s="215">
        <v>52795</v>
      </c>
      <c r="F171" s="214">
        <v>186</v>
      </c>
      <c r="G171" s="215">
        <v>361</v>
      </c>
      <c r="H171" s="148">
        <v>0</v>
      </c>
      <c r="I171" s="217">
        <v>547</v>
      </c>
    </row>
    <row r="172" spans="2:9" ht="15.75" customHeight="1" x14ac:dyDescent="0.35">
      <c r="B172" s="206">
        <v>44743</v>
      </c>
      <c r="C172" s="229">
        <v>24064</v>
      </c>
      <c r="D172" s="431">
        <v>24306</v>
      </c>
      <c r="E172" s="212">
        <v>48370</v>
      </c>
      <c r="F172" s="229">
        <v>235</v>
      </c>
      <c r="G172" s="431">
        <v>353</v>
      </c>
      <c r="H172" s="328">
        <v>0</v>
      </c>
      <c r="I172" s="432">
        <v>588</v>
      </c>
    </row>
    <row r="173" spans="2:9" ht="18" x14ac:dyDescent="0.35">
      <c r="B173" s="206">
        <v>44774</v>
      </c>
      <c r="C173" s="229">
        <v>23635</v>
      </c>
      <c r="D173" s="431">
        <v>24475</v>
      </c>
      <c r="E173" s="212">
        <v>48110</v>
      </c>
      <c r="F173" s="229">
        <v>328</v>
      </c>
      <c r="G173" s="431">
        <v>564</v>
      </c>
      <c r="H173" s="328">
        <v>0</v>
      </c>
      <c r="I173" s="432">
        <v>892</v>
      </c>
    </row>
    <row r="174" spans="2:9" ht="18" x14ac:dyDescent="0.35">
      <c r="B174" s="206">
        <v>44805</v>
      </c>
      <c r="C174" s="229">
        <v>22772</v>
      </c>
      <c r="D174" s="431">
        <v>24791</v>
      </c>
      <c r="E174" s="212">
        <v>47563</v>
      </c>
      <c r="F174" s="229">
        <v>340</v>
      </c>
      <c r="G174" s="431">
        <v>586</v>
      </c>
      <c r="H174" s="328">
        <v>0</v>
      </c>
      <c r="I174" s="432">
        <v>926</v>
      </c>
    </row>
    <row r="175" spans="2:9" ht="18" x14ac:dyDescent="0.35">
      <c r="B175" s="206">
        <v>44835</v>
      </c>
      <c r="C175" s="229">
        <v>22539</v>
      </c>
      <c r="D175" s="431">
        <v>24750</v>
      </c>
      <c r="E175" s="212">
        <v>47289</v>
      </c>
      <c r="F175" s="229">
        <v>334</v>
      </c>
      <c r="G175" s="431">
        <v>590</v>
      </c>
      <c r="H175" s="328">
        <v>0</v>
      </c>
      <c r="I175" s="432">
        <v>924</v>
      </c>
    </row>
    <row r="176" spans="2:9" ht="18" x14ac:dyDescent="0.35">
      <c r="B176" s="206">
        <v>44866</v>
      </c>
      <c r="C176" s="229">
        <v>21713</v>
      </c>
      <c r="D176" s="431">
        <v>25489</v>
      </c>
      <c r="E176" s="212">
        <v>47202</v>
      </c>
      <c r="F176" s="229">
        <v>353</v>
      </c>
      <c r="G176" s="431">
        <v>587</v>
      </c>
      <c r="H176" s="328">
        <v>0</v>
      </c>
      <c r="I176" s="432">
        <v>940</v>
      </c>
    </row>
    <row r="177" spans="2:9" ht="18" x14ac:dyDescent="0.35">
      <c r="B177" s="206">
        <v>44896</v>
      </c>
      <c r="C177" s="229">
        <v>21517</v>
      </c>
      <c r="D177" s="431">
        <v>25184</v>
      </c>
      <c r="E177" s="212">
        <v>46701</v>
      </c>
      <c r="F177" s="229">
        <v>385</v>
      </c>
      <c r="G177" s="431">
        <v>602</v>
      </c>
      <c r="H177" s="328">
        <v>0</v>
      </c>
      <c r="I177" s="432">
        <v>987</v>
      </c>
    </row>
    <row r="178" spans="2:9" ht="18" x14ac:dyDescent="0.35">
      <c r="B178" s="206">
        <v>44927</v>
      </c>
      <c r="C178" s="229">
        <v>21515</v>
      </c>
      <c r="D178" s="431">
        <v>24839</v>
      </c>
      <c r="E178" s="212">
        <v>46354</v>
      </c>
      <c r="F178" s="229">
        <v>412</v>
      </c>
      <c r="G178" s="431">
        <v>601</v>
      </c>
      <c r="H178" s="328">
        <v>0</v>
      </c>
      <c r="I178" s="432">
        <v>1013</v>
      </c>
    </row>
    <row r="179" spans="2:9" ht="18" x14ac:dyDescent="0.35">
      <c r="B179" s="206">
        <v>44958</v>
      </c>
      <c r="C179" s="229">
        <v>21520</v>
      </c>
      <c r="D179" s="431">
        <v>24639</v>
      </c>
      <c r="E179" s="212">
        <v>46159</v>
      </c>
      <c r="F179" s="229">
        <v>436</v>
      </c>
      <c r="G179" s="431">
        <v>582</v>
      </c>
      <c r="H179" s="328">
        <v>0</v>
      </c>
      <c r="I179" s="432">
        <v>1018</v>
      </c>
    </row>
    <row r="180" spans="2:9" ht="18" x14ac:dyDescent="0.35">
      <c r="B180" s="206">
        <v>44986</v>
      </c>
      <c r="C180" s="229">
        <v>21256</v>
      </c>
      <c r="D180" s="431">
        <v>24921</v>
      </c>
      <c r="E180" s="212">
        <v>46177</v>
      </c>
      <c r="F180" s="229">
        <v>448</v>
      </c>
      <c r="G180" s="431">
        <v>604</v>
      </c>
      <c r="H180" s="328">
        <v>0</v>
      </c>
      <c r="I180" s="432">
        <v>1052</v>
      </c>
    </row>
    <row r="181" spans="2:9" ht="18" x14ac:dyDescent="0.35">
      <c r="B181" s="206">
        <v>45017</v>
      </c>
      <c r="C181" s="229">
        <v>22594</v>
      </c>
      <c r="D181" s="431">
        <v>22160</v>
      </c>
      <c r="E181" s="212">
        <v>44754</v>
      </c>
      <c r="F181" s="229">
        <v>559</v>
      </c>
      <c r="G181" s="431">
        <v>508</v>
      </c>
      <c r="H181" s="328">
        <v>0</v>
      </c>
      <c r="I181" s="432">
        <v>1067</v>
      </c>
    </row>
    <row r="182" spans="2:9" ht="18" x14ac:dyDescent="0.35">
      <c r="B182" s="206">
        <v>45047</v>
      </c>
      <c r="C182" s="229">
        <v>22716</v>
      </c>
      <c r="D182" s="431">
        <v>21432</v>
      </c>
      <c r="E182" s="212">
        <v>44148</v>
      </c>
      <c r="F182" s="229">
        <v>541</v>
      </c>
      <c r="G182" s="431">
        <v>517</v>
      </c>
      <c r="H182" s="328">
        <v>0</v>
      </c>
      <c r="I182" s="432">
        <v>1058</v>
      </c>
    </row>
    <row r="183" spans="2:9" ht="17.25" customHeight="1" x14ac:dyDescent="0.35">
      <c r="B183" s="206">
        <v>45078</v>
      </c>
      <c r="C183" s="229">
        <v>23708</v>
      </c>
      <c r="D183" s="431">
        <v>20630</v>
      </c>
      <c r="E183" s="212">
        <v>44338</v>
      </c>
      <c r="F183" s="229">
        <v>550</v>
      </c>
      <c r="G183" s="431">
        <v>547</v>
      </c>
      <c r="H183" s="328">
        <v>0</v>
      </c>
      <c r="I183" s="432">
        <v>1097</v>
      </c>
    </row>
    <row r="184" spans="2:9" ht="17.25" customHeight="1" x14ac:dyDescent="0.35">
      <c r="B184" s="218" t="s">
        <v>227</v>
      </c>
      <c r="C184" s="342">
        <v>22462</v>
      </c>
      <c r="D184" s="343">
        <v>23968</v>
      </c>
      <c r="E184" s="216">
        <v>46430</v>
      </c>
      <c r="F184" s="342">
        <v>410</v>
      </c>
      <c r="G184" s="343">
        <v>553</v>
      </c>
      <c r="H184" s="148">
        <v>0</v>
      </c>
      <c r="I184" s="433">
        <v>964</v>
      </c>
    </row>
    <row r="185" spans="2:9" ht="17.25" customHeight="1" x14ac:dyDescent="0.35">
      <c r="B185" s="206">
        <v>45108</v>
      </c>
      <c r="C185" s="229">
        <v>25085</v>
      </c>
      <c r="D185" s="431">
        <v>20825</v>
      </c>
      <c r="E185" s="212">
        <v>45910</v>
      </c>
      <c r="F185" s="229">
        <v>557</v>
      </c>
      <c r="G185" s="431">
        <v>562</v>
      </c>
      <c r="H185" s="328">
        <v>0</v>
      </c>
      <c r="I185" s="432">
        <v>1119</v>
      </c>
    </row>
    <row r="186" spans="2:9" ht="17.25" customHeight="1" x14ac:dyDescent="0.35">
      <c r="B186" s="206">
        <v>45139</v>
      </c>
      <c r="C186" s="229">
        <v>27186</v>
      </c>
      <c r="D186" s="431">
        <v>21901</v>
      </c>
      <c r="E186" s="212">
        <v>49087</v>
      </c>
      <c r="F186" s="229">
        <v>542</v>
      </c>
      <c r="G186" s="431">
        <v>603</v>
      </c>
      <c r="H186" s="328">
        <v>0</v>
      </c>
      <c r="I186" s="432">
        <v>1145</v>
      </c>
    </row>
    <row r="187" spans="2:9" ht="17.25" customHeight="1" x14ac:dyDescent="0.35">
      <c r="B187" s="206">
        <v>45170</v>
      </c>
      <c r="C187" s="229">
        <v>29524</v>
      </c>
      <c r="D187" s="431">
        <v>22962</v>
      </c>
      <c r="E187" s="212">
        <v>52486</v>
      </c>
      <c r="F187" s="229">
        <v>541</v>
      </c>
      <c r="G187" s="431">
        <v>640</v>
      </c>
      <c r="H187" s="328">
        <v>0</v>
      </c>
      <c r="I187" s="432">
        <v>1181</v>
      </c>
    </row>
    <row r="188" spans="2:9" ht="17.25" customHeight="1" x14ac:dyDescent="0.35">
      <c r="B188" s="206">
        <v>45200</v>
      </c>
      <c r="C188" s="229">
        <v>31855</v>
      </c>
      <c r="D188" s="431">
        <v>24323</v>
      </c>
      <c r="E188" s="212">
        <v>56178</v>
      </c>
      <c r="F188" s="229">
        <v>568</v>
      </c>
      <c r="G188" s="431">
        <v>659</v>
      </c>
      <c r="H188" s="328">
        <v>0</v>
      </c>
      <c r="I188" s="432">
        <v>1227</v>
      </c>
    </row>
    <row r="189" spans="2:9" ht="17.25" customHeight="1" x14ac:dyDescent="0.35">
      <c r="B189" s="206">
        <v>45231</v>
      </c>
      <c r="C189" s="229">
        <v>35311</v>
      </c>
      <c r="D189" s="431">
        <v>25934</v>
      </c>
      <c r="E189" s="212">
        <v>61245</v>
      </c>
      <c r="F189" s="229">
        <v>564</v>
      </c>
      <c r="G189" s="431">
        <v>741</v>
      </c>
      <c r="H189" s="328">
        <v>0</v>
      </c>
      <c r="I189" s="432">
        <v>1305</v>
      </c>
    </row>
    <row r="190" spans="2:9" ht="17.25" customHeight="1" x14ac:dyDescent="0.35">
      <c r="B190" s="206">
        <v>45261</v>
      </c>
      <c r="C190" s="229">
        <v>37589</v>
      </c>
      <c r="D190" s="431">
        <v>27882</v>
      </c>
      <c r="E190" s="212">
        <v>65471</v>
      </c>
      <c r="F190" s="229">
        <v>589</v>
      </c>
      <c r="G190" s="431">
        <v>794</v>
      </c>
      <c r="H190" s="328">
        <v>0</v>
      </c>
      <c r="I190" s="432">
        <v>1383</v>
      </c>
    </row>
    <row r="191" spans="2:9" ht="17.25" customHeight="1" x14ac:dyDescent="0.35">
      <c r="B191" s="206">
        <v>45292</v>
      </c>
      <c r="C191" s="229">
        <v>39412</v>
      </c>
      <c r="D191" s="431">
        <v>30470</v>
      </c>
      <c r="E191" s="212">
        <v>69882</v>
      </c>
      <c r="F191" s="229">
        <v>618</v>
      </c>
      <c r="G191" s="431">
        <v>847</v>
      </c>
      <c r="H191" s="328">
        <v>0</v>
      </c>
      <c r="I191" s="432">
        <v>1465</v>
      </c>
    </row>
    <row r="192" spans="2:9" ht="17.25" customHeight="1" x14ac:dyDescent="0.35">
      <c r="B192" s="206">
        <v>45323</v>
      </c>
      <c r="C192" s="229">
        <v>41518</v>
      </c>
      <c r="D192" s="431">
        <v>32200</v>
      </c>
      <c r="E192" s="212">
        <v>73718</v>
      </c>
      <c r="F192" s="229">
        <v>658</v>
      </c>
      <c r="G192" s="431">
        <v>892</v>
      </c>
      <c r="H192" s="328">
        <v>0</v>
      </c>
      <c r="I192" s="432">
        <v>1550</v>
      </c>
    </row>
    <row r="193" spans="2:9" ht="17.25" customHeight="1" x14ac:dyDescent="0.35">
      <c r="B193" s="206">
        <v>45352</v>
      </c>
      <c r="C193" s="229">
        <v>43618</v>
      </c>
      <c r="D193" s="431">
        <v>34311</v>
      </c>
      <c r="E193" s="212">
        <v>77929</v>
      </c>
      <c r="F193" s="229">
        <v>668</v>
      </c>
      <c r="G193" s="431">
        <v>947</v>
      </c>
      <c r="H193" s="328">
        <v>0</v>
      </c>
      <c r="I193" s="432">
        <v>1615</v>
      </c>
    </row>
    <row r="194" spans="2:9" ht="17.25" customHeight="1" x14ac:dyDescent="0.35">
      <c r="B194" s="206">
        <v>45383</v>
      </c>
      <c r="C194" s="229">
        <v>47749</v>
      </c>
      <c r="D194" s="431">
        <v>33219</v>
      </c>
      <c r="E194" s="212">
        <v>80968</v>
      </c>
      <c r="F194" s="229">
        <v>753</v>
      </c>
      <c r="G194" s="431">
        <v>924</v>
      </c>
      <c r="H194" s="328">
        <v>0</v>
      </c>
      <c r="I194" s="432">
        <v>1677</v>
      </c>
    </row>
    <row r="195" spans="2:9" ht="17.25" customHeight="1" x14ac:dyDescent="0.35">
      <c r="B195" s="206">
        <v>45413</v>
      </c>
      <c r="C195" s="229">
        <v>51089</v>
      </c>
      <c r="D195" s="431">
        <v>34375</v>
      </c>
      <c r="E195" s="212">
        <v>85464</v>
      </c>
      <c r="F195" s="229">
        <v>785</v>
      </c>
      <c r="G195" s="431">
        <v>910</v>
      </c>
      <c r="H195" s="328">
        <v>0</v>
      </c>
      <c r="I195" s="432">
        <v>1695</v>
      </c>
    </row>
    <row r="196" spans="2:9" ht="17.25" customHeight="1" x14ac:dyDescent="0.35">
      <c r="B196" s="206">
        <v>45444</v>
      </c>
      <c r="C196" s="229">
        <v>52591</v>
      </c>
      <c r="D196" s="431">
        <v>34739</v>
      </c>
      <c r="E196" s="212">
        <v>87330</v>
      </c>
      <c r="F196" s="229">
        <v>829</v>
      </c>
      <c r="G196" s="431">
        <v>929</v>
      </c>
      <c r="H196" s="328">
        <v>0</v>
      </c>
      <c r="I196" s="432">
        <v>1758</v>
      </c>
    </row>
    <row r="197" spans="2:9" ht="17.25" customHeight="1" x14ac:dyDescent="0.35">
      <c r="B197" s="218" t="s">
        <v>228</v>
      </c>
      <c r="C197" s="342">
        <v>38544</v>
      </c>
      <c r="D197" s="343">
        <v>28595</v>
      </c>
      <c r="E197" s="216">
        <v>67139</v>
      </c>
      <c r="F197" s="342">
        <v>639</v>
      </c>
      <c r="G197" s="343">
        <v>787</v>
      </c>
      <c r="H197" s="148">
        <v>0</v>
      </c>
      <c r="I197" s="433">
        <v>1427</v>
      </c>
    </row>
    <row r="198" spans="2:9" ht="17.25" customHeight="1" x14ac:dyDescent="0.35">
      <c r="B198" s="206">
        <v>45474</v>
      </c>
      <c r="C198" s="229">
        <v>53193</v>
      </c>
      <c r="D198" s="431">
        <v>34419</v>
      </c>
      <c r="E198" s="212">
        <v>87612</v>
      </c>
      <c r="F198" s="229">
        <v>863</v>
      </c>
      <c r="G198" s="431">
        <v>952</v>
      </c>
      <c r="H198" s="328">
        <v>0</v>
      </c>
      <c r="I198" s="432">
        <v>1815</v>
      </c>
    </row>
    <row r="199" spans="2:9" ht="17.25" customHeight="1" x14ac:dyDescent="0.35">
      <c r="B199" s="206">
        <v>45505</v>
      </c>
      <c r="C199" s="229">
        <v>53777</v>
      </c>
      <c r="D199" s="431">
        <v>33553</v>
      </c>
      <c r="E199" s="212">
        <v>87330</v>
      </c>
      <c r="F199" s="229">
        <v>909</v>
      </c>
      <c r="G199" s="431">
        <v>937</v>
      </c>
      <c r="H199" s="328">
        <v>0</v>
      </c>
      <c r="I199" s="432">
        <v>1846</v>
      </c>
    </row>
    <row r="200" spans="2:9" ht="17.25" customHeight="1" x14ac:dyDescent="0.35">
      <c r="B200" s="206">
        <v>45536</v>
      </c>
      <c r="C200" s="229">
        <v>54206</v>
      </c>
      <c r="D200" s="431">
        <v>34391</v>
      </c>
      <c r="E200" s="212">
        <v>88597</v>
      </c>
      <c r="F200" s="229">
        <v>935</v>
      </c>
      <c r="G200" s="431">
        <v>966</v>
      </c>
      <c r="H200" s="328">
        <v>0</v>
      </c>
      <c r="I200" s="432">
        <v>1901</v>
      </c>
    </row>
    <row r="201" spans="2:9" ht="17.25" customHeight="1" x14ac:dyDescent="0.35">
      <c r="B201" s="206">
        <v>45566</v>
      </c>
      <c r="C201" s="229">
        <v>54519</v>
      </c>
      <c r="D201" s="431">
        <v>34073</v>
      </c>
      <c r="E201" s="212">
        <v>88592</v>
      </c>
      <c r="F201" s="229">
        <v>951</v>
      </c>
      <c r="G201" s="431">
        <v>1017</v>
      </c>
      <c r="H201" s="328">
        <v>0</v>
      </c>
      <c r="I201" s="432">
        <v>1968</v>
      </c>
    </row>
    <row r="202" spans="2:9" ht="17.25" customHeight="1" x14ac:dyDescent="0.35">
      <c r="B202" s="206">
        <v>45597</v>
      </c>
      <c r="C202" s="229">
        <v>56092</v>
      </c>
      <c r="D202" s="431">
        <v>33960</v>
      </c>
      <c r="E202" s="212">
        <v>90052</v>
      </c>
      <c r="F202" s="229">
        <v>965</v>
      </c>
      <c r="G202" s="431">
        <v>1052</v>
      </c>
      <c r="H202" s="328">
        <v>0</v>
      </c>
      <c r="I202" s="432">
        <v>2017</v>
      </c>
    </row>
    <row r="203" spans="2:9" ht="17.25" customHeight="1" x14ac:dyDescent="0.35">
      <c r="B203" s="206">
        <v>45627</v>
      </c>
      <c r="C203" s="229">
        <v>56199</v>
      </c>
      <c r="D203" s="431">
        <v>33292</v>
      </c>
      <c r="E203" s="212">
        <v>89491</v>
      </c>
      <c r="F203" s="229">
        <v>1001</v>
      </c>
      <c r="G203" s="431">
        <v>1089</v>
      </c>
      <c r="H203" s="328">
        <v>0</v>
      </c>
      <c r="I203" s="432">
        <v>2090</v>
      </c>
    </row>
    <row r="204" spans="2:9" ht="17.25" customHeight="1" x14ac:dyDescent="0.35">
      <c r="B204" s="206">
        <v>45658</v>
      </c>
      <c r="C204" s="229">
        <v>57123</v>
      </c>
      <c r="D204" s="431">
        <v>33624</v>
      </c>
      <c r="E204" s="212">
        <v>90747</v>
      </c>
      <c r="F204" s="229">
        <v>1001</v>
      </c>
      <c r="G204" s="431">
        <v>1137</v>
      </c>
      <c r="H204" s="328">
        <v>37</v>
      </c>
      <c r="I204" s="432">
        <v>2175</v>
      </c>
    </row>
    <row r="205" spans="2:9" ht="17.25" customHeight="1" x14ac:dyDescent="0.35">
      <c r="B205" s="206">
        <v>45689</v>
      </c>
      <c r="C205" s="229">
        <v>55950</v>
      </c>
      <c r="D205" s="431">
        <v>32891</v>
      </c>
      <c r="E205" s="212">
        <v>88841</v>
      </c>
      <c r="F205" s="229">
        <v>1001</v>
      </c>
      <c r="G205" s="431">
        <v>1159</v>
      </c>
      <c r="H205" s="328">
        <v>64</v>
      </c>
      <c r="I205" s="432">
        <v>2224</v>
      </c>
    </row>
    <row r="206" spans="2:9" ht="17.25" customHeight="1" x14ac:dyDescent="0.35">
      <c r="B206" s="206">
        <v>45717</v>
      </c>
      <c r="C206" s="229">
        <v>55720</v>
      </c>
      <c r="D206" s="431">
        <v>33128</v>
      </c>
      <c r="E206" s="212">
        <v>88848</v>
      </c>
      <c r="F206" s="229">
        <v>1011</v>
      </c>
      <c r="G206" s="431">
        <v>1194</v>
      </c>
      <c r="H206" s="328">
        <v>91</v>
      </c>
      <c r="I206" s="432">
        <v>2296</v>
      </c>
    </row>
    <row r="207" spans="2:9" ht="17.25" customHeight="1" x14ac:dyDescent="0.35">
      <c r="B207" s="206">
        <v>45748</v>
      </c>
      <c r="C207" s="229">
        <v>52863</v>
      </c>
      <c r="D207" s="431">
        <v>30537</v>
      </c>
      <c r="E207" s="212">
        <v>83400</v>
      </c>
      <c r="F207" s="229">
        <v>1083</v>
      </c>
      <c r="G207" s="431">
        <v>1115</v>
      </c>
      <c r="H207" s="328">
        <v>120</v>
      </c>
      <c r="I207" s="432">
        <v>2318</v>
      </c>
    </row>
    <row r="208" spans="2:9" ht="17.25" customHeight="1" x14ac:dyDescent="0.35">
      <c r="B208" s="206">
        <v>45778</v>
      </c>
      <c r="C208" s="229">
        <v>49118</v>
      </c>
      <c r="D208" s="431">
        <v>29635</v>
      </c>
      <c r="E208" s="212">
        <v>78753</v>
      </c>
      <c r="F208" s="229">
        <v>1087</v>
      </c>
      <c r="G208" s="431">
        <v>1113</v>
      </c>
      <c r="H208" s="328">
        <v>130</v>
      </c>
      <c r="I208" s="432">
        <v>2330</v>
      </c>
    </row>
    <row r="209" spans="2:9" ht="17.25" customHeight="1" x14ac:dyDescent="0.35">
      <c r="B209" s="206">
        <v>45809</v>
      </c>
      <c r="C209" s="229">
        <v>47103</v>
      </c>
      <c r="D209" s="431">
        <v>29497</v>
      </c>
      <c r="E209" s="212">
        <v>76600</v>
      </c>
      <c r="F209" s="229">
        <v>1123</v>
      </c>
      <c r="G209" s="431">
        <v>1109</v>
      </c>
      <c r="H209" s="328">
        <v>148</v>
      </c>
      <c r="I209" s="432">
        <v>2380</v>
      </c>
    </row>
    <row r="210" spans="2:9" ht="18" x14ac:dyDescent="0.35">
      <c r="B210" s="218" t="s">
        <v>229</v>
      </c>
      <c r="C210" s="342">
        <v>53821.916666666664</v>
      </c>
      <c r="D210" s="343">
        <v>32750</v>
      </c>
      <c r="E210" s="216">
        <v>86571.916666666672</v>
      </c>
      <c r="F210" s="342">
        <v>994.16666666666663</v>
      </c>
      <c r="G210" s="343">
        <v>1070</v>
      </c>
      <c r="H210" s="148">
        <v>98.333333333333329</v>
      </c>
      <c r="I210" s="433">
        <v>2113.3333333333335</v>
      </c>
    </row>
    <row r="211" spans="2:9" ht="18" x14ac:dyDescent="0.35">
      <c r="B211" s="206">
        <v>45839</v>
      </c>
      <c r="C211" s="229">
        <v>46639</v>
      </c>
      <c r="D211" s="431">
        <v>28987</v>
      </c>
      <c r="E211" s="212">
        <v>75626</v>
      </c>
      <c r="F211" s="229">
        <v>1136</v>
      </c>
      <c r="G211" s="431">
        <v>1101</v>
      </c>
      <c r="H211" s="328">
        <v>167</v>
      </c>
      <c r="I211" s="432">
        <v>2404</v>
      </c>
    </row>
    <row r="212" spans="2:9" ht="18" x14ac:dyDescent="0.35">
      <c r="B212" s="206">
        <v>45870</v>
      </c>
      <c r="C212" s="229">
        <v>45216</v>
      </c>
      <c r="D212" s="431">
        <v>28496</v>
      </c>
      <c r="E212" s="212">
        <v>73712</v>
      </c>
      <c r="F212" s="229">
        <v>1116</v>
      </c>
      <c r="G212" s="431">
        <v>1182</v>
      </c>
      <c r="H212" s="328">
        <v>141</v>
      </c>
      <c r="I212" s="432">
        <v>2439</v>
      </c>
    </row>
    <row r="213" spans="2:9" ht="18" x14ac:dyDescent="0.35">
      <c r="B213" s="206">
        <v>45901</v>
      </c>
      <c r="C213" s="229">
        <v>44345</v>
      </c>
      <c r="D213" s="431">
        <v>28134</v>
      </c>
      <c r="E213" s="212">
        <v>72479</v>
      </c>
      <c r="F213" s="229">
        <v>1130</v>
      </c>
      <c r="G213" s="431">
        <v>1163</v>
      </c>
      <c r="H213" s="328">
        <v>151</v>
      </c>
      <c r="I213" s="432">
        <v>2444</v>
      </c>
    </row>
    <row r="214" spans="2:9" ht="18" x14ac:dyDescent="0.35">
      <c r="B214" s="206">
        <v>45931</v>
      </c>
      <c r="C214" s="229">
        <v>43726</v>
      </c>
      <c r="D214" s="431">
        <v>28121</v>
      </c>
      <c r="E214" s="212">
        <v>71847</v>
      </c>
      <c r="F214" s="229">
        <v>1070</v>
      </c>
      <c r="G214" s="431">
        <v>1208</v>
      </c>
      <c r="H214" s="328">
        <v>186</v>
      </c>
      <c r="I214" s="432">
        <v>2464</v>
      </c>
    </row>
    <row r="215" spans="2:9" ht="18" x14ac:dyDescent="0.35">
      <c r="B215" s="206">
        <v>45962</v>
      </c>
      <c r="C215" s="229"/>
      <c r="D215" s="431"/>
      <c r="E215" s="212"/>
      <c r="F215" s="229"/>
      <c r="G215" s="431"/>
      <c r="H215" s="328"/>
      <c r="I215" s="432"/>
    </row>
    <row r="216" spans="2:9" ht="18" x14ac:dyDescent="0.35">
      <c r="B216" s="206">
        <v>45992</v>
      </c>
      <c r="C216" s="229"/>
      <c r="D216" s="431"/>
      <c r="E216" s="212"/>
      <c r="F216" s="229"/>
      <c r="G216" s="431"/>
      <c r="H216" s="328"/>
      <c r="I216" s="432"/>
    </row>
    <row r="217" spans="2:9" ht="18" x14ac:dyDescent="0.35">
      <c r="B217" s="206">
        <v>46023</v>
      </c>
      <c r="C217" s="229"/>
      <c r="D217" s="431"/>
      <c r="E217" s="212"/>
      <c r="F217" s="229"/>
      <c r="G217" s="431"/>
      <c r="H217" s="328"/>
      <c r="I217" s="432"/>
    </row>
    <row r="218" spans="2:9" ht="18" x14ac:dyDescent="0.35">
      <c r="B218" s="206">
        <v>46054</v>
      </c>
      <c r="C218" s="229"/>
      <c r="D218" s="431"/>
      <c r="E218" s="212"/>
      <c r="F218" s="229"/>
      <c r="G218" s="431"/>
      <c r="H218" s="328"/>
      <c r="I218" s="432"/>
    </row>
    <row r="219" spans="2:9" ht="18" x14ac:dyDescent="0.35">
      <c r="B219" s="206">
        <v>46082</v>
      </c>
      <c r="C219" s="229"/>
      <c r="D219" s="431"/>
      <c r="E219" s="212"/>
      <c r="F219" s="229"/>
      <c r="G219" s="431"/>
      <c r="H219" s="328"/>
      <c r="I219" s="432"/>
    </row>
    <row r="220" spans="2:9" ht="18" x14ac:dyDescent="0.35">
      <c r="B220" s="206">
        <v>46113</v>
      </c>
      <c r="C220" s="229"/>
      <c r="D220" s="431"/>
      <c r="E220" s="212"/>
      <c r="F220" s="229"/>
      <c r="G220" s="431"/>
      <c r="H220" s="328"/>
      <c r="I220" s="432"/>
    </row>
    <row r="221" spans="2:9" ht="18" x14ac:dyDescent="0.35">
      <c r="B221" s="206">
        <v>46143</v>
      </c>
      <c r="C221" s="229"/>
      <c r="D221" s="431"/>
      <c r="E221" s="212"/>
      <c r="F221" s="229"/>
      <c r="G221" s="431"/>
      <c r="H221" s="328"/>
      <c r="I221" s="432"/>
    </row>
    <row r="222" spans="2:9" ht="18" x14ac:dyDescent="0.35">
      <c r="B222" s="206">
        <v>46174</v>
      </c>
      <c r="C222" s="229"/>
      <c r="D222" s="431"/>
      <c r="E222" s="212"/>
      <c r="F222" s="229"/>
      <c r="G222" s="431"/>
      <c r="H222" s="328"/>
      <c r="I222" s="432"/>
    </row>
    <row r="223" spans="2:9" ht="18" x14ac:dyDescent="0.35">
      <c r="B223" s="434" t="s">
        <v>250</v>
      </c>
      <c r="C223" s="341">
        <v>44981.5</v>
      </c>
      <c r="D223" s="435">
        <v>28434.5</v>
      </c>
      <c r="E223" s="231">
        <v>73416</v>
      </c>
      <c r="F223" s="341">
        <v>1113</v>
      </c>
      <c r="G223" s="435">
        <v>1163.5</v>
      </c>
      <c r="H223" s="329">
        <v>161.25</v>
      </c>
      <c r="I223" s="436">
        <v>2437.75</v>
      </c>
    </row>
    <row r="224" spans="2:9" ht="36" x14ac:dyDescent="0.35">
      <c r="B224" s="230" t="s">
        <v>251</v>
      </c>
      <c r="C224" s="341">
        <v>61686</v>
      </c>
      <c r="D224" s="435">
        <v>34664</v>
      </c>
      <c r="E224" s="231">
        <v>96350</v>
      </c>
      <c r="F224" s="341">
        <v>1366</v>
      </c>
      <c r="G224" s="435">
        <v>2833</v>
      </c>
      <c r="H224" s="435" t="s">
        <v>328</v>
      </c>
      <c r="I224" s="436">
        <v>4199</v>
      </c>
    </row>
    <row r="225" spans="2:10" ht="18" x14ac:dyDescent="0.35">
      <c r="B225" s="232" t="s">
        <v>252</v>
      </c>
      <c r="C225" s="229">
        <v>-619</v>
      </c>
      <c r="D225" s="431">
        <v>-13</v>
      </c>
      <c r="E225" s="212">
        <v>-632</v>
      </c>
      <c r="F225" s="229">
        <v>-60</v>
      </c>
      <c r="G225" s="431">
        <v>45</v>
      </c>
      <c r="H225" s="431">
        <v>35</v>
      </c>
      <c r="I225" s="432">
        <v>20</v>
      </c>
    </row>
    <row r="226" spans="2:10" ht="18" x14ac:dyDescent="0.35">
      <c r="B226" s="232" t="s">
        <v>253</v>
      </c>
      <c r="C226" s="344">
        <v>-1.3958732664336448E-2</v>
      </c>
      <c r="D226" s="345">
        <v>-4.620743584274889E-4</v>
      </c>
      <c r="E226" s="233">
        <v>-8.71976710495459E-3</v>
      </c>
      <c r="F226" s="344">
        <v>-5.3097345132743334E-2</v>
      </c>
      <c r="G226" s="345">
        <v>3.8693035253654307E-2</v>
      </c>
      <c r="H226" s="345">
        <v>0.23178807947019875</v>
      </c>
      <c r="I226" s="437">
        <v>8.1833060556464332E-3</v>
      </c>
    </row>
    <row r="227" spans="2:10" ht="18" x14ac:dyDescent="0.35">
      <c r="B227" s="232" t="s">
        <v>254</v>
      </c>
      <c r="C227" s="229">
        <v>-10793</v>
      </c>
      <c r="D227" s="431">
        <v>-5952</v>
      </c>
      <c r="E227" s="212">
        <v>-16745</v>
      </c>
      <c r="F227" s="229">
        <v>119</v>
      </c>
      <c r="G227" s="431">
        <v>191</v>
      </c>
      <c r="H227" s="431">
        <v>186</v>
      </c>
      <c r="I227" s="432">
        <v>496</v>
      </c>
    </row>
    <row r="228" spans="2:10" ht="18" x14ac:dyDescent="0.35">
      <c r="B228" s="232" t="s">
        <v>255</v>
      </c>
      <c r="C228" s="344">
        <v>-0.19796768099194773</v>
      </c>
      <c r="D228" s="345">
        <v>-0.17468376720570544</v>
      </c>
      <c r="E228" s="233">
        <v>-0.18901255192342425</v>
      </c>
      <c r="F228" s="344">
        <v>0.12513144058885395</v>
      </c>
      <c r="G228" s="345">
        <v>0.18780727630285154</v>
      </c>
      <c r="H228" s="345" t="s">
        <v>328</v>
      </c>
      <c r="I228" s="437">
        <v>0.25203252032520318</v>
      </c>
    </row>
    <row r="229" spans="2:10" x14ac:dyDescent="0.3">
      <c r="B229" s="548" t="s">
        <v>4</v>
      </c>
      <c r="C229" s="549"/>
      <c r="D229" s="549"/>
      <c r="E229" s="549"/>
      <c r="F229" s="549"/>
      <c r="G229" s="549"/>
      <c r="H229" s="549"/>
      <c r="I229" s="550"/>
    </row>
    <row r="230" spans="2:10" ht="12.75" customHeight="1" x14ac:dyDescent="0.3">
      <c r="B230" s="593" t="s">
        <v>107</v>
      </c>
      <c r="C230" s="594"/>
      <c r="D230" s="594"/>
      <c r="E230" s="594"/>
      <c r="F230" s="594"/>
      <c r="G230" s="594"/>
      <c r="H230" s="594"/>
      <c r="I230" s="595"/>
    </row>
    <row r="231" spans="2:10" ht="27.75" hidden="1" customHeight="1" x14ac:dyDescent="0.3">
      <c r="B231" s="596" t="s">
        <v>122</v>
      </c>
      <c r="C231" s="597"/>
      <c r="D231" s="597"/>
      <c r="E231" s="597"/>
      <c r="F231" s="597"/>
      <c r="G231" s="597"/>
      <c r="H231" s="597"/>
      <c r="I231" s="598"/>
    </row>
    <row r="232" spans="2:10" ht="15.75" thickBot="1" x14ac:dyDescent="0.35">
      <c r="B232" s="599" t="s">
        <v>120</v>
      </c>
      <c r="C232" s="600"/>
      <c r="D232" s="600"/>
      <c r="E232" s="600"/>
      <c r="F232" s="600"/>
      <c r="G232" s="600"/>
      <c r="H232" s="600"/>
      <c r="I232" s="601"/>
      <c r="J232" s="170" t="s">
        <v>83</v>
      </c>
    </row>
  </sheetData>
  <dataConsolidate/>
  <mergeCells count="5">
    <mergeCell ref="B1:I1"/>
    <mergeCell ref="B229:I229"/>
    <mergeCell ref="B230:I230"/>
    <mergeCell ref="B231:I231"/>
    <mergeCell ref="B232:I232"/>
  </mergeCells>
  <phoneticPr fontId="24" type="noConversion"/>
  <printOptions horizontalCentered="1" gridLines="1"/>
  <pageMargins left="0.28999999999999998" right="0.28999999999999998" top="0.7" bottom="0.43" header="0.3" footer="0.27"/>
  <pageSetup scale="39" firstPageNumber="7"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pageSetUpPr fitToPage="1"/>
  </sheetPr>
  <dimension ref="A1:R59"/>
  <sheetViews>
    <sheetView tabSelected="1" view="pageBreakPreview" topLeftCell="A6" zoomScale="70" zoomScaleNormal="70" zoomScaleSheetLayoutView="70" workbookViewId="0">
      <selection activeCell="E58" sqref="E58"/>
    </sheetView>
  </sheetViews>
  <sheetFormatPr defaultColWidth="9.28515625" defaultRowHeight="18" x14ac:dyDescent="0.2"/>
  <cols>
    <col min="1" max="1" width="8.7109375" style="70" customWidth="1"/>
    <col min="2" max="2" width="57" style="59" customWidth="1"/>
    <col min="3" max="4" width="17" style="70" customWidth="1"/>
    <col min="5" max="5" width="19.28515625" style="70" customWidth="1"/>
    <col min="6" max="6" width="17" style="70" customWidth="1"/>
    <col min="7" max="8" width="18.42578125" style="70" customWidth="1"/>
    <col min="9" max="9" width="17" style="70" customWidth="1"/>
    <col min="10" max="10" width="17.42578125" style="70" customWidth="1"/>
    <col min="11" max="14" width="17" style="70" customWidth="1"/>
    <col min="15" max="15" width="19.5703125" style="70" customWidth="1"/>
    <col min="16" max="16" width="25" style="70" customWidth="1"/>
    <col min="17" max="17" width="24.28515625" style="70" customWidth="1"/>
    <col min="18" max="18" width="9.28515625" style="70"/>
    <col min="19" max="19" width="14.42578125" style="70" bestFit="1" customWidth="1"/>
    <col min="20" max="21" width="14.42578125" style="70" customWidth="1"/>
    <col min="22" max="22" width="14.42578125" style="70" bestFit="1" customWidth="1"/>
    <col min="23" max="23" width="14.42578125" style="70" customWidth="1"/>
    <col min="24" max="24" width="12.5703125" style="70" bestFit="1" customWidth="1"/>
    <col min="25" max="25" width="9.28515625" style="70"/>
    <col min="26" max="26" width="12.7109375" style="70" bestFit="1" customWidth="1"/>
    <col min="27" max="27" width="13.42578125" style="70" bestFit="1" customWidth="1"/>
    <col min="28" max="16384" width="9.28515625" style="70"/>
  </cols>
  <sheetData>
    <row r="1" spans="1:17" ht="18.75" thickBot="1" x14ac:dyDescent="0.25">
      <c r="A1" s="70" t="s">
        <v>151</v>
      </c>
    </row>
    <row r="2" spans="1:17" s="68" customFormat="1" ht="18.75" thickBot="1" x14ac:dyDescent="0.35">
      <c r="A2" s="613" t="s">
        <v>233</v>
      </c>
      <c r="B2" s="614"/>
      <c r="C2" s="614"/>
      <c r="D2" s="614"/>
      <c r="E2" s="614"/>
      <c r="F2" s="614"/>
      <c r="G2" s="614"/>
      <c r="H2" s="614"/>
      <c r="I2" s="614"/>
      <c r="J2" s="614"/>
      <c r="K2" s="614"/>
      <c r="L2" s="614"/>
      <c r="M2" s="614"/>
      <c r="N2" s="614"/>
      <c r="O2" s="614"/>
      <c r="P2" s="615"/>
      <c r="Q2" s="623" t="s">
        <v>113</v>
      </c>
    </row>
    <row r="3" spans="1:17" s="68" customFormat="1" ht="71.099999999999994" customHeight="1" thickBot="1" x14ac:dyDescent="0.35">
      <c r="A3" s="60"/>
      <c r="B3" s="61" t="s">
        <v>54</v>
      </c>
      <c r="C3" s="62" t="s">
        <v>184</v>
      </c>
      <c r="D3" s="62" t="s">
        <v>185</v>
      </c>
      <c r="E3" s="62" t="s">
        <v>186</v>
      </c>
      <c r="F3" s="62" t="s">
        <v>187</v>
      </c>
      <c r="G3" s="62" t="s">
        <v>188</v>
      </c>
      <c r="H3" s="62" t="s">
        <v>189</v>
      </c>
      <c r="I3" s="62" t="s">
        <v>190</v>
      </c>
      <c r="J3" s="62" t="s">
        <v>191</v>
      </c>
      <c r="K3" s="62" t="s">
        <v>192</v>
      </c>
      <c r="L3" s="62" t="s">
        <v>193</v>
      </c>
      <c r="M3" s="62" t="s">
        <v>194</v>
      </c>
      <c r="N3" s="62" t="s">
        <v>195</v>
      </c>
      <c r="O3" s="234" t="s">
        <v>214</v>
      </c>
      <c r="P3" s="63" t="s">
        <v>215</v>
      </c>
      <c r="Q3" s="623"/>
    </row>
    <row r="4" spans="1:17" s="68" customFormat="1" ht="15.75" customHeight="1" x14ac:dyDescent="0.3">
      <c r="A4" s="602" t="s">
        <v>46</v>
      </c>
      <c r="B4" s="235" t="s">
        <v>329</v>
      </c>
      <c r="C4" s="236">
        <v>8879</v>
      </c>
      <c r="D4" s="236">
        <v>8909</v>
      </c>
      <c r="E4" s="236">
        <v>8944</v>
      </c>
      <c r="F4" s="236">
        <v>8989</v>
      </c>
      <c r="G4" s="236"/>
      <c r="H4" s="236"/>
      <c r="I4" s="236"/>
      <c r="J4" s="236"/>
      <c r="K4" s="236"/>
      <c r="L4" s="236"/>
      <c r="M4" s="236"/>
      <c r="N4" s="236"/>
      <c r="O4" s="237">
        <v>8930.25</v>
      </c>
      <c r="P4" s="238">
        <v>8951</v>
      </c>
      <c r="Q4" s="623"/>
    </row>
    <row r="5" spans="1:17" s="68" customFormat="1" ht="36" x14ac:dyDescent="0.3">
      <c r="A5" s="603"/>
      <c r="B5" s="64" t="s">
        <v>330</v>
      </c>
      <c r="C5" s="239">
        <v>73</v>
      </c>
      <c r="D5" s="239">
        <v>73</v>
      </c>
      <c r="E5" s="239">
        <v>75</v>
      </c>
      <c r="F5" s="239">
        <v>74</v>
      </c>
      <c r="G5" s="239"/>
      <c r="H5" s="239"/>
      <c r="I5" s="239"/>
      <c r="J5" s="239"/>
      <c r="K5" s="239"/>
      <c r="L5" s="239"/>
      <c r="M5" s="239"/>
      <c r="N5" s="239"/>
      <c r="O5" s="240">
        <v>73.75</v>
      </c>
      <c r="P5" s="241">
        <v>0</v>
      </c>
      <c r="Q5" s="623"/>
    </row>
    <row r="6" spans="1:17" s="68" customFormat="1" x14ac:dyDescent="0.3">
      <c r="A6" s="603"/>
      <c r="B6" s="64" t="s">
        <v>331</v>
      </c>
      <c r="C6" s="242">
        <v>4951</v>
      </c>
      <c r="D6" s="242">
        <v>5039</v>
      </c>
      <c r="E6" s="242">
        <v>5101</v>
      </c>
      <c r="F6" s="242">
        <v>5199</v>
      </c>
      <c r="G6" s="242"/>
      <c r="H6" s="242"/>
      <c r="I6" s="242"/>
      <c r="J6" s="242"/>
      <c r="K6" s="242"/>
      <c r="L6" s="242"/>
      <c r="M6" s="242"/>
      <c r="N6" s="242"/>
      <c r="O6" s="240">
        <v>5072.5</v>
      </c>
      <c r="P6" s="241">
        <v>0</v>
      </c>
      <c r="Q6" s="623"/>
    </row>
    <row r="7" spans="1:17" s="68" customFormat="1" ht="15.6" customHeight="1" x14ac:dyDescent="0.3">
      <c r="A7" s="603"/>
      <c r="B7" s="64" t="s">
        <v>332</v>
      </c>
      <c r="C7" s="242">
        <v>4633</v>
      </c>
      <c r="D7" s="242">
        <v>4824</v>
      </c>
      <c r="E7" s="242">
        <v>5010</v>
      </c>
      <c r="F7" s="242">
        <v>5179</v>
      </c>
      <c r="G7" s="242"/>
      <c r="H7" s="242"/>
      <c r="I7" s="242"/>
      <c r="J7" s="242"/>
      <c r="K7" s="242"/>
      <c r="L7" s="242"/>
      <c r="M7" s="242"/>
      <c r="N7" s="242"/>
      <c r="O7" s="240">
        <v>4911.5</v>
      </c>
      <c r="P7" s="241">
        <v>0</v>
      </c>
      <c r="Q7" s="623"/>
    </row>
    <row r="8" spans="1:17" s="68" customFormat="1" ht="15.6" customHeight="1" x14ac:dyDescent="0.3">
      <c r="A8" s="603"/>
      <c r="B8" s="64" t="s">
        <v>333</v>
      </c>
      <c r="C8" s="239">
        <v>502</v>
      </c>
      <c r="D8" s="239">
        <v>535</v>
      </c>
      <c r="E8" s="239">
        <v>584</v>
      </c>
      <c r="F8" s="239">
        <v>649</v>
      </c>
      <c r="G8" s="239"/>
      <c r="H8" s="239"/>
      <c r="I8" s="239"/>
      <c r="J8" s="239"/>
      <c r="K8" s="239"/>
      <c r="L8" s="239"/>
      <c r="M8" s="239"/>
      <c r="N8" s="239"/>
      <c r="O8" s="244">
        <v>567.5</v>
      </c>
      <c r="P8" s="241">
        <v>0</v>
      </c>
      <c r="Q8" s="623"/>
    </row>
    <row r="9" spans="1:17" s="68" customFormat="1" ht="18.75" thickBot="1" x14ac:dyDescent="0.35">
      <c r="A9" s="603"/>
      <c r="B9" s="64" t="s">
        <v>334</v>
      </c>
      <c r="C9" s="245">
        <v>19038</v>
      </c>
      <c r="D9" s="245">
        <v>19380</v>
      </c>
      <c r="E9" s="245">
        <v>19714</v>
      </c>
      <c r="F9" s="245">
        <v>20090</v>
      </c>
      <c r="G9" s="245"/>
      <c r="H9" s="245"/>
      <c r="I9" s="245"/>
      <c r="J9" s="245"/>
      <c r="K9" s="245"/>
      <c r="L9" s="245"/>
      <c r="M9" s="245"/>
      <c r="N9" s="245"/>
      <c r="O9" s="240">
        <v>6518.5</v>
      </c>
      <c r="P9" s="246">
        <v>0</v>
      </c>
      <c r="Q9" s="623"/>
    </row>
    <row r="10" spans="1:17" s="68" customFormat="1" ht="16.5" customHeight="1" thickBot="1" x14ac:dyDescent="0.35">
      <c r="A10" s="604"/>
      <c r="B10" s="71" t="s">
        <v>335</v>
      </c>
      <c r="C10" s="247">
        <v>19038</v>
      </c>
      <c r="D10" s="247">
        <v>19380</v>
      </c>
      <c r="E10" s="247">
        <v>19714</v>
      </c>
      <c r="F10" s="247">
        <v>20090</v>
      </c>
      <c r="G10" s="247"/>
      <c r="H10" s="247"/>
      <c r="I10" s="247"/>
      <c r="J10" s="247"/>
      <c r="K10" s="247"/>
      <c r="L10" s="247"/>
      <c r="M10" s="247"/>
      <c r="N10" s="247"/>
      <c r="O10" s="248">
        <v>6518.5</v>
      </c>
      <c r="P10" s="249">
        <v>0</v>
      </c>
      <c r="Q10" s="623"/>
    </row>
    <row r="11" spans="1:17" s="68" customFormat="1" ht="46.5" customHeight="1" x14ac:dyDescent="0.3">
      <c r="A11" s="619" t="s">
        <v>141</v>
      </c>
      <c r="B11" s="235" t="s">
        <v>336</v>
      </c>
      <c r="C11" s="250" t="s">
        <v>257</v>
      </c>
      <c r="D11" s="250" t="s">
        <v>257</v>
      </c>
      <c r="E11" s="250" t="s">
        <v>257</v>
      </c>
      <c r="F11" s="250" t="s">
        <v>257</v>
      </c>
      <c r="G11" s="250"/>
      <c r="H11" s="250"/>
      <c r="I11" s="250"/>
      <c r="J11" s="250"/>
      <c r="K11" s="250"/>
      <c r="L11" s="250"/>
      <c r="M11" s="250"/>
      <c r="N11" s="250"/>
      <c r="O11" s="313" t="s">
        <v>257</v>
      </c>
      <c r="P11" s="251">
        <v>0</v>
      </c>
      <c r="Q11" s="623"/>
    </row>
    <row r="12" spans="1:17" s="68" customFormat="1" ht="46.5" customHeight="1" thickBot="1" x14ac:dyDescent="0.35">
      <c r="A12" s="620"/>
      <c r="B12" s="64" t="s">
        <v>337</v>
      </c>
      <c r="C12" s="250" t="s">
        <v>257</v>
      </c>
      <c r="D12" s="250" t="s">
        <v>257</v>
      </c>
      <c r="E12" s="250" t="s">
        <v>257</v>
      </c>
      <c r="F12" s="250" t="s">
        <v>257</v>
      </c>
      <c r="G12" s="250"/>
      <c r="H12" s="250"/>
      <c r="I12" s="250"/>
      <c r="J12" s="250"/>
      <c r="K12" s="250"/>
      <c r="L12" s="250"/>
      <c r="M12" s="250"/>
      <c r="N12" s="250"/>
      <c r="O12" s="314" t="s">
        <v>257</v>
      </c>
      <c r="P12" s="252">
        <v>0</v>
      </c>
      <c r="Q12" s="623"/>
    </row>
    <row r="13" spans="1:17" s="68" customFormat="1" ht="16.5" hidden="1" customHeight="1" x14ac:dyDescent="0.3">
      <c r="A13" s="493" t="s">
        <v>43</v>
      </c>
      <c r="B13" s="253" t="s">
        <v>340</v>
      </c>
      <c r="C13" s="254">
        <v>0</v>
      </c>
      <c r="D13" s="254">
        <v>0</v>
      </c>
      <c r="E13" s="254">
        <v>0</v>
      </c>
      <c r="F13" s="254">
        <v>0</v>
      </c>
      <c r="G13" s="254">
        <v>0</v>
      </c>
      <c r="H13" s="254">
        <v>0</v>
      </c>
      <c r="I13" s="254">
        <v>0</v>
      </c>
      <c r="J13" s="254">
        <v>0</v>
      </c>
      <c r="K13" s="254">
        <v>0</v>
      </c>
      <c r="L13" s="254">
        <v>0</v>
      </c>
      <c r="M13" s="243">
        <v>0</v>
      </c>
      <c r="N13" s="243">
        <v>0</v>
      </c>
      <c r="O13" s="244">
        <v>0</v>
      </c>
      <c r="P13" s="255">
        <v>692</v>
      </c>
      <c r="Q13" s="256">
        <v>0</v>
      </c>
    </row>
    <row r="14" spans="1:17" s="68" customFormat="1" ht="16.5" hidden="1" customHeight="1" x14ac:dyDescent="0.3">
      <c r="A14" s="493"/>
      <c r="B14" s="257" t="s">
        <v>341</v>
      </c>
      <c r="C14" s="254">
        <v>0</v>
      </c>
      <c r="D14" s="254">
        <v>0</v>
      </c>
      <c r="E14" s="254">
        <v>0</v>
      </c>
      <c r="F14" s="254">
        <v>0</v>
      </c>
      <c r="G14" s="254">
        <v>0</v>
      </c>
      <c r="H14" s="254">
        <v>0</v>
      </c>
      <c r="I14" s="254">
        <v>0</v>
      </c>
      <c r="J14" s="254">
        <v>0</v>
      </c>
      <c r="K14" s="254">
        <v>0</v>
      </c>
      <c r="L14" s="254">
        <v>0</v>
      </c>
      <c r="M14" s="243">
        <v>0</v>
      </c>
      <c r="N14" s="243">
        <v>0</v>
      </c>
      <c r="O14" s="244">
        <v>0</v>
      </c>
      <c r="P14" s="258">
        <v>0</v>
      </c>
      <c r="Q14" s="259">
        <v>0</v>
      </c>
    </row>
    <row r="15" spans="1:17" s="68" customFormat="1" ht="16.5" hidden="1" customHeight="1" thickBot="1" x14ac:dyDescent="0.35">
      <c r="A15" s="493"/>
      <c r="B15" s="260" t="s">
        <v>412</v>
      </c>
      <c r="C15" s="243">
        <v>0</v>
      </c>
      <c r="D15" s="243">
        <v>0</v>
      </c>
      <c r="E15" s="243">
        <v>0</v>
      </c>
      <c r="F15" s="243">
        <v>0</v>
      </c>
      <c r="G15" s="243">
        <v>0</v>
      </c>
      <c r="H15" s="243">
        <v>0</v>
      </c>
      <c r="I15" s="243">
        <v>0</v>
      </c>
      <c r="J15" s="243">
        <v>0</v>
      </c>
      <c r="K15" s="243">
        <v>0</v>
      </c>
      <c r="L15" s="243">
        <v>0</v>
      </c>
      <c r="M15" s="243">
        <v>0</v>
      </c>
      <c r="N15" s="243">
        <v>0</v>
      </c>
      <c r="O15" s="244">
        <v>0</v>
      </c>
      <c r="P15" s="261">
        <v>692</v>
      </c>
      <c r="Q15" s="262">
        <v>0</v>
      </c>
    </row>
    <row r="16" spans="1:17" s="68" customFormat="1" ht="3.75" hidden="1" customHeight="1" thickBot="1" x14ac:dyDescent="0.35">
      <c r="A16" s="494"/>
      <c r="B16" s="263" t="s">
        <v>343</v>
      </c>
      <c r="C16" s="264">
        <v>0</v>
      </c>
      <c r="D16" s="264">
        <v>0</v>
      </c>
      <c r="E16" s="264">
        <v>0</v>
      </c>
      <c r="F16" s="264">
        <v>0</v>
      </c>
      <c r="G16" s="264">
        <v>0</v>
      </c>
      <c r="H16" s="264">
        <v>0</v>
      </c>
      <c r="I16" s="264">
        <v>0</v>
      </c>
      <c r="J16" s="264">
        <v>0</v>
      </c>
      <c r="K16" s="264">
        <v>0</v>
      </c>
      <c r="L16" s="264">
        <v>0</v>
      </c>
      <c r="M16" s="264">
        <v>0</v>
      </c>
      <c r="N16" s="264">
        <v>0</v>
      </c>
      <c r="O16" s="265">
        <v>0</v>
      </c>
      <c r="P16" s="266">
        <v>0</v>
      </c>
      <c r="Q16" s="267">
        <v>0</v>
      </c>
    </row>
    <row r="17" spans="1:17" s="68" customFormat="1" ht="18.75" thickBot="1" x14ac:dyDescent="0.35">
      <c r="A17" s="268"/>
      <c r="B17" s="269"/>
      <c r="C17" s="270"/>
      <c r="D17" s="271"/>
      <c r="E17" s="271"/>
      <c r="F17" s="272"/>
      <c r="G17" s="270"/>
      <c r="H17" s="271"/>
      <c r="I17" s="272"/>
      <c r="J17" s="270"/>
      <c r="K17" s="270"/>
      <c r="L17" s="270"/>
      <c r="M17" s="270"/>
      <c r="N17" s="270"/>
      <c r="O17" s="270"/>
      <c r="P17" s="621"/>
      <c r="Q17" s="622"/>
    </row>
    <row r="18" spans="1:17" s="68" customFormat="1" ht="18.75" thickBot="1" x14ac:dyDescent="0.35">
      <c r="A18" s="616" t="s">
        <v>234</v>
      </c>
      <c r="B18" s="614"/>
      <c r="C18" s="614"/>
      <c r="D18" s="614"/>
      <c r="E18" s="614"/>
      <c r="F18" s="614"/>
      <c r="G18" s="614"/>
      <c r="H18" s="614"/>
      <c r="I18" s="614"/>
      <c r="J18" s="614"/>
      <c r="K18" s="614"/>
      <c r="L18" s="614"/>
      <c r="M18" s="614"/>
      <c r="N18" s="614"/>
      <c r="O18" s="614"/>
      <c r="P18" s="617"/>
      <c r="Q18" s="618"/>
    </row>
    <row r="19" spans="1:17" s="68" customFormat="1" ht="72" customHeight="1" thickBot="1" x14ac:dyDescent="0.35">
      <c r="A19" s="273"/>
      <c r="B19" s="61" t="s">
        <v>54</v>
      </c>
      <c r="C19" s="62" t="s">
        <v>184</v>
      </c>
      <c r="D19" s="62" t="s">
        <v>185</v>
      </c>
      <c r="E19" s="62" t="s">
        <v>186</v>
      </c>
      <c r="F19" s="62" t="s">
        <v>187</v>
      </c>
      <c r="G19" s="62" t="s">
        <v>188</v>
      </c>
      <c r="H19" s="62" t="s">
        <v>189</v>
      </c>
      <c r="I19" s="62" t="s">
        <v>190</v>
      </c>
      <c r="J19" s="62" t="s">
        <v>191</v>
      </c>
      <c r="K19" s="62" t="s">
        <v>192</v>
      </c>
      <c r="L19" s="62" t="s">
        <v>193</v>
      </c>
      <c r="M19" s="62" t="s">
        <v>194</v>
      </c>
      <c r="N19" s="62" t="s">
        <v>195</v>
      </c>
      <c r="O19" s="234" t="s">
        <v>216</v>
      </c>
      <c r="P19" s="234" t="s">
        <v>182</v>
      </c>
      <c r="Q19" s="63" t="s">
        <v>217</v>
      </c>
    </row>
    <row r="20" spans="1:17" s="68" customFormat="1" ht="15.75" customHeight="1" x14ac:dyDescent="0.3">
      <c r="A20" s="602" t="s">
        <v>46</v>
      </c>
      <c r="B20" s="64" t="s">
        <v>329</v>
      </c>
      <c r="C20" s="274">
        <v>73486227.519999996</v>
      </c>
      <c r="D20" s="274">
        <v>76524750.459999993</v>
      </c>
      <c r="E20" s="274">
        <v>86216353.870000005</v>
      </c>
      <c r="F20" s="274">
        <v>78128210.049999997</v>
      </c>
      <c r="G20" s="274"/>
      <c r="H20" s="274"/>
      <c r="I20" s="274"/>
      <c r="J20" s="274"/>
      <c r="K20" s="274"/>
      <c r="L20" s="274"/>
      <c r="M20" s="274"/>
      <c r="N20" s="274"/>
      <c r="O20" s="275">
        <v>314355541.89999998</v>
      </c>
      <c r="P20" s="275">
        <v>943198318</v>
      </c>
      <c r="Q20" s="276">
        <v>0.33328679229048408</v>
      </c>
    </row>
    <row r="21" spans="1:17" s="68" customFormat="1" ht="31.5" customHeight="1" x14ac:dyDescent="0.3">
      <c r="A21" s="603"/>
      <c r="B21" s="64" t="s">
        <v>330</v>
      </c>
      <c r="C21" s="274">
        <v>0</v>
      </c>
      <c r="D21" s="274">
        <v>0</v>
      </c>
      <c r="E21" s="274">
        <v>0</v>
      </c>
      <c r="F21" s="274">
        <v>0</v>
      </c>
      <c r="G21" s="274"/>
      <c r="H21" s="274"/>
      <c r="I21" s="274"/>
      <c r="J21" s="274"/>
      <c r="K21" s="274"/>
      <c r="L21" s="274"/>
      <c r="M21" s="274"/>
      <c r="N21" s="274"/>
      <c r="O21" s="275">
        <v>0</v>
      </c>
      <c r="P21" s="277" t="s">
        <v>158</v>
      </c>
      <c r="Q21" s="278" t="s">
        <v>158</v>
      </c>
    </row>
    <row r="22" spans="1:17" s="68" customFormat="1" x14ac:dyDescent="0.3">
      <c r="A22" s="603"/>
      <c r="B22" s="64" t="s">
        <v>331</v>
      </c>
      <c r="C22" s="274">
        <v>9287802.6999999993</v>
      </c>
      <c r="D22" s="274">
        <v>9015892.9199999999</v>
      </c>
      <c r="E22" s="274">
        <v>9930803.2400000002</v>
      </c>
      <c r="F22" s="274">
        <v>8715263.3100000005</v>
      </c>
      <c r="G22" s="274"/>
      <c r="H22" s="274"/>
      <c r="I22" s="274"/>
      <c r="J22" s="274"/>
      <c r="K22" s="274"/>
      <c r="L22" s="274"/>
      <c r="M22" s="274"/>
      <c r="N22" s="274"/>
      <c r="O22" s="275">
        <v>36949762.170000002</v>
      </c>
      <c r="P22" s="279">
        <v>125347265</v>
      </c>
      <c r="Q22" s="276">
        <v>0.29477916546483884</v>
      </c>
    </row>
    <row r="23" spans="1:17" s="68" customFormat="1" ht="15.6" customHeight="1" x14ac:dyDescent="0.3">
      <c r="A23" s="603"/>
      <c r="B23" s="64" t="s">
        <v>332</v>
      </c>
      <c r="C23" s="274">
        <v>13630834.890000001</v>
      </c>
      <c r="D23" s="274">
        <v>14029509.15</v>
      </c>
      <c r="E23" s="274">
        <v>15679176.439999999</v>
      </c>
      <c r="F23" s="274">
        <v>13181176.779999999</v>
      </c>
      <c r="G23" s="274"/>
      <c r="H23" s="274"/>
      <c r="I23" s="274"/>
      <c r="J23" s="274"/>
      <c r="K23" s="274"/>
      <c r="L23" s="274"/>
      <c r="M23" s="274"/>
      <c r="N23" s="274"/>
      <c r="O23" s="275">
        <v>56520697.259999998</v>
      </c>
      <c r="P23" s="291">
        <v>147638446</v>
      </c>
      <c r="Q23" s="276">
        <v>0.38283183541501103</v>
      </c>
    </row>
    <row r="24" spans="1:17" s="68" customFormat="1" ht="16.5" customHeight="1" x14ac:dyDescent="0.3">
      <c r="A24" s="603"/>
      <c r="B24" s="64" t="s">
        <v>333</v>
      </c>
      <c r="C24" s="274">
        <v>2127450.42</v>
      </c>
      <c r="D24" s="274">
        <v>2685708.55</v>
      </c>
      <c r="E24" s="274">
        <v>2681312.83</v>
      </c>
      <c r="F24" s="274">
        <v>2412830.4</v>
      </c>
      <c r="G24" s="274"/>
      <c r="H24" s="274"/>
      <c r="I24" s="274"/>
      <c r="J24" s="274"/>
      <c r="K24" s="274"/>
      <c r="L24" s="274"/>
      <c r="M24" s="274"/>
      <c r="N24" s="274"/>
      <c r="O24" s="275">
        <v>9907302.1999999993</v>
      </c>
      <c r="P24" s="289">
        <v>31570797</v>
      </c>
      <c r="Q24" s="276">
        <v>0.31381222970075795</v>
      </c>
    </row>
    <row r="25" spans="1:17" s="68" customFormat="1" ht="18.75" thickBot="1" x14ac:dyDescent="0.35">
      <c r="A25" s="603"/>
      <c r="B25" s="64" t="s">
        <v>334</v>
      </c>
      <c r="C25" s="274">
        <v>9960145.7699999996</v>
      </c>
      <c r="D25" s="274">
        <v>7605813.5700000003</v>
      </c>
      <c r="E25" s="274">
        <v>19288896.879999999</v>
      </c>
      <c r="F25" s="274">
        <v>11831353.039999999</v>
      </c>
      <c r="G25" s="274"/>
      <c r="H25" s="274"/>
      <c r="I25" s="274"/>
      <c r="J25" s="274"/>
      <c r="K25" s="274"/>
      <c r="L25" s="274"/>
      <c r="M25" s="274"/>
      <c r="N25" s="274"/>
      <c r="O25" s="275">
        <v>48686209.259999998</v>
      </c>
      <c r="P25" s="279">
        <v>149895987</v>
      </c>
      <c r="Q25" s="276">
        <v>0.32479995118214872</v>
      </c>
    </row>
    <row r="26" spans="1:17" s="68" customFormat="1" ht="32.25" customHeight="1" thickBot="1" x14ac:dyDescent="0.35">
      <c r="A26" s="603"/>
      <c r="B26" s="280" t="s">
        <v>335</v>
      </c>
      <c r="C26" s="281">
        <v>108492461.3</v>
      </c>
      <c r="D26" s="281">
        <v>109861674.65000001</v>
      </c>
      <c r="E26" s="281">
        <v>133796543.25999999</v>
      </c>
      <c r="F26" s="281">
        <v>114268833.58000001</v>
      </c>
      <c r="G26" s="281"/>
      <c r="H26" s="281"/>
      <c r="I26" s="281"/>
      <c r="J26" s="281"/>
      <c r="K26" s="281"/>
      <c r="L26" s="281"/>
      <c r="M26" s="281"/>
      <c r="N26" s="281"/>
      <c r="O26" s="282">
        <v>466419512.78999996</v>
      </c>
      <c r="P26" s="282">
        <v>1397650813</v>
      </c>
      <c r="Q26" s="283">
        <v>0.3337167684887255</v>
      </c>
    </row>
    <row r="27" spans="1:17" s="68" customFormat="1" ht="15.6" customHeight="1" thickBot="1" x14ac:dyDescent="0.35">
      <c r="A27" s="603"/>
      <c r="B27" s="71" t="s">
        <v>338</v>
      </c>
      <c r="C27" s="284">
        <v>4</v>
      </c>
      <c r="D27" s="284">
        <v>4</v>
      </c>
      <c r="E27" s="284">
        <v>5</v>
      </c>
      <c r="F27" s="284">
        <v>4</v>
      </c>
      <c r="G27" s="284">
        <v>4</v>
      </c>
      <c r="H27" s="284">
        <v>5</v>
      </c>
      <c r="I27" s="284">
        <v>4</v>
      </c>
      <c r="J27" s="284">
        <v>4</v>
      </c>
      <c r="K27" s="284">
        <v>5</v>
      </c>
      <c r="L27" s="284">
        <v>4</v>
      </c>
      <c r="M27" s="284">
        <v>4</v>
      </c>
      <c r="N27" s="284">
        <v>5</v>
      </c>
      <c r="O27" s="285">
        <v>52</v>
      </c>
      <c r="P27" s="286"/>
      <c r="Q27" s="315">
        <v>0</v>
      </c>
    </row>
    <row r="28" spans="1:17" s="68" customFormat="1" ht="18.75" thickBot="1" x14ac:dyDescent="0.35">
      <c r="A28" s="604"/>
      <c r="B28" s="82" t="s">
        <v>339</v>
      </c>
      <c r="C28" s="281">
        <v>27123115.324999999</v>
      </c>
      <c r="D28" s="281">
        <v>27465418.662500001</v>
      </c>
      <c r="E28" s="281">
        <v>26759308.651999999</v>
      </c>
      <c r="F28" s="281">
        <v>28567208.395000003</v>
      </c>
      <c r="G28" s="281"/>
      <c r="H28" s="281"/>
      <c r="I28" s="281"/>
      <c r="J28" s="281"/>
      <c r="K28" s="281"/>
      <c r="L28" s="281"/>
      <c r="M28" s="281"/>
      <c r="N28" s="281"/>
      <c r="O28" s="316">
        <v>9923819</v>
      </c>
      <c r="P28" s="316">
        <v>0</v>
      </c>
      <c r="Q28" s="359">
        <v>0</v>
      </c>
    </row>
    <row r="29" spans="1:17" s="68" customFormat="1" x14ac:dyDescent="0.3">
      <c r="A29" s="492" t="s">
        <v>43</v>
      </c>
      <c r="B29" s="235" t="s">
        <v>340</v>
      </c>
      <c r="C29" s="287">
        <v>0</v>
      </c>
      <c r="D29" s="287">
        <v>0</v>
      </c>
      <c r="E29" s="287">
        <v>528608.74</v>
      </c>
      <c r="F29" s="287">
        <v>462511.31</v>
      </c>
      <c r="G29" s="287"/>
      <c r="H29" s="287"/>
      <c r="I29" s="287"/>
      <c r="J29" s="287"/>
      <c r="K29" s="287"/>
      <c r="L29" s="287"/>
      <c r="M29" s="287"/>
      <c r="N29" s="287"/>
      <c r="O29" s="288">
        <v>991120.05</v>
      </c>
      <c r="P29" s="288">
        <v>5238505</v>
      </c>
      <c r="Q29" s="276">
        <v>0.18919902720337195</v>
      </c>
    </row>
    <row r="30" spans="1:17" s="68" customFormat="1" ht="18.75" customHeight="1" x14ac:dyDescent="0.3">
      <c r="A30" s="493"/>
      <c r="B30" s="64" t="s">
        <v>341</v>
      </c>
      <c r="C30" s="289">
        <v>0</v>
      </c>
      <c r="D30" s="289">
        <v>0</v>
      </c>
      <c r="E30" s="289">
        <v>820549.06</v>
      </c>
      <c r="F30" s="289">
        <v>910123.03999999992</v>
      </c>
      <c r="G30" s="289"/>
      <c r="H30" s="289"/>
      <c r="I30" s="289"/>
      <c r="J30" s="289"/>
      <c r="K30" s="289"/>
      <c r="L30" s="289"/>
      <c r="M30" s="289"/>
      <c r="N30" s="289"/>
      <c r="O30" s="275">
        <v>1730672.1</v>
      </c>
      <c r="P30" s="275">
        <v>11436277</v>
      </c>
      <c r="Q30" s="276">
        <v>0.15133177519222385</v>
      </c>
    </row>
    <row r="31" spans="1:17" s="68" customFormat="1" ht="18.75" customHeight="1" thickBot="1" x14ac:dyDescent="0.35">
      <c r="A31" s="493"/>
      <c r="B31" s="290" t="s">
        <v>342</v>
      </c>
      <c r="C31" s="289">
        <v>0</v>
      </c>
      <c r="D31" s="289">
        <v>0</v>
      </c>
      <c r="E31" s="289">
        <v>818447.76</v>
      </c>
      <c r="F31" s="289">
        <v>418867.69</v>
      </c>
      <c r="G31" s="289"/>
      <c r="H31" s="289"/>
      <c r="I31" s="289"/>
      <c r="J31" s="289"/>
      <c r="K31" s="289"/>
      <c r="L31" s="289"/>
      <c r="M31" s="289"/>
      <c r="N31" s="289"/>
      <c r="O31" s="275">
        <v>1237315.45</v>
      </c>
      <c r="P31" s="291">
        <v>5238505</v>
      </c>
      <c r="Q31" s="276">
        <v>0.23619629073562018</v>
      </c>
    </row>
    <row r="32" spans="1:17" s="68" customFormat="1" ht="18.75" customHeight="1" thickBot="1" x14ac:dyDescent="0.35">
      <c r="A32" s="493"/>
      <c r="B32" s="292" t="s">
        <v>343</v>
      </c>
      <c r="C32" s="293">
        <v>0</v>
      </c>
      <c r="D32" s="293">
        <v>0</v>
      </c>
      <c r="E32" s="293">
        <v>2167605.56</v>
      </c>
      <c r="F32" s="293">
        <v>1791502.0399999998</v>
      </c>
      <c r="G32" s="293"/>
      <c r="H32" s="293"/>
      <c r="I32" s="293"/>
      <c r="J32" s="293"/>
      <c r="K32" s="293"/>
      <c r="L32" s="293"/>
      <c r="M32" s="293"/>
      <c r="N32" s="293"/>
      <c r="O32" s="282">
        <v>3959107.5999999996</v>
      </c>
      <c r="P32" s="282">
        <v>21913287</v>
      </c>
      <c r="Q32" s="283">
        <v>0.18067155329093257</v>
      </c>
    </row>
    <row r="33" spans="1:18" s="68" customFormat="1" ht="16.350000000000001" customHeight="1" thickBot="1" x14ac:dyDescent="0.35">
      <c r="A33" s="494"/>
      <c r="B33" s="71" t="s">
        <v>339</v>
      </c>
      <c r="C33" s="281">
        <v>0</v>
      </c>
      <c r="D33" s="281">
        <v>0</v>
      </c>
      <c r="E33" s="281">
        <v>433521.11200000002</v>
      </c>
      <c r="F33" s="281">
        <v>447875.50999999995</v>
      </c>
      <c r="G33" s="281"/>
      <c r="H33" s="281"/>
      <c r="I33" s="281"/>
      <c r="J33" s="281"/>
      <c r="K33" s="281"/>
      <c r="L33" s="281"/>
      <c r="M33" s="281"/>
      <c r="N33" s="281"/>
      <c r="O33" s="316">
        <v>881396.62199999997</v>
      </c>
      <c r="P33" s="316">
        <v>0</v>
      </c>
      <c r="Q33" s="359">
        <v>0</v>
      </c>
    </row>
    <row r="34" spans="1:18" s="68" customFormat="1" ht="38.25" customHeight="1" thickBot="1" x14ac:dyDescent="0.35">
      <c r="A34" s="294"/>
      <c r="B34" s="71" t="s">
        <v>155</v>
      </c>
      <c r="C34" s="357">
        <v>0</v>
      </c>
      <c r="D34" s="357">
        <v>0</v>
      </c>
      <c r="E34" s="357">
        <v>0</v>
      </c>
      <c r="F34" s="357">
        <v>0</v>
      </c>
      <c r="G34" s="357"/>
      <c r="H34" s="357"/>
      <c r="I34" s="357"/>
      <c r="J34" s="357"/>
      <c r="K34" s="357"/>
      <c r="L34" s="357"/>
      <c r="M34" s="357"/>
      <c r="N34" s="295"/>
      <c r="O34" s="296">
        <v>0</v>
      </c>
      <c r="P34" s="286" t="s">
        <v>158</v>
      </c>
      <c r="Q34" s="317">
        <v>0</v>
      </c>
    </row>
    <row r="35" spans="1:18" s="68" customFormat="1" ht="15" x14ac:dyDescent="0.3">
      <c r="A35" s="297" t="s">
        <v>108</v>
      </c>
      <c r="B35" s="298"/>
      <c r="C35" s="299"/>
      <c r="D35" s="299"/>
      <c r="E35" s="299"/>
      <c r="F35" s="299"/>
      <c r="G35" s="299"/>
      <c r="H35" s="299"/>
      <c r="I35" s="299"/>
      <c r="J35" s="299"/>
      <c r="K35" s="299"/>
      <c r="L35" s="299"/>
      <c r="M35" s="299"/>
      <c r="N35" s="299"/>
      <c r="O35" s="299"/>
      <c r="P35" s="299"/>
      <c r="Q35" s="300"/>
    </row>
    <row r="36" spans="1:18" s="68" customFormat="1" ht="16.5" customHeight="1" x14ac:dyDescent="0.3">
      <c r="A36" s="610" t="s">
        <v>109</v>
      </c>
      <c r="B36" s="611"/>
      <c r="C36" s="611"/>
      <c r="D36" s="611"/>
      <c r="E36" s="611"/>
      <c r="F36" s="611"/>
      <c r="G36" s="611"/>
      <c r="H36" s="611"/>
      <c r="I36" s="611"/>
      <c r="J36" s="611"/>
      <c r="K36" s="611"/>
      <c r="L36" s="611"/>
      <c r="M36" s="611"/>
      <c r="N36" s="611"/>
      <c r="O36" s="611"/>
      <c r="P36" s="611"/>
      <c r="Q36" s="612"/>
    </row>
    <row r="37" spans="1:18" s="68" customFormat="1" ht="16.5" customHeight="1" x14ac:dyDescent="0.3">
      <c r="A37" s="610" t="s">
        <v>110</v>
      </c>
      <c r="B37" s="611"/>
      <c r="C37" s="611"/>
      <c r="D37" s="611"/>
      <c r="E37" s="611"/>
      <c r="F37" s="611"/>
      <c r="G37" s="611"/>
      <c r="H37" s="611"/>
      <c r="I37" s="611"/>
      <c r="J37" s="611"/>
      <c r="K37" s="611"/>
      <c r="L37" s="611"/>
      <c r="M37" s="611"/>
      <c r="N37" s="611"/>
      <c r="O37" s="611"/>
      <c r="P37" s="611"/>
      <c r="Q37" s="612"/>
    </row>
    <row r="38" spans="1:18" ht="42.75" customHeight="1" thickBot="1" x14ac:dyDescent="0.25">
      <c r="A38" s="607" t="s">
        <v>123</v>
      </c>
      <c r="B38" s="608"/>
      <c r="C38" s="608"/>
      <c r="D38" s="608"/>
      <c r="E38" s="608"/>
      <c r="F38" s="608"/>
      <c r="G38" s="608"/>
      <c r="H38" s="608"/>
      <c r="I38" s="608"/>
      <c r="J38" s="608"/>
      <c r="K38" s="608"/>
      <c r="L38" s="608"/>
      <c r="M38" s="608"/>
      <c r="N38" s="608"/>
      <c r="O38" s="608"/>
      <c r="P38" s="608"/>
      <c r="Q38" s="609"/>
      <c r="R38" s="301"/>
    </row>
    <row r="39" spans="1:18" x14ac:dyDescent="0.2">
      <c r="A39" s="605"/>
      <c r="B39" s="606"/>
      <c r="C39" s="606"/>
      <c r="D39" s="606"/>
      <c r="E39" s="606"/>
      <c r="F39" s="606"/>
      <c r="G39" s="606"/>
      <c r="H39" s="606"/>
      <c r="I39" s="606"/>
      <c r="J39" s="606"/>
      <c r="K39" s="606"/>
      <c r="L39" s="606"/>
      <c r="M39" s="606"/>
      <c r="N39" s="606"/>
      <c r="O39" s="606"/>
      <c r="P39" s="606"/>
      <c r="Q39" s="606"/>
    </row>
    <row r="40" spans="1:18" x14ac:dyDescent="0.2">
      <c r="A40" s="605"/>
      <c r="B40" s="606"/>
      <c r="C40" s="606"/>
      <c r="D40" s="606"/>
      <c r="E40" s="606"/>
      <c r="F40" s="606"/>
      <c r="G40" s="606"/>
      <c r="H40" s="606"/>
      <c r="I40" s="606"/>
      <c r="J40" s="606"/>
      <c r="K40" s="606"/>
      <c r="L40" s="606"/>
      <c r="M40" s="606"/>
      <c r="N40" s="606"/>
      <c r="O40" s="606"/>
      <c r="P40" s="606"/>
      <c r="Q40" s="606"/>
    </row>
    <row r="41" spans="1:18" x14ac:dyDescent="0.2">
      <c r="A41" s="605"/>
      <c r="B41" s="606"/>
      <c r="C41" s="606"/>
      <c r="D41" s="606"/>
      <c r="E41" s="606"/>
      <c r="F41" s="606"/>
      <c r="G41" s="606"/>
      <c r="H41" s="606"/>
      <c r="I41" s="606"/>
      <c r="J41" s="606"/>
      <c r="K41" s="606"/>
      <c r="L41" s="606"/>
      <c r="M41" s="606"/>
      <c r="N41" s="606"/>
      <c r="O41" s="606"/>
      <c r="P41" s="606"/>
      <c r="Q41" s="606"/>
    </row>
    <row r="59" ht="37.5" customHeight="1" x14ac:dyDescent="0.2"/>
  </sheetData>
  <mergeCells count="15">
    <mergeCell ref="A4:A10"/>
    <mergeCell ref="A2:P2"/>
    <mergeCell ref="A13:A16"/>
    <mergeCell ref="A18:Q18"/>
    <mergeCell ref="A11:A12"/>
    <mergeCell ref="P17:Q17"/>
    <mergeCell ref="Q2:Q12"/>
    <mergeCell ref="A20:A28"/>
    <mergeCell ref="A29:A33"/>
    <mergeCell ref="A41:Q41"/>
    <mergeCell ref="A39:Q39"/>
    <mergeCell ref="A38:Q38"/>
    <mergeCell ref="A36:Q36"/>
    <mergeCell ref="A37:Q37"/>
    <mergeCell ref="A40:Q40"/>
  </mergeCells>
  <printOptions horizontalCentered="1" gridLines="1"/>
  <pageMargins left="0.28999999999999998" right="0.28999999999999998" top="0.7" bottom="0.43" header="0.3" footer="0.27"/>
  <pageSetup scale="3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E61"/>
  <sheetViews>
    <sheetView tabSelected="1" view="pageBreakPreview" zoomScale="115" zoomScaleNormal="100" zoomScaleSheetLayoutView="115" workbookViewId="0">
      <selection activeCell="E58" sqref="E58"/>
    </sheetView>
  </sheetViews>
  <sheetFormatPr defaultColWidth="9.28515625" defaultRowHeight="15" x14ac:dyDescent="0.3"/>
  <cols>
    <col min="1" max="1" width="31.5703125" style="68" customWidth="1"/>
    <col min="2" max="3" width="42" style="68" customWidth="1"/>
    <col min="4" max="4" width="15.28515625" style="68" bestFit="1" customWidth="1"/>
    <col min="5" max="5" width="12.5703125" style="68" customWidth="1"/>
    <col min="6" max="6" width="9.28515625" style="68"/>
    <col min="7" max="7" width="41.42578125" style="68" customWidth="1"/>
    <col min="8" max="10" width="9.28515625" style="68"/>
    <col min="11" max="11" width="13.5703125" style="68" bestFit="1" customWidth="1"/>
    <col min="12" max="12" width="9.28515625" style="68"/>
    <col min="13" max="13" width="9.42578125" style="68" bestFit="1" customWidth="1"/>
    <col min="14" max="16384" width="9.28515625" style="68"/>
  </cols>
  <sheetData>
    <row r="1" spans="1:3" ht="15.75" thickBot="1" x14ac:dyDescent="0.35">
      <c r="A1" s="68" t="s">
        <v>152</v>
      </c>
    </row>
    <row r="2" spans="1:3" ht="18" x14ac:dyDescent="0.3">
      <c r="A2" s="584" t="s">
        <v>218</v>
      </c>
      <c r="B2" s="630"/>
      <c r="C2" s="631"/>
    </row>
    <row r="3" spans="1:3" ht="36" x14ac:dyDescent="0.3">
      <c r="A3" s="446" t="s">
        <v>154</v>
      </c>
      <c r="B3" s="302" t="s">
        <v>16</v>
      </c>
      <c r="C3" s="478" t="s">
        <v>10</v>
      </c>
    </row>
    <row r="4" spans="1:3" ht="18" x14ac:dyDescent="0.35">
      <c r="A4" s="389" t="s">
        <v>162</v>
      </c>
      <c r="B4" s="185">
        <v>21633217.82</v>
      </c>
      <c r="C4" s="479">
        <v>91225</v>
      </c>
    </row>
    <row r="5" spans="1:3" ht="18" x14ac:dyDescent="0.35">
      <c r="A5" s="389" t="s">
        <v>163</v>
      </c>
      <c r="B5" s="185">
        <v>21396053.329999998</v>
      </c>
      <c r="C5" s="479">
        <v>91568</v>
      </c>
    </row>
    <row r="6" spans="1:3" ht="18" x14ac:dyDescent="0.35">
      <c r="A6" s="389" t="s">
        <v>164</v>
      </c>
      <c r="B6" s="185">
        <v>21366366.050000001</v>
      </c>
      <c r="C6" s="479">
        <v>90726</v>
      </c>
    </row>
    <row r="7" spans="1:3" ht="18" x14ac:dyDescent="0.35">
      <c r="A7" s="389" t="s">
        <v>165</v>
      </c>
      <c r="B7" s="185">
        <v>21449906.170000002</v>
      </c>
      <c r="C7" s="479"/>
    </row>
    <row r="8" spans="1:3" ht="18" x14ac:dyDescent="0.35">
      <c r="A8" s="389" t="s">
        <v>166</v>
      </c>
      <c r="B8" s="185"/>
      <c r="C8" s="480"/>
    </row>
    <row r="9" spans="1:3" ht="18" x14ac:dyDescent="0.35">
      <c r="A9" s="389" t="s">
        <v>167</v>
      </c>
      <c r="B9" s="185"/>
      <c r="C9" s="480"/>
    </row>
    <row r="10" spans="1:3" ht="18" x14ac:dyDescent="0.35">
      <c r="A10" s="389" t="s">
        <v>176</v>
      </c>
      <c r="B10" s="185"/>
      <c r="C10" s="480"/>
    </row>
    <row r="11" spans="1:3" ht="18" x14ac:dyDescent="0.35">
      <c r="A11" s="389" t="s">
        <v>168</v>
      </c>
      <c r="B11" s="185"/>
      <c r="C11" s="480"/>
    </row>
    <row r="12" spans="1:3" ht="18" x14ac:dyDescent="0.35">
      <c r="A12" s="389" t="s">
        <v>169</v>
      </c>
      <c r="B12" s="185"/>
      <c r="C12" s="480"/>
    </row>
    <row r="13" spans="1:3" ht="18" x14ac:dyDescent="0.35">
      <c r="A13" s="389" t="s">
        <v>170</v>
      </c>
      <c r="B13" s="185"/>
      <c r="C13" s="480"/>
    </row>
    <row r="14" spans="1:3" ht="18" x14ac:dyDescent="0.35">
      <c r="A14" s="389" t="s">
        <v>171</v>
      </c>
      <c r="B14" s="185"/>
      <c r="C14" s="480"/>
    </row>
    <row r="15" spans="1:3" ht="18" x14ac:dyDescent="0.35">
      <c r="A15" s="390" t="s">
        <v>172</v>
      </c>
      <c r="B15" s="332"/>
      <c r="C15" s="481"/>
    </row>
    <row r="16" spans="1:3" ht="18" x14ac:dyDescent="0.35">
      <c r="A16" s="392" t="s">
        <v>173</v>
      </c>
      <c r="B16" s="196">
        <v>85845543.370000005</v>
      </c>
      <c r="C16" s="482">
        <v>91173</v>
      </c>
    </row>
    <row r="17" spans="1:5" ht="36" x14ac:dyDescent="0.35">
      <c r="A17" s="394" t="s">
        <v>174</v>
      </c>
      <c r="B17" s="349">
        <v>272802633</v>
      </c>
      <c r="C17" s="483" t="s">
        <v>142</v>
      </c>
    </row>
    <row r="18" spans="1:5" ht="36.75" thickBot="1" x14ac:dyDescent="0.4">
      <c r="A18" s="397" t="s">
        <v>175</v>
      </c>
      <c r="B18" s="186">
        <v>186957089.63</v>
      </c>
      <c r="C18" s="484" t="s">
        <v>142</v>
      </c>
    </row>
    <row r="19" spans="1:5" x14ac:dyDescent="0.3">
      <c r="A19" s="581" t="s">
        <v>4</v>
      </c>
      <c r="B19" s="582"/>
      <c r="C19" s="583"/>
    </row>
    <row r="20" spans="1:5" ht="45" x14ac:dyDescent="0.3">
      <c r="A20" s="632" t="s">
        <v>128</v>
      </c>
      <c r="B20" s="633"/>
      <c r="C20" s="634"/>
      <c r="D20" s="170" t="s">
        <v>82</v>
      </c>
    </row>
    <row r="21" spans="1:5" ht="30" x14ac:dyDescent="0.3">
      <c r="A21" s="627" t="s">
        <v>129</v>
      </c>
      <c r="B21" s="628"/>
      <c r="C21" s="629"/>
      <c r="D21" s="170" t="s">
        <v>81</v>
      </c>
    </row>
    <row r="22" spans="1:5" x14ac:dyDescent="0.3">
      <c r="A22" s="627" t="s">
        <v>127</v>
      </c>
      <c r="B22" s="628"/>
      <c r="C22" s="629"/>
      <c r="D22" s="68" t="s">
        <v>83</v>
      </c>
    </row>
    <row r="23" spans="1:5" s="92" customFormat="1" ht="18.75" thickBot="1" x14ac:dyDescent="0.4">
      <c r="A23" s="624" t="s">
        <v>221</v>
      </c>
      <c r="B23" s="625"/>
      <c r="C23" s="626"/>
      <c r="D23" s="170" t="s">
        <v>83</v>
      </c>
      <c r="E23" s="304"/>
    </row>
    <row r="61" ht="37.5" customHeight="1" x14ac:dyDescent="0.3"/>
  </sheetData>
  <mergeCells count="6">
    <mergeCell ref="A23:C23"/>
    <mergeCell ref="A22:C22"/>
    <mergeCell ref="A2:C2"/>
    <mergeCell ref="A19:C19"/>
    <mergeCell ref="A20:C20"/>
    <mergeCell ref="A21:C21"/>
  </mergeCells>
  <phoneticPr fontId="24" type="noConversion"/>
  <printOptions horizontalCentered="1" gridLines="1"/>
  <pageMargins left="0.28999999999999998" right="0.28999999999999998" top="0.7" bottom="0.43" header="0.3" footer="0.27"/>
  <pageSetup firstPageNumber="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D25"/>
  <sheetViews>
    <sheetView tabSelected="1" view="pageBreakPreview" topLeftCell="A3" zoomScaleNormal="100" zoomScaleSheetLayoutView="100" workbookViewId="0">
      <selection activeCell="E58" sqref="E58"/>
    </sheetView>
  </sheetViews>
  <sheetFormatPr defaultColWidth="9.28515625" defaultRowHeight="18" x14ac:dyDescent="0.35"/>
  <cols>
    <col min="1" max="1" width="32.7109375" style="68" customWidth="1"/>
    <col min="2" max="2" width="40.42578125" style="68" customWidth="1"/>
    <col min="3" max="3" width="34.5703125" style="68" customWidth="1"/>
    <col min="4" max="4" width="12.28515625" style="92" bestFit="1" customWidth="1"/>
    <col min="5" max="5" width="13.5703125" style="92" bestFit="1" customWidth="1"/>
    <col min="6" max="10" width="9.28515625" style="92"/>
    <col min="11" max="11" width="13.5703125" style="92" bestFit="1" customWidth="1"/>
    <col min="12" max="12" width="9.28515625" style="92"/>
    <col min="13" max="13" width="9.42578125" style="92" bestFit="1" customWidth="1"/>
    <col min="14" max="16384" width="9.28515625" style="92"/>
  </cols>
  <sheetData>
    <row r="1" spans="1:3" ht="18.75" thickBot="1" x14ac:dyDescent="0.4">
      <c r="A1" s="68" t="s">
        <v>153</v>
      </c>
    </row>
    <row r="2" spans="1:3" s="68" customFormat="1" x14ac:dyDescent="0.3">
      <c r="A2" s="584" t="s">
        <v>219</v>
      </c>
      <c r="B2" s="630"/>
      <c r="C2" s="631"/>
    </row>
    <row r="3" spans="1:3" s="68" customFormat="1" ht="36" x14ac:dyDescent="0.3">
      <c r="A3" s="347" t="s">
        <v>154</v>
      </c>
      <c r="B3" s="302" t="s">
        <v>16</v>
      </c>
      <c r="C3" s="303" t="s">
        <v>9</v>
      </c>
    </row>
    <row r="4" spans="1:3" s="68" customFormat="1" x14ac:dyDescent="0.35">
      <c r="A4" s="193" t="s">
        <v>162</v>
      </c>
      <c r="B4" s="305">
        <v>84126.83</v>
      </c>
      <c r="C4" s="408">
        <v>132</v>
      </c>
    </row>
    <row r="5" spans="1:3" s="68" customFormat="1" x14ac:dyDescent="0.35">
      <c r="A5" s="193" t="s">
        <v>163</v>
      </c>
      <c r="B5" s="305">
        <v>81448.13</v>
      </c>
      <c r="C5" s="408">
        <v>114</v>
      </c>
    </row>
    <row r="6" spans="1:3" s="68" customFormat="1" x14ac:dyDescent="0.35">
      <c r="A6" s="193" t="s">
        <v>164</v>
      </c>
      <c r="B6" s="305">
        <v>95752.05</v>
      </c>
      <c r="C6" s="408">
        <v>121</v>
      </c>
    </row>
    <row r="7" spans="1:3" s="68" customFormat="1" x14ac:dyDescent="0.35">
      <c r="A7" s="193" t="s">
        <v>165</v>
      </c>
      <c r="B7" s="305">
        <v>84055.73</v>
      </c>
      <c r="C7" s="408">
        <v>127</v>
      </c>
    </row>
    <row r="8" spans="1:3" s="68" customFormat="1" x14ac:dyDescent="0.35">
      <c r="A8" s="193" t="s">
        <v>166</v>
      </c>
      <c r="B8" s="305"/>
      <c r="C8" s="408"/>
    </row>
    <row r="9" spans="1:3" s="68" customFormat="1" x14ac:dyDescent="0.35">
      <c r="A9" s="193" t="s">
        <v>167</v>
      </c>
      <c r="B9" s="305"/>
      <c r="C9" s="408"/>
    </row>
    <row r="10" spans="1:3" s="68" customFormat="1" x14ac:dyDescent="0.35">
      <c r="A10" s="193" t="s">
        <v>176</v>
      </c>
      <c r="B10" s="305"/>
      <c r="C10" s="408"/>
    </row>
    <row r="11" spans="1:3" s="68" customFormat="1" x14ac:dyDescent="0.35">
      <c r="A11" s="193" t="s">
        <v>168</v>
      </c>
      <c r="B11" s="305"/>
      <c r="C11" s="408"/>
    </row>
    <row r="12" spans="1:3" s="68" customFormat="1" x14ac:dyDescent="0.35">
      <c r="A12" s="193" t="s">
        <v>169</v>
      </c>
      <c r="B12" s="305"/>
      <c r="C12" s="408"/>
    </row>
    <row r="13" spans="1:3" s="68" customFormat="1" x14ac:dyDescent="0.35">
      <c r="A13" s="193" t="s">
        <v>170</v>
      </c>
      <c r="B13" s="305"/>
      <c r="C13" s="408"/>
    </row>
    <row r="14" spans="1:3" s="68" customFormat="1" x14ac:dyDescent="0.35">
      <c r="A14" s="193" t="s">
        <v>171</v>
      </c>
      <c r="B14" s="305"/>
      <c r="C14" s="408"/>
    </row>
    <row r="15" spans="1:3" s="68" customFormat="1" x14ac:dyDescent="0.35">
      <c r="A15" s="194" t="s">
        <v>172</v>
      </c>
      <c r="B15" s="333"/>
      <c r="C15" s="408"/>
    </row>
    <row r="16" spans="1:3" s="68" customFormat="1" x14ac:dyDescent="0.35">
      <c r="A16" s="203" t="s">
        <v>173</v>
      </c>
      <c r="B16" s="306">
        <v>345382.74</v>
      </c>
      <c r="C16" s="409">
        <v>124</v>
      </c>
    </row>
    <row r="17" spans="1:4" s="68" customFormat="1" ht="36" x14ac:dyDescent="0.35">
      <c r="A17" s="187" t="s">
        <v>174</v>
      </c>
      <c r="B17" s="375">
        <v>10000000</v>
      </c>
      <c r="C17" s="318">
        <v>0</v>
      </c>
    </row>
    <row r="18" spans="1:4" s="68" customFormat="1" ht="18.75" thickBot="1" x14ac:dyDescent="0.4">
      <c r="A18" s="188" t="s">
        <v>175</v>
      </c>
      <c r="B18" s="306">
        <v>9654617.2599999998</v>
      </c>
      <c r="C18" s="319">
        <v>0</v>
      </c>
    </row>
    <row r="19" spans="1:4" s="68" customFormat="1" ht="15" x14ac:dyDescent="0.3">
      <c r="A19" s="552" t="s">
        <v>4</v>
      </c>
      <c r="B19" s="551"/>
      <c r="C19" s="562"/>
    </row>
    <row r="20" spans="1:4" s="68" customFormat="1" ht="30" x14ac:dyDescent="0.3">
      <c r="A20" s="563" t="s">
        <v>101</v>
      </c>
      <c r="B20" s="564"/>
      <c r="C20" s="565"/>
      <c r="D20" s="170" t="s">
        <v>81</v>
      </c>
    </row>
    <row r="21" spans="1:4" s="68" customFormat="1" ht="15" customHeight="1" x14ac:dyDescent="0.3">
      <c r="A21" s="641" t="s">
        <v>111</v>
      </c>
      <c r="B21" s="642"/>
      <c r="C21" s="643"/>
    </row>
    <row r="22" spans="1:4" s="68" customFormat="1" ht="30" x14ac:dyDescent="0.3">
      <c r="A22" s="596" t="s">
        <v>112</v>
      </c>
      <c r="B22" s="597"/>
      <c r="C22" s="598"/>
      <c r="D22" s="170" t="s">
        <v>81</v>
      </c>
    </row>
    <row r="23" spans="1:4" s="68" customFormat="1" ht="15" x14ac:dyDescent="0.3">
      <c r="A23" s="638" t="s">
        <v>221</v>
      </c>
      <c r="B23" s="639"/>
      <c r="C23" s="640"/>
      <c r="D23" s="170" t="s">
        <v>83</v>
      </c>
    </row>
    <row r="24" spans="1:4" ht="31.5" thickBot="1" x14ac:dyDescent="0.4">
      <c r="A24" s="635" t="s">
        <v>119</v>
      </c>
      <c r="B24" s="636"/>
      <c r="C24" s="637"/>
      <c r="D24" s="170" t="s">
        <v>81</v>
      </c>
    </row>
    <row r="25" spans="1:4" x14ac:dyDescent="0.35">
      <c r="D25" s="170"/>
    </row>
  </sheetData>
  <mergeCells count="7">
    <mergeCell ref="A2:C2"/>
    <mergeCell ref="A19:C19"/>
    <mergeCell ref="A20:C20"/>
    <mergeCell ref="A24:C24"/>
    <mergeCell ref="A23:C23"/>
    <mergeCell ref="A22:C22"/>
    <mergeCell ref="A21:C21"/>
  </mergeCells>
  <phoneticPr fontId="24" type="noConversion"/>
  <printOptions horizontalCentered="1" gridLines="1"/>
  <pageMargins left="0.28999999999999998" right="0.28999999999999998" top="0.7" bottom="0.43" header="0.3" footer="0.27"/>
  <pageSetup firstPageNumber="8"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7BCFB-0B49-48B1-98BE-044A1DF6A84B}">
  <sheetPr>
    <pageSetUpPr fitToPage="1"/>
  </sheetPr>
  <dimension ref="A1:G18"/>
  <sheetViews>
    <sheetView tabSelected="1" view="pageBreakPreview" zoomScale="94" zoomScaleNormal="100" zoomScaleSheetLayoutView="160" workbookViewId="0">
      <selection activeCell="E58" sqref="E58"/>
    </sheetView>
  </sheetViews>
  <sheetFormatPr defaultColWidth="9.42578125" defaultRowHeight="15.75" x14ac:dyDescent="0.25"/>
  <cols>
    <col min="1" max="1" width="33.42578125" style="376" bestFit="1" customWidth="1"/>
    <col min="2" max="3" width="42" style="376" customWidth="1"/>
    <col min="4" max="4" width="15.42578125" style="376" bestFit="1" customWidth="1"/>
    <col min="5" max="5" width="12.5703125" style="377" customWidth="1"/>
    <col min="6" max="6" width="9.42578125" style="376"/>
    <col min="7" max="7" width="41.42578125" style="376" customWidth="1"/>
    <col min="8" max="10" width="9.42578125" style="376"/>
    <col min="11" max="11" width="13.5703125" style="376" bestFit="1" customWidth="1"/>
    <col min="12" max="12" width="9.42578125" style="376"/>
    <col min="13" max="13" width="9.42578125" style="376" bestFit="1" customWidth="1"/>
    <col min="14" max="16384" width="9.42578125" style="376"/>
  </cols>
  <sheetData>
    <row r="1" spans="1:7" ht="15.75" customHeight="1" thickBot="1" x14ac:dyDescent="0.3">
      <c r="A1" s="572" t="s">
        <v>181</v>
      </c>
      <c r="B1" s="573"/>
      <c r="C1" s="574"/>
    </row>
    <row r="2" spans="1:7" ht="30.75" customHeight="1" x14ac:dyDescent="0.25">
      <c r="A2" s="387"/>
      <c r="B2" s="388" t="s">
        <v>16</v>
      </c>
      <c r="C2" s="410" t="s">
        <v>161</v>
      </c>
    </row>
    <row r="3" spans="1:7" ht="18" x14ac:dyDescent="0.35">
      <c r="A3" s="389" t="s">
        <v>162</v>
      </c>
      <c r="B3" s="385">
        <v>7619321.0599999996</v>
      </c>
      <c r="C3" s="411">
        <v>17363</v>
      </c>
      <c r="E3" s="376"/>
    </row>
    <row r="4" spans="1:7" ht="18" x14ac:dyDescent="0.35">
      <c r="A4" s="389" t="s">
        <v>163</v>
      </c>
      <c r="B4" s="385">
        <v>5056808.16</v>
      </c>
      <c r="C4" s="411">
        <v>16008</v>
      </c>
      <c r="E4" s="378"/>
    </row>
    <row r="5" spans="1:7" ht="18" x14ac:dyDescent="0.35">
      <c r="A5" s="389" t="s">
        <v>164</v>
      </c>
      <c r="B5" s="385">
        <v>7657320.8499999996</v>
      </c>
      <c r="C5" s="411">
        <v>16355</v>
      </c>
      <c r="E5" s="378"/>
    </row>
    <row r="6" spans="1:7" ht="18" x14ac:dyDescent="0.35">
      <c r="A6" s="389" t="s">
        <v>165</v>
      </c>
      <c r="B6" s="385">
        <v>9140715.0999999996</v>
      </c>
      <c r="C6" s="411">
        <v>18494</v>
      </c>
      <c r="E6" s="378"/>
    </row>
    <row r="7" spans="1:7" ht="18" x14ac:dyDescent="0.35">
      <c r="A7" s="389" t="s">
        <v>166</v>
      </c>
      <c r="B7" s="385"/>
      <c r="C7" s="411"/>
      <c r="E7" s="378"/>
    </row>
    <row r="8" spans="1:7" ht="18" x14ac:dyDescent="0.35">
      <c r="A8" s="389" t="s">
        <v>167</v>
      </c>
      <c r="B8" s="385"/>
      <c r="C8" s="411"/>
      <c r="E8" s="378"/>
    </row>
    <row r="9" spans="1:7" ht="18" x14ac:dyDescent="0.35">
      <c r="A9" s="389" t="s">
        <v>232</v>
      </c>
      <c r="B9" s="385"/>
      <c r="C9" s="411"/>
      <c r="E9" s="378"/>
      <c r="G9" s="379"/>
    </row>
    <row r="10" spans="1:7" ht="18" x14ac:dyDescent="0.35">
      <c r="A10" s="389" t="s">
        <v>168</v>
      </c>
      <c r="B10" s="385"/>
      <c r="C10" s="411"/>
      <c r="E10" s="378"/>
    </row>
    <row r="11" spans="1:7" ht="18" x14ac:dyDescent="0.35">
      <c r="A11" s="389" t="s">
        <v>169</v>
      </c>
      <c r="B11" s="385"/>
      <c r="C11" s="411"/>
      <c r="E11" s="378"/>
      <c r="F11" s="378"/>
    </row>
    <row r="12" spans="1:7" ht="18" x14ac:dyDescent="0.35">
      <c r="A12" s="389" t="s">
        <v>170</v>
      </c>
      <c r="B12" s="385"/>
      <c r="C12" s="411"/>
      <c r="E12" s="378"/>
      <c r="F12" s="378"/>
    </row>
    <row r="13" spans="1:7" ht="18" x14ac:dyDescent="0.35">
      <c r="A13" s="389" t="s">
        <v>171</v>
      </c>
      <c r="B13" s="385"/>
      <c r="C13" s="411"/>
      <c r="E13" s="378"/>
    </row>
    <row r="14" spans="1:7" ht="18" x14ac:dyDescent="0.35">
      <c r="A14" s="390" t="s">
        <v>172</v>
      </c>
      <c r="B14" s="391"/>
      <c r="C14" s="412"/>
      <c r="E14" s="378"/>
    </row>
    <row r="15" spans="1:7" ht="18" x14ac:dyDescent="0.35">
      <c r="A15" s="392" t="s">
        <v>173</v>
      </c>
      <c r="B15" s="393">
        <v>29474165.170000002</v>
      </c>
      <c r="C15" s="413">
        <v>17055</v>
      </c>
      <c r="D15" s="380"/>
    </row>
    <row r="16" spans="1:7" ht="36" x14ac:dyDescent="0.35">
      <c r="A16" s="394" t="s">
        <v>174</v>
      </c>
      <c r="B16" s="349">
        <v>32075606</v>
      </c>
      <c r="C16" s="414"/>
      <c r="D16" s="381"/>
      <c r="E16" s="382"/>
    </row>
    <row r="17" spans="1:3" ht="18.75" thickBot="1" x14ac:dyDescent="0.4">
      <c r="A17" s="397" t="s">
        <v>175</v>
      </c>
      <c r="B17" s="393">
        <v>2601440.8299999982</v>
      </c>
      <c r="C17" s="485"/>
    </row>
    <row r="18" spans="1:3" ht="32.25" customHeight="1" thickBot="1" x14ac:dyDescent="0.35">
      <c r="A18" s="644" t="s">
        <v>241</v>
      </c>
      <c r="B18" s="645"/>
      <c r="C18" s="646"/>
    </row>
  </sheetData>
  <mergeCells count="2">
    <mergeCell ref="A1:C1"/>
    <mergeCell ref="A18:C18"/>
  </mergeCells>
  <printOptions horizontalCentered="1" gridLines="1"/>
  <pageMargins left="0.28999999999999998" right="0.28999999999999998" top="0.7" bottom="0.43" header="0.3" footer="0.27"/>
  <pageSetup firstPageNumber="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045C-AE4E-4889-8BF3-B0E1AFDEFED5}">
  <sheetPr>
    <pageSetUpPr fitToPage="1"/>
  </sheetPr>
  <dimension ref="A1:G18"/>
  <sheetViews>
    <sheetView tabSelected="1" view="pageBreakPreview" zoomScale="94" zoomScaleNormal="100" zoomScaleSheetLayoutView="160" workbookViewId="0">
      <selection activeCell="E58" sqref="E58"/>
    </sheetView>
  </sheetViews>
  <sheetFormatPr defaultColWidth="9.42578125" defaultRowHeight="15.75" x14ac:dyDescent="0.25"/>
  <cols>
    <col min="1" max="1" width="33.42578125" style="376" bestFit="1" customWidth="1"/>
    <col min="2" max="2" width="42" style="376" customWidth="1"/>
    <col min="3" max="3" width="15.42578125" style="376" bestFit="1" customWidth="1"/>
    <col min="4" max="4" width="12.5703125" style="377" customWidth="1"/>
    <col min="5" max="5" width="9.42578125" style="376"/>
    <col min="6" max="6" width="41.42578125" style="376" customWidth="1"/>
    <col min="7" max="7" width="10.28515625" style="376" bestFit="1" customWidth="1"/>
    <col min="8" max="9" width="9.42578125" style="376"/>
    <col min="10" max="10" width="13.5703125" style="376" bestFit="1" customWidth="1"/>
    <col min="11" max="11" width="9.42578125" style="376"/>
    <col min="12" max="12" width="9.42578125" style="376" bestFit="1" customWidth="1"/>
    <col min="13" max="16384" width="9.42578125" style="376"/>
  </cols>
  <sheetData>
    <row r="1" spans="1:7" ht="18" x14ac:dyDescent="0.25">
      <c r="A1" s="559" t="s">
        <v>180</v>
      </c>
      <c r="B1" s="647"/>
    </row>
    <row r="2" spans="1:7" ht="18" x14ac:dyDescent="0.25">
      <c r="A2" s="395"/>
      <c r="B2" s="302" t="s">
        <v>16</v>
      </c>
    </row>
    <row r="3" spans="1:7" ht="18" x14ac:dyDescent="0.35">
      <c r="A3" s="389" t="s">
        <v>162</v>
      </c>
      <c r="B3" s="386">
        <v>176580.16</v>
      </c>
      <c r="D3" s="376"/>
    </row>
    <row r="4" spans="1:7" ht="18" x14ac:dyDescent="0.35">
      <c r="A4" s="389" t="s">
        <v>163</v>
      </c>
      <c r="B4" s="386">
        <v>173768.4</v>
      </c>
      <c r="D4" s="378"/>
      <c r="G4" s="383"/>
    </row>
    <row r="5" spans="1:7" ht="18" x14ac:dyDescent="0.35">
      <c r="A5" s="389" t="s">
        <v>164</v>
      </c>
      <c r="B5" s="386">
        <v>110046.43</v>
      </c>
      <c r="D5" s="378"/>
      <c r="G5" s="383"/>
    </row>
    <row r="6" spans="1:7" ht="18" x14ac:dyDescent="0.35">
      <c r="A6" s="389" t="s">
        <v>165</v>
      </c>
      <c r="B6" s="386"/>
      <c r="D6" s="378"/>
      <c r="G6" s="383"/>
    </row>
    <row r="7" spans="1:7" ht="18" x14ac:dyDescent="0.35">
      <c r="A7" s="389" t="s">
        <v>166</v>
      </c>
      <c r="B7" s="386"/>
      <c r="D7" s="378"/>
      <c r="G7" s="383"/>
    </row>
    <row r="8" spans="1:7" ht="18" x14ac:dyDescent="0.35">
      <c r="A8" s="389" t="s">
        <v>167</v>
      </c>
      <c r="B8" s="386"/>
      <c r="D8" s="378"/>
      <c r="G8" s="383"/>
    </row>
    <row r="9" spans="1:7" ht="18" x14ac:dyDescent="0.35">
      <c r="A9" s="389" t="s">
        <v>176</v>
      </c>
      <c r="B9" s="386"/>
      <c r="D9" s="378"/>
      <c r="F9" s="384"/>
      <c r="G9" s="383"/>
    </row>
    <row r="10" spans="1:7" ht="18" x14ac:dyDescent="0.35">
      <c r="A10" s="389" t="s">
        <v>168</v>
      </c>
      <c r="B10" s="386"/>
      <c r="D10" s="378"/>
      <c r="G10" s="383"/>
    </row>
    <row r="11" spans="1:7" ht="18" x14ac:dyDescent="0.35">
      <c r="A11" s="389" t="s">
        <v>169</v>
      </c>
      <c r="B11" s="386"/>
      <c r="D11" s="378"/>
      <c r="E11" s="378"/>
    </row>
    <row r="12" spans="1:7" ht="18" x14ac:dyDescent="0.35">
      <c r="A12" s="389" t="s">
        <v>170</v>
      </c>
      <c r="B12" s="386"/>
      <c r="D12" s="378"/>
      <c r="E12" s="378"/>
    </row>
    <row r="13" spans="1:7" ht="18" x14ac:dyDescent="0.35">
      <c r="A13" s="389" t="s">
        <v>171</v>
      </c>
      <c r="B13" s="386"/>
      <c r="D13" s="378"/>
    </row>
    <row r="14" spans="1:7" ht="18" x14ac:dyDescent="0.35">
      <c r="A14" s="390" t="s">
        <v>172</v>
      </c>
      <c r="B14" s="396"/>
      <c r="D14" s="378"/>
    </row>
    <row r="15" spans="1:7" ht="18" x14ac:dyDescent="0.35">
      <c r="A15" s="392" t="s">
        <v>173</v>
      </c>
      <c r="B15" s="393">
        <v>580884.72</v>
      </c>
      <c r="C15" s="380"/>
    </row>
    <row r="16" spans="1:7" ht="36" x14ac:dyDescent="0.25">
      <c r="A16" s="394" t="s">
        <v>174</v>
      </c>
      <c r="B16" s="349">
        <v>2614490</v>
      </c>
      <c r="C16" s="381"/>
      <c r="D16" s="382"/>
    </row>
    <row r="17" spans="1:2" ht="18.75" thickBot="1" x14ac:dyDescent="0.4">
      <c r="A17" s="397" t="s">
        <v>175</v>
      </c>
      <c r="B17" s="393">
        <v>2033605.28</v>
      </c>
    </row>
    <row r="18" spans="1:2" ht="16.5" x14ac:dyDescent="0.3">
      <c r="A18" s="648" t="s">
        <v>4</v>
      </c>
      <c r="B18" s="649"/>
    </row>
  </sheetData>
  <mergeCells count="2">
    <mergeCell ref="A1:B1"/>
    <mergeCell ref="A18:B18"/>
  </mergeCells>
  <printOptions horizontalCentered="1" gridLines="1"/>
  <pageMargins left="0.28999999999999998" right="0.28999999999999998" top="0.7" bottom="0.43" header="0.3" footer="0.27"/>
  <pageSetup firstPageNumber="9"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B2:R117"/>
  <sheetViews>
    <sheetView workbookViewId="0"/>
  </sheetViews>
  <sheetFormatPr defaultColWidth="36.5703125" defaultRowHeight="15.75" x14ac:dyDescent="0.2"/>
  <cols>
    <col min="1" max="1" width="16.5703125" style="4" customWidth="1"/>
    <col min="2" max="2" width="19.28515625" style="4" customWidth="1"/>
    <col min="3" max="3" width="13" style="4" customWidth="1"/>
    <col min="4" max="4" width="36.5703125" style="4"/>
    <col min="5" max="5" width="14.42578125" style="37" bestFit="1" customWidth="1"/>
    <col min="6" max="8" width="15.5703125" style="37" bestFit="1" customWidth="1"/>
    <col min="9" max="9" width="14.42578125" style="37" bestFit="1" customWidth="1"/>
    <col min="10" max="10" width="15.5703125" style="37" bestFit="1" customWidth="1"/>
    <col min="11" max="11" width="14.42578125" style="37" bestFit="1" customWidth="1"/>
    <col min="12" max="16" width="15.5703125" style="37" bestFit="1" customWidth="1"/>
    <col min="17" max="17" width="18.5703125" style="37" customWidth="1"/>
    <col min="18" max="16384" width="36.5703125" style="4"/>
  </cols>
  <sheetData>
    <row r="2" spans="2:18" ht="16.5" thickBot="1" x14ac:dyDescent="0.25">
      <c r="B2" s="650" t="s">
        <v>60</v>
      </c>
      <c r="C2" s="650"/>
      <c r="D2" s="650"/>
      <c r="E2" s="650"/>
      <c r="F2" s="650"/>
      <c r="G2" s="650"/>
      <c r="H2" s="650"/>
      <c r="I2" s="650"/>
      <c r="J2" s="650"/>
      <c r="K2" s="650"/>
      <c r="L2" s="650"/>
      <c r="M2" s="650"/>
      <c r="N2" s="650"/>
      <c r="O2" s="650"/>
      <c r="P2" s="650"/>
      <c r="Q2" s="650"/>
    </row>
    <row r="3" spans="2:18" ht="16.5" thickBot="1" x14ac:dyDescent="0.25">
      <c r="B3" s="5" t="s">
        <v>61</v>
      </c>
      <c r="C3" s="651" t="s">
        <v>11</v>
      </c>
      <c r="D3" s="652"/>
      <c r="E3" s="6">
        <v>41456</v>
      </c>
      <c r="F3" s="7">
        <v>41487</v>
      </c>
      <c r="G3" s="7">
        <v>41518</v>
      </c>
      <c r="H3" s="7">
        <v>41548</v>
      </c>
      <c r="I3" s="7">
        <v>41579</v>
      </c>
      <c r="J3" s="7">
        <v>41609</v>
      </c>
      <c r="K3" s="7">
        <v>41640</v>
      </c>
      <c r="L3" s="7">
        <v>41671</v>
      </c>
      <c r="M3" s="7">
        <v>41699</v>
      </c>
      <c r="N3" s="7">
        <v>41730</v>
      </c>
      <c r="O3" s="7">
        <v>41760</v>
      </c>
      <c r="P3" s="47">
        <v>41791</v>
      </c>
      <c r="Q3" s="38" t="s">
        <v>62</v>
      </c>
      <c r="R3" s="9"/>
    </row>
    <row r="4" spans="2:18" x14ac:dyDescent="0.2">
      <c r="B4" s="653" t="s">
        <v>63</v>
      </c>
      <c r="C4" s="656" t="s">
        <v>64</v>
      </c>
      <c r="D4" s="10" t="s">
        <v>12</v>
      </c>
      <c r="E4" s="11"/>
      <c r="F4" s="11"/>
      <c r="G4" s="11"/>
      <c r="H4" s="11"/>
      <c r="I4" s="11"/>
      <c r="J4" s="11"/>
      <c r="K4" s="11">
        <v>4608875.58</v>
      </c>
      <c r="L4" s="11">
        <v>8275700.4000000004</v>
      </c>
      <c r="M4" s="11">
        <v>9576439.0700000022</v>
      </c>
      <c r="N4" s="11">
        <v>12204044.729999999</v>
      </c>
      <c r="O4" s="11">
        <v>9470911.6600000001</v>
      </c>
      <c r="P4" s="48">
        <v>13799106.719999999</v>
      </c>
      <c r="Q4" s="39">
        <f>SUM(E4:P4)</f>
        <v>57935078.159999996</v>
      </c>
      <c r="R4" s="9" t="b">
        <v>1</v>
      </c>
    </row>
    <row r="5" spans="2:18" x14ac:dyDescent="0.2">
      <c r="B5" s="654"/>
      <c r="C5" s="657"/>
      <c r="D5" s="13" t="s">
        <v>65</v>
      </c>
      <c r="E5" s="14"/>
      <c r="F5" s="14"/>
      <c r="G5" s="14"/>
      <c r="H5" s="14"/>
      <c r="I5" s="14"/>
      <c r="J5" s="14"/>
      <c r="K5" s="14">
        <v>1270.6199999999999</v>
      </c>
      <c r="L5" s="14">
        <v>4689.99</v>
      </c>
      <c r="M5" s="14">
        <v>11120.67</v>
      </c>
      <c r="N5" s="14">
        <v>12772.1</v>
      </c>
      <c r="O5" s="14">
        <v>7778.6</v>
      </c>
      <c r="P5" s="49">
        <v>9347.32</v>
      </c>
      <c r="Q5" s="40">
        <f t="shared" ref="Q5:Q12" si="0">SUM(E5:P5)</f>
        <v>46979.299999999996</v>
      </c>
      <c r="R5" s="9" t="b">
        <v>1</v>
      </c>
    </row>
    <row r="6" spans="2:18" x14ac:dyDescent="0.2">
      <c r="B6" s="654"/>
      <c r="C6" s="657"/>
      <c r="D6" s="13" t="s">
        <v>14</v>
      </c>
      <c r="E6" s="14"/>
      <c r="F6" s="14"/>
      <c r="G6" s="14"/>
      <c r="H6" s="14"/>
      <c r="I6" s="14"/>
      <c r="J6" s="14"/>
      <c r="K6" s="14">
        <v>0</v>
      </c>
      <c r="L6" s="14">
        <v>0</v>
      </c>
      <c r="M6" s="14">
        <v>0</v>
      </c>
      <c r="N6" s="14">
        <v>0</v>
      </c>
      <c r="O6" s="14">
        <v>0</v>
      </c>
      <c r="P6" s="49">
        <v>0</v>
      </c>
      <c r="Q6" s="40">
        <f t="shared" si="0"/>
        <v>0</v>
      </c>
      <c r="R6" s="9" t="b">
        <v>1</v>
      </c>
    </row>
    <row r="7" spans="2:18" ht="16.5" thickBot="1" x14ac:dyDescent="0.25">
      <c r="B7" s="654"/>
      <c r="C7" s="657"/>
      <c r="D7" s="16" t="s">
        <v>66</v>
      </c>
      <c r="E7" s="17"/>
      <c r="F7" s="17"/>
      <c r="G7" s="17"/>
      <c r="H7" s="17"/>
      <c r="I7" s="17"/>
      <c r="J7" s="17"/>
      <c r="K7" s="17">
        <v>323992.44</v>
      </c>
      <c r="L7" s="17">
        <v>310333.81</v>
      </c>
      <c r="M7" s="17">
        <v>334712.8</v>
      </c>
      <c r="N7" s="17">
        <v>361267.98</v>
      </c>
      <c r="O7" s="17">
        <v>361084.46</v>
      </c>
      <c r="P7" s="50">
        <v>409296.9</v>
      </c>
      <c r="Q7" s="41">
        <f t="shared" si="0"/>
        <v>2100688.39</v>
      </c>
      <c r="R7" s="9" t="b">
        <v>1</v>
      </c>
    </row>
    <row r="8" spans="2:18" ht="17.25" hidden="1" thickTop="1" thickBot="1" x14ac:dyDescent="0.25">
      <c r="B8" s="654"/>
      <c r="C8" s="657"/>
      <c r="D8" s="19" t="s">
        <v>15</v>
      </c>
      <c r="E8" s="20"/>
      <c r="F8" s="20"/>
      <c r="G8" s="20"/>
      <c r="H8" s="20"/>
      <c r="I8" s="20"/>
      <c r="J8" s="20"/>
      <c r="K8" s="20">
        <v>0</v>
      </c>
      <c r="L8" s="20">
        <v>0</v>
      </c>
      <c r="M8" s="20">
        <v>0</v>
      </c>
      <c r="N8" s="20">
        <v>0</v>
      </c>
      <c r="O8" s="20">
        <v>0</v>
      </c>
      <c r="P8" s="51">
        <v>0</v>
      </c>
      <c r="Q8" s="42">
        <f t="shared" si="0"/>
        <v>0</v>
      </c>
      <c r="R8" s="9" t="b">
        <v>1</v>
      </c>
    </row>
    <row r="9" spans="2:18" ht="17.25" thickTop="1" thickBot="1" x14ac:dyDescent="0.25">
      <c r="B9" s="654"/>
      <c r="C9" s="658"/>
      <c r="D9" s="21" t="s">
        <v>67</v>
      </c>
      <c r="E9" s="22"/>
      <c r="F9" s="22"/>
      <c r="G9" s="22"/>
      <c r="H9" s="22"/>
      <c r="I9" s="22"/>
      <c r="J9" s="22"/>
      <c r="K9" s="22">
        <f t="shared" ref="K9:P9" si="1">SUM(K4:K8)</f>
        <v>4934138.6400000006</v>
      </c>
      <c r="L9" s="22">
        <f t="shared" si="1"/>
        <v>8590724.2000000011</v>
      </c>
      <c r="M9" s="22">
        <f t="shared" si="1"/>
        <v>9922272.5400000028</v>
      </c>
      <c r="N9" s="22">
        <f t="shared" si="1"/>
        <v>12578084.809999999</v>
      </c>
      <c r="O9" s="22">
        <f t="shared" si="1"/>
        <v>9839774.7200000007</v>
      </c>
      <c r="P9" s="52">
        <f t="shared" si="1"/>
        <v>14217750.939999999</v>
      </c>
      <c r="Q9" s="43">
        <f t="shared" si="0"/>
        <v>60082745.849999994</v>
      </c>
      <c r="R9" s="9" t="b">
        <v>1</v>
      </c>
    </row>
    <row r="10" spans="2:18" x14ac:dyDescent="0.2">
      <c r="B10" s="654"/>
      <c r="C10" s="659" t="s">
        <v>68</v>
      </c>
      <c r="D10" s="660"/>
      <c r="E10" s="23"/>
      <c r="F10" s="23"/>
      <c r="G10" s="23"/>
      <c r="H10" s="23"/>
      <c r="I10" s="23"/>
      <c r="J10" s="23"/>
      <c r="K10" s="14">
        <v>0</v>
      </c>
      <c r="L10" s="23">
        <v>0</v>
      </c>
      <c r="M10" s="23">
        <v>0</v>
      </c>
      <c r="N10" s="23">
        <v>0</v>
      </c>
      <c r="O10" s="23">
        <v>0</v>
      </c>
      <c r="P10" s="53">
        <v>0</v>
      </c>
      <c r="Q10" s="44">
        <f t="shared" si="0"/>
        <v>0</v>
      </c>
      <c r="R10" s="9" t="b">
        <v>1</v>
      </c>
    </row>
    <row r="11" spans="2:18" ht="16.5" thickBot="1" x14ac:dyDescent="0.25">
      <c r="B11" s="654"/>
      <c r="C11" s="661" t="s">
        <v>69</v>
      </c>
      <c r="D11" s="662"/>
      <c r="E11" s="17"/>
      <c r="F11" s="17"/>
      <c r="G11" s="17"/>
      <c r="H11" s="17"/>
      <c r="I11" s="17"/>
      <c r="J11" s="17"/>
      <c r="K11" s="17">
        <v>0</v>
      </c>
      <c r="L11" s="17">
        <v>0</v>
      </c>
      <c r="M11" s="17">
        <v>394.5</v>
      </c>
      <c r="N11" s="17">
        <v>0</v>
      </c>
      <c r="O11" s="17">
        <v>0</v>
      </c>
      <c r="P11" s="50">
        <v>52.28</v>
      </c>
      <c r="Q11" s="41">
        <f t="shared" si="0"/>
        <v>446.78</v>
      </c>
      <c r="R11" s="9" t="b">
        <v>1</v>
      </c>
    </row>
    <row r="12" spans="2:18" ht="16.5" thickTop="1" x14ac:dyDescent="0.2">
      <c r="B12" s="654"/>
      <c r="C12" s="659" t="s">
        <v>30</v>
      </c>
      <c r="D12" s="660"/>
      <c r="E12" s="25"/>
      <c r="F12" s="25"/>
      <c r="G12" s="25"/>
      <c r="H12" s="25"/>
      <c r="I12" s="25"/>
      <c r="J12" s="25"/>
      <c r="K12" s="25">
        <f t="shared" ref="K12:P12" si="2">K9+K10+K11</f>
        <v>4934138.6400000006</v>
      </c>
      <c r="L12" s="25">
        <f t="shared" si="2"/>
        <v>8590724.2000000011</v>
      </c>
      <c r="M12" s="25">
        <f t="shared" si="2"/>
        <v>9922667.0400000028</v>
      </c>
      <c r="N12" s="25">
        <f t="shared" si="2"/>
        <v>12578084.809999999</v>
      </c>
      <c r="O12" s="25">
        <f t="shared" si="2"/>
        <v>9839774.7200000007</v>
      </c>
      <c r="P12" s="54">
        <f t="shared" si="2"/>
        <v>14217803.219999999</v>
      </c>
      <c r="Q12" s="44">
        <f t="shared" si="0"/>
        <v>60083192.629999995</v>
      </c>
      <c r="R12" s="9" t="b">
        <v>1</v>
      </c>
    </row>
    <row r="13" spans="2:18" x14ac:dyDescent="0.2">
      <c r="B13" s="654"/>
      <c r="C13" s="663" t="s">
        <v>25</v>
      </c>
      <c r="D13" s="664"/>
      <c r="E13" s="26"/>
      <c r="F13" s="26"/>
      <c r="G13" s="26"/>
      <c r="H13" s="26"/>
      <c r="I13" s="26"/>
      <c r="J13" s="26"/>
      <c r="K13" s="26">
        <v>38413</v>
      </c>
      <c r="L13" s="26">
        <v>40465</v>
      </c>
      <c r="M13" s="26">
        <v>44348</v>
      </c>
      <c r="N13" s="26">
        <v>47215</v>
      </c>
      <c r="O13" s="26">
        <v>48526</v>
      </c>
      <c r="P13" s="55">
        <v>51279</v>
      </c>
      <c r="Q13" s="45">
        <f>AVERAGE(E13:P13)</f>
        <v>45041</v>
      </c>
      <c r="R13" s="9" t="b">
        <v>1</v>
      </c>
    </row>
    <row r="14" spans="2:18" ht="16.5" thickBot="1" x14ac:dyDescent="0.25">
      <c r="B14" s="655"/>
      <c r="C14" s="665" t="s">
        <v>70</v>
      </c>
      <c r="D14" s="666"/>
      <c r="E14" s="28"/>
      <c r="F14" s="29"/>
      <c r="G14" s="29"/>
      <c r="H14" s="29"/>
      <c r="I14" s="29"/>
      <c r="J14" s="29"/>
      <c r="K14" s="29">
        <v>128.44970817171273</v>
      </c>
      <c r="L14" s="29">
        <v>212.30011614975908</v>
      </c>
      <c r="M14" s="29">
        <v>223.74553621358353</v>
      </c>
      <c r="N14" s="29">
        <v>266.40018659324363</v>
      </c>
      <c r="O14" s="29">
        <v>202.77324980422867</v>
      </c>
      <c r="P14" s="56">
        <v>277.26365997776867</v>
      </c>
      <c r="Q14" s="58">
        <f>Q12/Q13</f>
        <v>1333.96666659266</v>
      </c>
      <c r="R14" s="9" t="b">
        <v>1</v>
      </c>
    </row>
    <row r="15" spans="2:18" ht="15.75" customHeight="1" x14ac:dyDescent="0.2">
      <c r="B15" s="653" t="s">
        <v>37</v>
      </c>
      <c r="C15" s="656" t="s">
        <v>64</v>
      </c>
      <c r="D15" s="10" t="s">
        <v>12</v>
      </c>
      <c r="E15" s="11"/>
      <c r="F15" s="11"/>
      <c r="G15" s="11"/>
      <c r="H15" s="11"/>
      <c r="I15" s="11"/>
      <c r="J15" s="11"/>
      <c r="K15" s="11">
        <v>11457167.18</v>
      </c>
      <c r="L15" s="11">
        <v>31284953.710000005</v>
      </c>
      <c r="M15" s="11">
        <v>42431585.569999993</v>
      </c>
      <c r="N15" s="11">
        <v>61804746.140000001</v>
      </c>
      <c r="O15" s="11">
        <v>50688450.969999999</v>
      </c>
      <c r="P15" s="48">
        <v>72888903.719999984</v>
      </c>
      <c r="Q15" s="39">
        <f>SUM(E15:P15)</f>
        <v>270555807.28999996</v>
      </c>
      <c r="R15" s="9" t="b">
        <v>1</v>
      </c>
    </row>
    <row r="16" spans="2:18" x14ac:dyDescent="0.2">
      <c r="B16" s="654"/>
      <c r="C16" s="657"/>
      <c r="D16" s="13" t="s">
        <v>65</v>
      </c>
      <c r="E16" s="14"/>
      <c r="F16" s="14"/>
      <c r="G16" s="14"/>
      <c r="H16" s="14"/>
      <c r="I16" s="14"/>
      <c r="J16" s="14"/>
      <c r="K16" s="14">
        <v>2922.01</v>
      </c>
      <c r="L16" s="14">
        <v>117029.5</v>
      </c>
      <c r="M16" s="14">
        <v>106569.28</v>
      </c>
      <c r="N16" s="14">
        <v>244856.18000000002</v>
      </c>
      <c r="O16" s="14">
        <v>185379.5</v>
      </c>
      <c r="P16" s="49">
        <v>190215.86000000002</v>
      </c>
      <c r="Q16" s="40">
        <f t="shared" ref="Q16:Q23" si="3">SUM(E16:P16)</f>
        <v>846972.33</v>
      </c>
      <c r="R16" s="9" t="b">
        <v>1</v>
      </c>
    </row>
    <row r="17" spans="2:18" x14ac:dyDescent="0.2">
      <c r="B17" s="654"/>
      <c r="C17" s="657"/>
      <c r="D17" s="13" t="s">
        <v>14</v>
      </c>
      <c r="E17" s="14"/>
      <c r="F17" s="14"/>
      <c r="G17" s="14"/>
      <c r="H17" s="14"/>
      <c r="I17" s="14"/>
      <c r="J17" s="14"/>
      <c r="K17" s="14">
        <v>19586.48</v>
      </c>
      <c r="L17" s="14">
        <v>37637.730000000003</v>
      </c>
      <c r="M17" s="14">
        <v>67601.39</v>
      </c>
      <c r="N17" s="14">
        <v>107855.37</v>
      </c>
      <c r="O17" s="14">
        <v>66138.33</v>
      </c>
      <c r="P17" s="49">
        <v>109977.88</v>
      </c>
      <c r="Q17" s="40">
        <f t="shared" si="3"/>
        <v>408797.18</v>
      </c>
      <c r="R17" s="9" t="b">
        <v>1</v>
      </c>
    </row>
    <row r="18" spans="2:18" ht="16.5" thickBot="1" x14ac:dyDescent="0.25">
      <c r="B18" s="654"/>
      <c r="C18" s="657"/>
      <c r="D18" s="16" t="s">
        <v>66</v>
      </c>
      <c r="E18" s="17"/>
      <c r="F18" s="17"/>
      <c r="G18" s="17"/>
      <c r="H18" s="17"/>
      <c r="I18" s="17"/>
      <c r="J18" s="17"/>
      <c r="K18" s="17">
        <v>662801.59</v>
      </c>
      <c r="L18" s="17">
        <v>642036.63</v>
      </c>
      <c r="M18" s="17">
        <v>616427.04</v>
      </c>
      <c r="N18" s="17">
        <v>763576.75</v>
      </c>
      <c r="O18" s="17">
        <v>925348.75</v>
      </c>
      <c r="P18" s="50">
        <v>1137891.22</v>
      </c>
      <c r="Q18" s="41">
        <f t="shared" si="3"/>
        <v>4748081.9799999995</v>
      </c>
      <c r="R18" s="9" t="b">
        <v>1</v>
      </c>
    </row>
    <row r="19" spans="2:18" ht="17.25" hidden="1" thickTop="1" thickBot="1" x14ac:dyDescent="0.25">
      <c r="B19" s="654"/>
      <c r="C19" s="657"/>
      <c r="D19" s="19" t="s">
        <v>15</v>
      </c>
      <c r="E19" s="20"/>
      <c r="F19" s="20"/>
      <c r="G19" s="20"/>
      <c r="H19" s="20"/>
      <c r="I19" s="20"/>
      <c r="J19" s="20"/>
      <c r="K19" s="20">
        <v>0</v>
      </c>
      <c r="L19" s="20">
        <v>0</v>
      </c>
      <c r="M19" s="20">
        <v>0</v>
      </c>
      <c r="N19" s="20">
        <v>0</v>
      </c>
      <c r="O19" s="20">
        <v>0</v>
      </c>
      <c r="P19" s="51">
        <v>0</v>
      </c>
      <c r="Q19" s="42">
        <f t="shared" si="3"/>
        <v>0</v>
      </c>
      <c r="R19" s="9" t="b">
        <v>1</v>
      </c>
    </row>
    <row r="20" spans="2:18" ht="17.25" thickTop="1" thickBot="1" x14ac:dyDescent="0.25">
      <c r="B20" s="654"/>
      <c r="C20" s="658"/>
      <c r="D20" s="31" t="s">
        <v>67</v>
      </c>
      <c r="E20" s="32"/>
      <c r="F20" s="32"/>
      <c r="G20" s="32"/>
      <c r="H20" s="32"/>
      <c r="I20" s="32"/>
      <c r="J20" s="32"/>
      <c r="K20" s="22">
        <f t="shared" ref="K20:P20" si="4">SUM(K15:K19)</f>
        <v>12142477.26</v>
      </c>
      <c r="L20" s="22">
        <f t="shared" si="4"/>
        <v>32081657.570000004</v>
      </c>
      <c r="M20" s="22">
        <f t="shared" si="4"/>
        <v>43222183.279999994</v>
      </c>
      <c r="N20" s="22">
        <f t="shared" si="4"/>
        <v>62921034.439999998</v>
      </c>
      <c r="O20" s="22">
        <f t="shared" si="4"/>
        <v>51865317.549999997</v>
      </c>
      <c r="P20" s="52">
        <f t="shared" si="4"/>
        <v>74326988.679999977</v>
      </c>
      <c r="Q20" s="46">
        <f t="shared" si="3"/>
        <v>276559658.77999997</v>
      </c>
      <c r="R20" s="9" t="b">
        <v>1</v>
      </c>
    </row>
    <row r="21" spans="2:18" x14ac:dyDescent="0.2">
      <c r="B21" s="654"/>
      <c r="C21" s="659" t="s">
        <v>68</v>
      </c>
      <c r="D21" s="660"/>
      <c r="E21" s="23"/>
      <c r="F21" s="23"/>
      <c r="G21" s="23"/>
      <c r="H21" s="23"/>
      <c r="I21" s="23"/>
      <c r="J21" s="23"/>
      <c r="K21" s="14">
        <v>0</v>
      </c>
      <c r="L21" s="23">
        <v>0</v>
      </c>
      <c r="M21" s="23">
        <v>0</v>
      </c>
      <c r="N21" s="23">
        <v>0</v>
      </c>
      <c r="O21" s="23">
        <v>0</v>
      </c>
      <c r="P21" s="53">
        <v>0</v>
      </c>
      <c r="Q21" s="44">
        <f t="shared" si="3"/>
        <v>0</v>
      </c>
      <c r="R21" s="9" t="b">
        <v>1</v>
      </c>
    </row>
    <row r="22" spans="2:18" ht="16.5" thickBot="1" x14ac:dyDescent="0.25">
      <c r="B22" s="654"/>
      <c r="C22" s="661" t="s">
        <v>69</v>
      </c>
      <c r="D22" s="662"/>
      <c r="E22" s="17"/>
      <c r="F22" s="17"/>
      <c r="G22" s="17"/>
      <c r="H22" s="17"/>
      <c r="I22" s="17"/>
      <c r="J22" s="17"/>
      <c r="K22" s="17">
        <v>4944.5200000000004</v>
      </c>
      <c r="L22" s="17">
        <v>15261.19</v>
      </c>
      <c r="M22" s="17">
        <v>29370.18</v>
      </c>
      <c r="N22" s="17">
        <v>39866.51</v>
      </c>
      <c r="O22" s="17">
        <v>72776.710000000006</v>
      </c>
      <c r="P22" s="50">
        <v>97462.63</v>
      </c>
      <c r="Q22" s="41">
        <f t="shared" si="3"/>
        <v>259681.74</v>
      </c>
      <c r="R22" s="9" t="b">
        <v>1</v>
      </c>
    </row>
    <row r="23" spans="2:18" ht="16.5" thickTop="1" x14ac:dyDescent="0.2">
      <c r="B23" s="654"/>
      <c r="C23" s="659" t="s">
        <v>30</v>
      </c>
      <c r="D23" s="660"/>
      <c r="E23" s="25"/>
      <c r="F23" s="25"/>
      <c r="G23" s="25"/>
      <c r="H23" s="25"/>
      <c r="I23" s="25"/>
      <c r="J23" s="25"/>
      <c r="K23" s="25">
        <f t="shared" ref="K23:P23" si="5">K20+K21+K22</f>
        <v>12147421.779999999</v>
      </c>
      <c r="L23" s="25">
        <f t="shared" si="5"/>
        <v>32096918.760000005</v>
      </c>
      <c r="M23" s="25">
        <f t="shared" si="5"/>
        <v>43251553.459999993</v>
      </c>
      <c r="N23" s="25">
        <f t="shared" si="5"/>
        <v>62960900.949999996</v>
      </c>
      <c r="O23" s="25">
        <f t="shared" si="5"/>
        <v>51938094.259999998</v>
      </c>
      <c r="P23" s="54">
        <f t="shared" si="5"/>
        <v>74424451.309999973</v>
      </c>
      <c r="Q23" s="44">
        <f t="shared" si="3"/>
        <v>276819340.51999998</v>
      </c>
      <c r="R23" s="9" t="b">
        <v>1</v>
      </c>
    </row>
    <row r="24" spans="2:18" x14ac:dyDescent="0.2">
      <c r="B24" s="654"/>
      <c r="C24" s="663" t="s">
        <v>25</v>
      </c>
      <c r="D24" s="664"/>
      <c r="E24" s="26"/>
      <c r="F24" s="26"/>
      <c r="G24" s="26"/>
      <c r="H24" s="26"/>
      <c r="I24" s="26"/>
      <c r="J24" s="26"/>
      <c r="K24" s="26">
        <v>75174</v>
      </c>
      <c r="L24" s="26">
        <v>82124</v>
      </c>
      <c r="M24" s="26">
        <v>91371</v>
      </c>
      <c r="N24" s="26">
        <v>114290</v>
      </c>
      <c r="O24" s="26">
        <v>126063</v>
      </c>
      <c r="P24" s="55">
        <v>144174</v>
      </c>
      <c r="Q24" s="45">
        <f>AVERAGE(E24:P24)</f>
        <v>105532.66666666667</v>
      </c>
      <c r="R24" s="9" t="b">
        <v>1</v>
      </c>
    </row>
    <row r="25" spans="2:18" ht="16.5" thickBot="1" x14ac:dyDescent="0.25">
      <c r="B25" s="655"/>
      <c r="C25" s="665" t="s">
        <v>70</v>
      </c>
      <c r="D25" s="666"/>
      <c r="E25" s="28"/>
      <c r="F25" s="29"/>
      <c r="G25" s="29"/>
      <c r="H25" s="29"/>
      <c r="I25" s="29"/>
      <c r="J25" s="29"/>
      <c r="K25" s="29">
        <v>161.59073323223453</v>
      </c>
      <c r="L25" s="29">
        <v>390.83482002825002</v>
      </c>
      <c r="M25" s="29">
        <v>473.36193606286452</v>
      </c>
      <c r="N25" s="29">
        <v>550.8872250415609</v>
      </c>
      <c r="O25" s="29">
        <v>412.00109675321067</v>
      </c>
      <c r="P25" s="56">
        <v>516.21271040548208</v>
      </c>
      <c r="Q25" s="58">
        <f>Q23/Q24</f>
        <v>2623.0678069981486</v>
      </c>
      <c r="R25" s="9" t="b">
        <v>1</v>
      </c>
    </row>
    <row r="26" spans="2:18" ht="15.75" customHeight="1" x14ac:dyDescent="0.2">
      <c r="B26" s="654" t="s">
        <v>71</v>
      </c>
      <c r="C26" s="656" t="s">
        <v>64</v>
      </c>
      <c r="D26" s="10" t="s">
        <v>12</v>
      </c>
      <c r="E26" s="11"/>
      <c r="F26" s="11"/>
      <c r="G26" s="11"/>
      <c r="H26" s="11"/>
      <c r="I26" s="11"/>
      <c r="J26" s="11"/>
      <c r="K26" s="11">
        <v>16066042.76</v>
      </c>
      <c r="L26" s="11">
        <v>39560654.110000007</v>
      </c>
      <c r="M26" s="11">
        <v>52008024.639999993</v>
      </c>
      <c r="N26" s="11">
        <v>74008790.870000005</v>
      </c>
      <c r="O26" s="11">
        <v>60159362.629999995</v>
      </c>
      <c r="P26" s="48">
        <v>86688010.439999983</v>
      </c>
      <c r="Q26" s="39">
        <f>SUM(E26:P26)</f>
        <v>328490885.44999999</v>
      </c>
      <c r="R26" s="9" t="b">
        <v>1</v>
      </c>
    </row>
    <row r="27" spans="2:18" x14ac:dyDescent="0.2">
      <c r="B27" s="654"/>
      <c r="C27" s="657"/>
      <c r="D27" s="13" t="s">
        <v>65</v>
      </c>
      <c r="E27" s="14"/>
      <c r="F27" s="14"/>
      <c r="G27" s="14"/>
      <c r="H27" s="14"/>
      <c r="I27" s="14"/>
      <c r="J27" s="14"/>
      <c r="K27" s="14">
        <v>4192.63</v>
      </c>
      <c r="L27" s="14">
        <v>121719.49</v>
      </c>
      <c r="M27" s="14">
        <v>117689.95</v>
      </c>
      <c r="N27" s="14">
        <v>257628.28000000003</v>
      </c>
      <c r="O27" s="14">
        <v>193158.1</v>
      </c>
      <c r="P27" s="49">
        <v>199563.18000000002</v>
      </c>
      <c r="Q27" s="40">
        <f t="shared" ref="Q27:Q34" si="6">SUM(E27:P27)</f>
        <v>893951.63000000012</v>
      </c>
      <c r="R27" s="9" t="b">
        <v>1</v>
      </c>
    </row>
    <row r="28" spans="2:18" x14ac:dyDescent="0.2">
      <c r="B28" s="654"/>
      <c r="C28" s="657"/>
      <c r="D28" s="13" t="s">
        <v>14</v>
      </c>
      <c r="E28" s="14"/>
      <c r="F28" s="14"/>
      <c r="G28" s="14"/>
      <c r="H28" s="14"/>
      <c r="I28" s="14"/>
      <c r="J28" s="14"/>
      <c r="K28" s="14">
        <v>19586.48</v>
      </c>
      <c r="L28" s="14">
        <v>37637.730000000003</v>
      </c>
      <c r="M28" s="14">
        <v>67601.39</v>
      </c>
      <c r="N28" s="14">
        <v>107855.37</v>
      </c>
      <c r="O28" s="14">
        <v>66138.33</v>
      </c>
      <c r="P28" s="49">
        <v>109977.88</v>
      </c>
      <c r="Q28" s="40">
        <f t="shared" si="6"/>
        <v>408797.18</v>
      </c>
      <c r="R28" s="9" t="b">
        <v>1</v>
      </c>
    </row>
    <row r="29" spans="2:18" ht="16.5" thickBot="1" x14ac:dyDescent="0.25">
      <c r="B29" s="654"/>
      <c r="C29" s="657"/>
      <c r="D29" s="16" t="s">
        <v>66</v>
      </c>
      <c r="E29" s="17"/>
      <c r="F29" s="17"/>
      <c r="G29" s="17"/>
      <c r="H29" s="17"/>
      <c r="I29" s="17"/>
      <c r="J29" s="17"/>
      <c r="K29" s="17">
        <v>986794.03</v>
      </c>
      <c r="L29" s="17">
        <v>952370.44</v>
      </c>
      <c r="M29" s="17">
        <v>951139.84000000008</v>
      </c>
      <c r="N29" s="17">
        <v>1124844.73</v>
      </c>
      <c r="O29" s="17">
        <v>1286433.21</v>
      </c>
      <c r="P29" s="50">
        <v>1547188.12</v>
      </c>
      <c r="Q29" s="41">
        <f t="shared" si="6"/>
        <v>6848770.3700000001</v>
      </c>
      <c r="R29" s="9" t="b">
        <v>1</v>
      </c>
    </row>
    <row r="30" spans="2:18" ht="17.25" hidden="1" thickTop="1" thickBot="1" x14ac:dyDescent="0.25">
      <c r="B30" s="654"/>
      <c r="C30" s="657"/>
      <c r="D30" s="19" t="s">
        <v>15</v>
      </c>
      <c r="E30" s="20"/>
      <c r="F30" s="20"/>
      <c r="G30" s="20"/>
      <c r="H30" s="20"/>
      <c r="I30" s="20"/>
      <c r="J30" s="20"/>
      <c r="K30" s="20">
        <v>0</v>
      </c>
      <c r="L30" s="20">
        <v>0</v>
      </c>
      <c r="M30" s="20">
        <v>0</v>
      </c>
      <c r="N30" s="20">
        <v>0</v>
      </c>
      <c r="O30" s="20">
        <v>0</v>
      </c>
      <c r="P30" s="51">
        <v>0</v>
      </c>
      <c r="Q30" s="42">
        <f t="shared" si="6"/>
        <v>0</v>
      </c>
      <c r="R30" s="9" t="b">
        <v>1</v>
      </c>
    </row>
    <row r="31" spans="2:18" ht="17.25" thickTop="1" thickBot="1" x14ac:dyDescent="0.25">
      <c r="B31" s="654"/>
      <c r="C31" s="658"/>
      <c r="D31" s="31" t="s">
        <v>67</v>
      </c>
      <c r="E31" s="32"/>
      <c r="F31" s="32"/>
      <c r="G31" s="32"/>
      <c r="H31" s="32"/>
      <c r="I31" s="32"/>
      <c r="J31" s="32"/>
      <c r="K31" s="22">
        <f t="shared" ref="K31:P31" si="7">SUM(K26:K30)</f>
        <v>17076615.900000002</v>
      </c>
      <c r="L31" s="22">
        <f t="shared" si="7"/>
        <v>40672381.770000003</v>
      </c>
      <c r="M31" s="22">
        <f t="shared" si="7"/>
        <v>53144455.82</v>
      </c>
      <c r="N31" s="22">
        <f t="shared" si="7"/>
        <v>75499119.250000015</v>
      </c>
      <c r="O31" s="22">
        <f t="shared" si="7"/>
        <v>61705092.269999996</v>
      </c>
      <c r="P31" s="52">
        <f t="shared" si="7"/>
        <v>88544739.61999999</v>
      </c>
      <c r="Q31" s="46">
        <f t="shared" si="6"/>
        <v>336642404.63</v>
      </c>
      <c r="R31" s="9" t="b">
        <v>1</v>
      </c>
    </row>
    <row r="32" spans="2:18" x14ac:dyDescent="0.2">
      <c r="B32" s="654"/>
      <c r="C32" s="659" t="s">
        <v>68</v>
      </c>
      <c r="D32" s="660"/>
      <c r="E32" s="23"/>
      <c r="F32" s="23"/>
      <c r="G32" s="23"/>
      <c r="H32" s="23"/>
      <c r="I32" s="23"/>
      <c r="J32" s="23"/>
      <c r="K32" s="14">
        <v>0</v>
      </c>
      <c r="L32" s="23">
        <v>0</v>
      </c>
      <c r="M32" s="23">
        <v>0</v>
      </c>
      <c r="N32" s="23">
        <v>0</v>
      </c>
      <c r="O32" s="23">
        <v>0</v>
      </c>
      <c r="P32" s="53">
        <v>0</v>
      </c>
      <c r="Q32" s="44">
        <f t="shared" si="6"/>
        <v>0</v>
      </c>
      <c r="R32" s="9" t="b">
        <v>1</v>
      </c>
    </row>
    <row r="33" spans="2:18" ht="16.5" thickBot="1" x14ac:dyDescent="0.25">
      <c r="B33" s="654"/>
      <c r="C33" s="661" t="s">
        <v>69</v>
      </c>
      <c r="D33" s="662"/>
      <c r="E33" s="17"/>
      <c r="F33" s="17"/>
      <c r="G33" s="17"/>
      <c r="H33" s="17"/>
      <c r="I33" s="17"/>
      <c r="J33" s="17"/>
      <c r="K33" s="17">
        <v>4944.5200000000004</v>
      </c>
      <c r="L33" s="17">
        <v>15261.19</v>
      </c>
      <c r="M33" s="17">
        <v>29764.68</v>
      </c>
      <c r="N33" s="17">
        <v>39866.51</v>
      </c>
      <c r="O33" s="17">
        <v>72776.710000000006</v>
      </c>
      <c r="P33" s="50">
        <v>97514.91</v>
      </c>
      <c r="Q33" s="41">
        <f t="shared" si="6"/>
        <v>260128.52</v>
      </c>
      <c r="R33" s="9" t="b">
        <v>1</v>
      </c>
    </row>
    <row r="34" spans="2:18" ht="16.5" thickTop="1" x14ac:dyDescent="0.2">
      <c r="B34" s="654"/>
      <c r="C34" s="659" t="s">
        <v>30</v>
      </c>
      <c r="D34" s="660"/>
      <c r="E34" s="25"/>
      <c r="F34" s="25"/>
      <c r="G34" s="25"/>
      <c r="H34" s="25"/>
      <c r="I34" s="25"/>
      <c r="J34" s="25"/>
      <c r="K34" s="25">
        <f t="shared" ref="K34:P34" si="8">K31+K32+K33</f>
        <v>17081560.420000002</v>
      </c>
      <c r="L34" s="25">
        <f t="shared" si="8"/>
        <v>40687642.960000001</v>
      </c>
      <c r="M34" s="25">
        <f t="shared" si="8"/>
        <v>53174220.5</v>
      </c>
      <c r="N34" s="25">
        <f t="shared" si="8"/>
        <v>75538985.76000002</v>
      </c>
      <c r="O34" s="25">
        <f t="shared" si="8"/>
        <v>61777868.979999997</v>
      </c>
      <c r="P34" s="54">
        <f t="shared" si="8"/>
        <v>88642254.529999986</v>
      </c>
      <c r="Q34" s="44">
        <f t="shared" si="6"/>
        <v>336902533.14999998</v>
      </c>
      <c r="R34" s="9" t="b">
        <v>1</v>
      </c>
    </row>
    <row r="35" spans="2:18" x14ac:dyDescent="0.2">
      <c r="B35" s="654"/>
      <c r="C35" s="663" t="s">
        <v>25</v>
      </c>
      <c r="D35" s="664"/>
      <c r="E35" s="26"/>
      <c r="F35" s="26"/>
      <c r="G35" s="26"/>
      <c r="H35" s="26"/>
      <c r="I35" s="26"/>
      <c r="J35" s="26"/>
      <c r="K35" s="26">
        <v>113587</v>
      </c>
      <c r="L35" s="26">
        <v>122589</v>
      </c>
      <c r="M35" s="26">
        <v>135719</v>
      </c>
      <c r="N35" s="26">
        <v>161505</v>
      </c>
      <c r="O35" s="26">
        <v>174589</v>
      </c>
      <c r="P35" s="55">
        <v>195453</v>
      </c>
      <c r="Q35" s="45">
        <f>AVERAGE(E35:P35)</f>
        <v>150573.66666666666</v>
      </c>
      <c r="R35" s="9" t="b">
        <v>1</v>
      </c>
    </row>
    <row r="36" spans="2:18" ht="16.5" thickBot="1" x14ac:dyDescent="0.25">
      <c r="B36" s="655"/>
      <c r="C36" s="665" t="s">
        <v>70</v>
      </c>
      <c r="D36" s="666"/>
      <c r="E36" s="28"/>
      <c r="F36" s="29"/>
      <c r="G36" s="29"/>
      <c r="H36" s="29"/>
      <c r="I36" s="29"/>
      <c r="J36" s="29"/>
      <c r="K36" s="29">
        <v>150.38305809643711</v>
      </c>
      <c r="L36" s="29">
        <v>331.90288655589001</v>
      </c>
      <c r="M36" s="29">
        <v>391.79643601853832</v>
      </c>
      <c r="N36" s="29">
        <v>467.71917748676526</v>
      </c>
      <c r="O36" s="29">
        <v>353.84743013591918</v>
      </c>
      <c r="P36" s="56">
        <v>453.52209753751532</v>
      </c>
      <c r="Q36" s="58">
        <f>Q34/Q35</f>
        <v>2237.4598467859587</v>
      </c>
      <c r="R36" s="9" t="b">
        <v>1</v>
      </c>
    </row>
    <row r="37" spans="2:18" x14ac:dyDescent="0.2">
      <c r="B37" s="667" t="s">
        <v>4</v>
      </c>
      <c r="C37" s="667"/>
      <c r="D37" s="667"/>
      <c r="E37" s="667"/>
      <c r="F37" s="667"/>
      <c r="G37" s="667"/>
      <c r="H37" s="667"/>
      <c r="I37" s="667"/>
      <c r="J37" s="667"/>
      <c r="K37" s="667"/>
      <c r="L37" s="667"/>
      <c r="M37" s="667"/>
      <c r="N37" s="667"/>
      <c r="O37" s="667"/>
      <c r="P37" s="667"/>
      <c r="Q37" s="667"/>
    </row>
    <row r="38" spans="2:18" x14ac:dyDescent="0.2">
      <c r="B38" s="668" t="s">
        <v>72</v>
      </c>
      <c r="C38" s="668"/>
      <c r="D38" s="668"/>
      <c r="E38" s="668"/>
      <c r="F38" s="668"/>
      <c r="G38" s="668"/>
      <c r="H38" s="668"/>
      <c r="I38" s="668"/>
      <c r="J38" s="668"/>
      <c r="K38" s="668"/>
      <c r="L38" s="668"/>
      <c r="M38" s="668"/>
      <c r="N38" s="668"/>
      <c r="O38" s="668"/>
      <c r="P38" s="668"/>
      <c r="Q38" s="668"/>
    </row>
    <row r="39" spans="2:18" x14ac:dyDescent="0.2">
      <c r="B39" s="668" t="s">
        <v>77</v>
      </c>
      <c r="C39" s="668"/>
      <c r="D39" s="668"/>
      <c r="E39" s="668"/>
      <c r="F39" s="668"/>
      <c r="G39" s="668"/>
      <c r="H39" s="668"/>
      <c r="I39" s="668"/>
      <c r="J39" s="668"/>
      <c r="K39" s="668"/>
      <c r="L39" s="668"/>
      <c r="M39" s="668"/>
      <c r="N39" s="668"/>
      <c r="O39" s="668"/>
      <c r="P39" s="668"/>
      <c r="Q39" s="668"/>
    </row>
    <row r="41" spans="2:18" ht="16.5" thickBot="1" x14ac:dyDescent="0.25">
      <c r="B41" s="650" t="s">
        <v>74</v>
      </c>
      <c r="C41" s="650"/>
      <c r="D41" s="650"/>
      <c r="E41" s="650"/>
      <c r="F41" s="650"/>
      <c r="G41" s="650"/>
      <c r="H41" s="650"/>
      <c r="I41" s="650"/>
      <c r="J41" s="650"/>
      <c r="K41" s="650"/>
      <c r="L41" s="650"/>
      <c r="M41" s="650"/>
      <c r="N41" s="650"/>
      <c r="O41" s="650"/>
      <c r="P41" s="650"/>
      <c r="Q41" s="650"/>
    </row>
    <row r="42" spans="2:18" ht="16.5" thickBot="1" x14ac:dyDescent="0.25">
      <c r="B42" s="5" t="s">
        <v>61</v>
      </c>
      <c r="C42" s="651" t="s">
        <v>11</v>
      </c>
      <c r="D42" s="652"/>
      <c r="E42" s="6">
        <v>41821</v>
      </c>
      <c r="F42" s="7">
        <v>41852</v>
      </c>
      <c r="G42" s="7">
        <v>41883</v>
      </c>
      <c r="H42" s="7">
        <v>41913</v>
      </c>
      <c r="I42" s="7">
        <v>41944</v>
      </c>
      <c r="J42" s="7">
        <v>41974</v>
      </c>
      <c r="K42" s="7">
        <v>42005</v>
      </c>
      <c r="L42" s="7">
        <v>42036</v>
      </c>
      <c r="M42" s="7">
        <v>42064</v>
      </c>
      <c r="N42" s="7">
        <v>42095</v>
      </c>
      <c r="O42" s="7">
        <v>42125</v>
      </c>
      <c r="P42" s="47">
        <v>42156</v>
      </c>
      <c r="Q42" s="38" t="s">
        <v>75</v>
      </c>
    </row>
    <row r="43" spans="2:18" x14ac:dyDescent="0.2">
      <c r="B43" s="653" t="s">
        <v>63</v>
      </c>
      <c r="C43" s="656" t="s">
        <v>64</v>
      </c>
      <c r="D43" s="10" t="s">
        <v>12</v>
      </c>
      <c r="E43" s="11">
        <v>10521204.800000001</v>
      </c>
      <c r="F43" s="11">
        <v>11585142.010000002</v>
      </c>
      <c r="G43" s="11">
        <v>15624406.999999998</v>
      </c>
      <c r="H43" s="11">
        <v>12583815.389999999</v>
      </c>
      <c r="I43" s="11">
        <v>14215137.32</v>
      </c>
      <c r="J43" s="11">
        <v>16876867.440000001</v>
      </c>
      <c r="K43" s="11">
        <v>14920688.179999998</v>
      </c>
      <c r="L43" s="11">
        <v>16324691.770000001</v>
      </c>
      <c r="M43" s="11">
        <v>19481027.319999997</v>
      </c>
      <c r="N43" s="11">
        <v>14121506.749999998</v>
      </c>
      <c r="O43" s="11">
        <v>10832232</v>
      </c>
      <c r="P43" s="48">
        <v>8338166.6699999981</v>
      </c>
      <c r="Q43" s="39">
        <f>SUM(E43:P43)</f>
        <v>165424886.64999998</v>
      </c>
      <c r="R43" s="9" t="b">
        <v>1</v>
      </c>
    </row>
    <row r="44" spans="2:18" x14ac:dyDescent="0.2">
      <c r="B44" s="654"/>
      <c r="C44" s="657"/>
      <c r="D44" s="13" t="s">
        <v>65</v>
      </c>
      <c r="E44" s="14">
        <v>23031.040000000001</v>
      </c>
      <c r="F44" s="14">
        <v>17529.3</v>
      </c>
      <c r="G44" s="14">
        <v>10896.75</v>
      </c>
      <c r="H44" s="14">
        <v>8885.0499999999993</v>
      </c>
      <c r="I44" s="14">
        <v>11632.64</v>
      </c>
      <c r="J44" s="14">
        <v>39414.019999999997</v>
      </c>
      <c r="K44" s="14">
        <v>18382.77</v>
      </c>
      <c r="L44" s="14">
        <v>18988.990000000002</v>
      </c>
      <c r="M44" s="14">
        <v>26793.01</v>
      </c>
      <c r="N44" s="14">
        <v>13480.17</v>
      </c>
      <c r="O44" s="14">
        <v>5047.38</v>
      </c>
      <c r="P44" s="49">
        <v>3560.06</v>
      </c>
      <c r="Q44" s="40">
        <f t="shared" ref="Q44:Q51" si="9">SUM(E44:P44)</f>
        <v>197641.18000000002</v>
      </c>
      <c r="R44" s="9" t="b">
        <v>1</v>
      </c>
    </row>
    <row r="45" spans="2:18" x14ac:dyDescent="0.2">
      <c r="B45" s="654"/>
      <c r="C45" s="657"/>
      <c r="D45" s="13" t="s">
        <v>14</v>
      </c>
      <c r="E45" s="14">
        <v>0</v>
      </c>
      <c r="F45" s="14">
        <v>0</v>
      </c>
      <c r="G45" s="14">
        <v>0</v>
      </c>
      <c r="H45" s="14">
        <v>0</v>
      </c>
      <c r="I45" s="14">
        <v>3208.66</v>
      </c>
      <c r="J45" s="14">
        <v>3419.68</v>
      </c>
      <c r="K45" s="14">
        <v>3208.66</v>
      </c>
      <c r="L45" s="14">
        <v>1377.34</v>
      </c>
      <c r="M45" s="14">
        <v>17303.490000000002</v>
      </c>
      <c r="N45" s="14">
        <v>5343.75</v>
      </c>
      <c r="O45" s="14">
        <v>6648.57</v>
      </c>
      <c r="P45" s="49">
        <v>0</v>
      </c>
      <c r="Q45" s="40">
        <f t="shared" si="9"/>
        <v>40510.15</v>
      </c>
      <c r="R45" s="9" t="b">
        <v>1</v>
      </c>
    </row>
    <row r="46" spans="2:18" ht="16.5" thickBot="1" x14ac:dyDescent="0.25">
      <c r="B46" s="654"/>
      <c r="C46" s="657"/>
      <c r="D46" s="16" t="s">
        <v>66</v>
      </c>
      <c r="E46" s="17">
        <v>446344.44</v>
      </c>
      <c r="F46" s="17">
        <v>450337.01</v>
      </c>
      <c r="G46" s="17">
        <v>524404.22</v>
      </c>
      <c r="H46" s="17">
        <v>488971.95</v>
      </c>
      <c r="I46" s="17">
        <v>500374.87</v>
      </c>
      <c r="J46" s="17">
        <v>493332.96</v>
      </c>
      <c r="K46" s="17">
        <v>482464.63</v>
      </c>
      <c r="L46" s="17">
        <v>502387.01</v>
      </c>
      <c r="M46" s="17">
        <v>519291.09</v>
      </c>
      <c r="N46" s="17">
        <v>489246.82</v>
      </c>
      <c r="O46" s="17">
        <v>380141.69</v>
      </c>
      <c r="P46" s="50">
        <v>311797.59000000003</v>
      </c>
      <c r="Q46" s="41">
        <f t="shared" si="9"/>
        <v>5589094.2800000003</v>
      </c>
      <c r="R46" s="9" t="b">
        <v>1</v>
      </c>
    </row>
    <row r="47" spans="2:18" ht="17.25" hidden="1" customHeight="1" thickTop="1" thickBot="1" x14ac:dyDescent="0.25">
      <c r="B47" s="654"/>
      <c r="C47" s="657"/>
      <c r="D47" s="19" t="s">
        <v>15</v>
      </c>
      <c r="E47" s="20">
        <v>0</v>
      </c>
      <c r="F47" s="20">
        <v>0</v>
      </c>
      <c r="G47" s="20">
        <v>0</v>
      </c>
      <c r="H47" s="20">
        <v>0</v>
      </c>
      <c r="I47" s="20">
        <v>0</v>
      </c>
      <c r="J47" s="20">
        <v>0</v>
      </c>
      <c r="K47" s="20">
        <v>0</v>
      </c>
      <c r="L47" s="20">
        <v>0</v>
      </c>
      <c r="M47" s="20">
        <v>0</v>
      </c>
      <c r="N47" s="20">
        <v>0</v>
      </c>
      <c r="O47" s="20">
        <v>0</v>
      </c>
      <c r="P47" s="51">
        <v>0</v>
      </c>
      <c r="Q47" s="42">
        <f t="shared" si="9"/>
        <v>0</v>
      </c>
      <c r="R47" s="9" t="b">
        <v>1</v>
      </c>
    </row>
    <row r="48" spans="2:18" ht="17.25" thickTop="1" thickBot="1" x14ac:dyDescent="0.25">
      <c r="B48" s="654"/>
      <c r="C48" s="658"/>
      <c r="D48" s="31" t="s">
        <v>67</v>
      </c>
      <c r="E48" s="22">
        <f t="shared" ref="E48:P48" si="10">SUM(E43:E47)</f>
        <v>10990580.279999999</v>
      </c>
      <c r="F48" s="32">
        <f t="shared" si="10"/>
        <v>12053008.320000002</v>
      </c>
      <c r="G48" s="32">
        <f t="shared" si="10"/>
        <v>16159707.969999999</v>
      </c>
      <c r="H48" s="32">
        <f t="shared" si="10"/>
        <v>13081672.389999999</v>
      </c>
      <c r="I48" s="32">
        <f t="shared" si="10"/>
        <v>14730353.49</v>
      </c>
      <c r="J48" s="32">
        <f t="shared" si="10"/>
        <v>17413034.100000001</v>
      </c>
      <c r="K48" s="32">
        <f t="shared" si="10"/>
        <v>15424744.239999998</v>
      </c>
      <c r="L48" s="32">
        <f t="shared" si="10"/>
        <v>16847445.110000003</v>
      </c>
      <c r="M48" s="32">
        <f t="shared" si="10"/>
        <v>20044414.909999996</v>
      </c>
      <c r="N48" s="32">
        <f t="shared" si="10"/>
        <v>14629577.489999998</v>
      </c>
      <c r="O48" s="32">
        <f t="shared" si="10"/>
        <v>11224069.640000001</v>
      </c>
      <c r="P48" s="57">
        <f t="shared" si="10"/>
        <v>8653524.3199999984</v>
      </c>
      <c r="Q48" s="46">
        <f>SUM(E48:P48)</f>
        <v>171252132.25999999</v>
      </c>
      <c r="R48" s="9" t="b">
        <v>1</v>
      </c>
    </row>
    <row r="49" spans="2:18" x14ac:dyDescent="0.2">
      <c r="B49" s="654"/>
      <c r="C49" s="659" t="s">
        <v>68</v>
      </c>
      <c r="D49" s="660"/>
      <c r="E49" s="14">
        <v>232727.94</v>
      </c>
      <c r="F49" s="23">
        <v>132988.91</v>
      </c>
      <c r="G49" s="23">
        <v>47831.03</v>
      </c>
      <c r="H49" s="23">
        <v>0</v>
      </c>
      <c r="I49" s="23">
        <v>0</v>
      </c>
      <c r="J49" s="23">
        <v>0</v>
      </c>
      <c r="K49" s="23">
        <v>0</v>
      </c>
      <c r="L49" s="23">
        <v>0</v>
      </c>
      <c r="M49" s="23">
        <v>-4241.03</v>
      </c>
      <c r="N49" s="23">
        <v>0</v>
      </c>
      <c r="O49" s="23">
        <v>0</v>
      </c>
      <c r="P49" s="53">
        <v>-120.42</v>
      </c>
      <c r="Q49" s="44">
        <f t="shared" si="9"/>
        <v>409186.43</v>
      </c>
      <c r="R49" s="9" t="b">
        <v>1</v>
      </c>
    </row>
    <row r="50" spans="2:18" ht="16.5" thickBot="1" x14ac:dyDescent="0.25">
      <c r="B50" s="654"/>
      <c r="C50" s="661" t="s">
        <v>69</v>
      </c>
      <c r="D50" s="662"/>
      <c r="E50" s="17">
        <v>360</v>
      </c>
      <c r="F50" s="17">
        <v>0</v>
      </c>
      <c r="G50" s="17">
        <v>4636.32</v>
      </c>
      <c r="H50" s="17">
        <v>400</v>
      </c>
      <c r="I50" s="17">
        <v>2434.16</v>
      </c>
      <c r="J50" s="17">
        <v>4737.3599999999997</v>
      </c>
      <c r="K50" s="17">
        <v>3463.2</v>
      </c>
      <c r="L50" s="17">
        <v>2866.95</v>
      </c>
      <c r="M50" s="17">
        <v>3411.72</v>
      </c>
      <c r="N50" s="17">
        <v>3676.01</v>
      </c>
      <c r="O50" s="17">
        <v>18270.759999999998</v>
      </c>
      <c r="P50" s="50">
        <v>3199.88</v>
      </c>
      <c r="Q50" s="41">
        <f t="shared" si="9"/>
        <v>47456.359999999993</v>
      </c>
      <c r="R50" s="9" t="b">
        <v>1</v>
      </c>
    </row>
    <row r="51" spans="2:18" ht="16.5" thickTop="1" x14ac:dyDescent="0.2">
      <c r="B51" s="654"/>
      <c r="C51" s="659" t="s">
        <v>30</v>
      </c>
      <c r="D51" s="660"/>
      <c r="E51" s="25">
        <f>E48+E49+E50</f>
        <v>11223668.219999999</v>
      </c>
      <c r="F51" s="25">
        <f t="shared" ref="F51:P51" si="11">F48+F49+F50</f>
        <v>12185997.230000002</v>
      </c>
      <c r="G51" s="25">
        <f t="shared" si="11"/>
        <v>16212175.319999998</v>
      </c>
      <c r="H51" s="25">
        <f t="shared" si="11"/>
        <v>13082072.389999999</v>
      </c>
      <c r="I51" s="25">
        <f t="shared" si="11"/>
        <v>14732787.65</v>
      </c>
      <c r="J51" s="25">
        <f t="shared" si="11"/>
        <v>17417771.460000001</v>
      </c>
      <c r="K51" s="25">
        <f t="shared" si="11"/>
        <v>15428207.439999998</v>
      </c>
      <c r="L51" s="25">
        <f t="shared" si="11"/>
        <v>16850312.060000002</v>
      </c>
      <c r="M51" s="25">
        <f t="shared" si="11"/>
        <v>20043585.599999994</v>
      </c>
      <c r="N51" s="25">
        <f t="shared" si="11"/>
        <v>14633253.499999998</v>
      </c>
      <c r="O51" s="25">
        <f t="shared" si="11"/>
        <v>11242340.4</v>
      </c>
      <c r="P51" s="54">
        <f t="shared" si="11"/>
        <v>8656603.7799999993</v>
      </c>
      <c r="Q51" s="44">
        <f t="shared" si="9"/>
        <v>171708775.05000001</v>
      </c>
      <c r="R51" s="9" t="b">
        <v>1</v>
      </c>
    </row>
    <row r="52" spans="2:18" x14ac:dyDescent="0.2">
      <c r="B52" s="654"/>
      <c r="C52" s="663" t="s">
        <v>25</v>
      </c>
      <c r="D52" s="664"/>
      <c r="E52" s="26">
        <v>57057</v>
      </c>
      <c r="F52" s="26">
        <v>57086</v>
      </c>
      <c r="G52" s="26">
        <v>60380</v>
      </c>
      <c r="H52" s="26">
        <v>60321</v>
      </c>
      <c r="I52" s="26">
        <v>65052</v>
      </c>
      <c r="J52" s="26">
        <v>68416</v>
      </c>
      <c r="K52" s="26">
        <v>65196</v>
      </c>
      <c r="L52" s="26">
        <v>73234</v>
      </c>
      <c r="M52" s="26">
        <v>72226</v>
      </c>
      <c r="N52" s="26">
        <v>63800</v>
      </c>
      <c r="O52" s="26">
        <v>50488</v>
      </c>
      <c r="P52" s="55">
        <v>63482</v>
      </c>
      <c r="Q52" s="45">
        <f>AVERAGE(E52:P52)</f>
        <v>63061.5</v>
      </c>
      <c r="R52" s="9" t="b">
        <v>1</v>
      </c>
    </row>
    <row r="53" spans="2:18" ht="16.5" thickBot="1" x14ac:dyDescent="0.25">
      <c r="B53" s="655"/>
      <c r="C53" s="665" t="s">
        <v>70</v>
      </c>
      <c r="D53" s="666"/>
      <c r="E53" s="29">
        <v>196.70975024975021</v>
      </c>
      <c r="F53" s="29">
        <v>213.46735153978213</v>
      </c>
      <c r="G53" s="29">
        <v>268.50240675720437</v>
      </c>
      <c r="H53" s="29">
        <v>216.87426252880422</v>
      </c>
      <c r="I53" s="29">
        <v>226.47708986656829</v>
      </c>
      <c r="J53" s="29">
        <v>254.58622924462117</v>
      </c>
      <c r="K53" s="29">
        <v>236.64346647033557</v>
      </c>
      <c r="L53" s="29">
        <v>230.08864816888334</v>
      </c>
      <c r="M53" s="29">
        <v>277.5120538310303</v>
      </c>
      <c r="N53" s="29">
        <v>229.36134012539182</v>
      </c>
      <c r="O53" s="29">
        <v>222.67351449849471</v>
      </c>
      <c r="P53" s="56">
        <v>136.36312309000976</v>
      </c>
      <c r="Q53" s="58">
        <f>Q51/Q52</f>
        <v>2722.8780642705933</v>
      </c>
      <c r="R53" s="9" t="b">
        <v>1</v>
      </c>
    </row>
    <row r="54" spans="2:18" x14ac:dyDescent="0.2">
      <c r="B54" s="653" t="s">
        <v>37</v>
      </c>
      <c r="C54" s="656" t="s">
        <v>64</v>
      </c>
      <c r="D54" s="10" t="s">
        <v>12</v>
      </c>
      <c r="E54" s="11">
        <v>56430010.25</v>
      </c>
      <c r="F54" s="11">
        <v>62761944.829999991</v>
      </c>
      <c r="G54" s="11">
        <v>81075480.409999996</v>
      </c>
      <c r="H54" s="11">
        <v>62411649.480000012</v>
      </c>
      <c r="I54" s="11">
        <v>71194220.799999997</v>
      </c>
      <c r="J54" s="11">
        <v>83632427.960000008</v>
      </c>
      <c r="K54" s="11">
        <v>73653258.140000001</v>
      </c>
      <c r="L54" s="11">
        <v>82350182.660000026</v>
      </c>
      <c r="M54" s="11">
        <v>99473678.299999997</v>
      </c>
      <c r="N54" s="11">
        <v>84240550.25999999</v>
      </c>
      <c r="O54" s="11">
        <v>93655776.040000007</v>
      </c>
      <c r="P54" s="48">
        <v>120756203.25999999</v>
      </c>
      <c r="Q54" s="39">
        <f>SUM(E54:P54)</f>
        <v>971635382.38999987</v>
      </c>
      <c r="R54" s="9" t="b">
        <v>1</v>
      </c>
    </row>
    <row r="55" spans="2:18" x14ac:dyDescent="0.2">
      <c r="B55" s="654"/>
      <c r="C55" s="657"/>
      <c r="D55" s="13" t="s">
        <v>65</v>
      </c>
      <c r="E55" s="14">
        <v>189936.38</v>
      </c>
      <c r="F55" s="14">
        <v>150435.92000000001</v>
      </c>
      <c r="G55" s="14">
        <v>246471.26</v>
      </c>
      <c r="H55" s="14">
        <v>229524.43999999997</v>
      </c>
      <c r="I55" s="14">
        <v>188685.4</v>
      </c>
      <c r="J55" s="14">
        <v>215599.18</v>
      </c>
      <c r="K55" s="14">
        <v>234261.79</v>
      </c>
      <c r="L55" s="14">
        <v>197098.47</v>
      </c>
      <c r="M55" s="14">
        <v>264124.79999999999</v>
      </c>
      <c r="N55" s="14">
        <v>284300.26</v>
      </c>
      <c r="O55" s="14">
        <v>250403.5</v>
      </c>
      <c r="P55" s="49">
        <v>294829.24</v>
      </c>
      <c r="Q55" s="40">
        <f t="shared" ref="Q55:Q62" si="12">SUM(E55:P55)</f>
        <v>2745670.6400000006</v>
      </c>
      <c r="R55" s="9" t="b">
        <v>1</v>
      </c>
    </row>
    <row r="56" spans="2:18" x14ac:dyDescent="0.2">
      <c r="B56" s="654"/>
      <c r="C56" s="657"/>
      <c r="D56" s="13" t="s">
        <v>14</v>
      </c>
      <c r="E56" s="14">
        <v>101087.55</v>
      </c>
      <c r="F56" s="14">
        <v>79024.789999999994</v>
      </c>
      <c r="G56" s="14">
        <v>117758.34</v>
      </c>
      <c r="H56" s="14">
        <v>162896.26999999999</v>
      </c>
      <c r="I56" s="14">
        <v>141408.59</v>
      </c>
      <c r="J56" s="14">
        <v>119792.31</v>
      </c>
      <c r="K56" s="14">
        <v>185185.92000000001</v>
      </c>
      <c r="L56" s="14">
        <v>147677.29</v>
      </c>
      <c r="M56" s="14">
        <v>120704.03</v>
      </c>
      <c r="N56" s="14">
        <v>99615.2</v>
      </c>
      <c r="O56" s="14">
        <v>76993.06</v>
      </c>
      <c r="P56" s="49">
        <v>214626.49</v>
      </c>
      <c r="Q56" s="40">
        <f t="shared" si="12"/>
        <v>1566769.8399999999</v>
      </c>
      <c r="R56" s="9" t="b">
        <v>1</v>
      </c>
    </row>
    <row r="57" spans="2:18" ht="16.5" thickBot="1" x14ac:dyDescent="0.25">
      <c r="B57" s="654"/>
      <c r="C57" s="657"/>
      <c r="D57" s="16" t="s">
        <v>66</v>
      </c>
      <c r="E57" s="17">
        <v>1321931.1399999999</v>
      </c>
      <c r="F57" s="17">
        <v>1389322.21</v>
      </c>
      <c r="G57" s="17">
        <v>1538203.32</v>
      </c>
      <c r="H57" s="17">
        <v>1491058.01</v>
      </c>
      <c r="I57" s="17">
        <v>1501150.15</v>
      </c>
      <c r="J57" s="17">
        <v>1488698.58</v>
      </c>
      <c r="K57" s="17">
        <v>1527792.79</v>
      </c>
      <c r="L57" s="17">
        <v>1569509.75</v>
      </c>
      <c r="M57" s="17">
        <v>1663201.68</v>
      </c>
      <c r="N57" s="17">
        <v>1816328.24</v>
      </c>
      <c r="O57" s="17">
        <v>2055374.69</v>
      </c>
      <c r="P57" s="50">
        <v>2172677.2799999998</v>
      </c>
      <c r="Q57" s="41">
        <f t="shared" si="12"/>
        <v>19535247.84</v>
      </c>
      <c r="R57" s="9" t="b">
        <v>1</v>
      </c>
    </row>
    <row r="58" spans="2:18" ht="17.25" hidden="1" thickTop="1" thickBot="1" x14ac:dyDescent="0.25">
      <c r="B58" s="654"/>
      <c r="C58" s="657"/>
      <c r="D58" s="19" t="s">
        <v>15</v>
      </c>
      <c r="E58" s="20">
        <v>0</v>
      </c>
      <c r="F58" s="20">
        <v>0</v>
      </c>
      <c r="G58" s="20">
        <v>0</v>
      </c>
      <c r="H58" s="20">
        <v>0</v>
      </c>
      <c r="I58" s="20">
        <v>0</v>
      </c>
      <c r="J58" s="20">
        <v>0</v>
      </c>
      <c r="K58" s="20">
        <v>0</v>
      </c>
      <c r="L58" s="20">
        <v>0</v>
      </c>
      <c r="M58" s="20">
        <v>0</v>
      </c>
      <c r="N58" s="20">
        <v>0</v>
      </c>
      <c r="O58" s="20">
        <v>0</v>
      </c>
      <c r="P58" s="51">
        <v>0</v>
      </c>
      <c r="Q58" s="42">
        <f t="shared" si="12"/>
        <v>0</v>
      </c>
      <c r="R58" s="9" t="b">
        <v>1</v>
      </c>
    </row>
    <row r="59" spans="2:18" ht="17.25" thickTop="1" thickBot="1" x14ac:dyDescent="0.25">
      <c r="B59" s="654"/>
      <c r="C59" s="658"/>
      <c r="D59" s="31" t="s">
        <v>67</v>
      </c>
      <c r="E59" s="22">
        <f>SUM(E54:E58)</f>
        <v>58042965.32</v>
      </c>
      <c r="F59" s="32">
        <f t="shared" ref="F59:P59" si="13">SUM(F54:F58)</f>
        <v>64380727.749999993</v>
      </c>
      <c r="G59" s="32">
        <f t="shared" si="13"/>
        <v>82977913.329999998</v>
      </c>
      <c r="H59" s="32">
        <f t="shared" si="13"/>
        <v>64295128.20000001</v>
      </c>
      <c r="I59" s="32">
        <f t="shared" si="13"/>
        <v>73025464.940000013</v>
      </c>
      <c r="J59" s="32">
        <f t="shared" si="13"/>
        <v>85456518.030000016</v>
      </c>
      <c r="K59" s="32">
        <f t="shared" si="13"/>
        <v>75600498.640000015</v>
      </c>
      <c r="L59" s="32">
        <f t="shared" si="13"/>
        <v>84264468.170000032</v>
      </c>
      <c r="M59" s="32">
        <f t="shared" si="13"/>
        <v>101521708.81</v>
      </c>
      <c r="N59" s="32">
        <f t="shared" si="13"/>
        <v>86440793.959999993</v>
      </c>
      <c r="O59" s="32">
        <f t="shared" si="13"/>
        <v>96038547.290000007</v>
      </c>
      <c r="P59" s="57">
        <f t="shared" si="13"/>
        <v>123438336.26999998</v>
      </c>
      <c r="Q59" s="46">
        <f t="shared" si="12"/>
        <v>995483070.71000004</v>
      </c>
      <c r="R59" s="9" t="b">
        <v>1</v>
      </c>
    </row>
    <row r="60" spans="2:18" x14ac:dyDescent="0.2">
      <c r="B60" s="654"/>
      <c r="C60" s="659" t="s">
        <v>68</v>
      </c>
      <c r="D60" s="660"/>
      <c r="E60" s="14">
        <v>1347917.34</v>
      </c>
      <c r="F60" s="23">
        <v>300323.59999999998</v>
      </c>
      <c r="G60" s="23">
        <v>88468.1</v>
      </c>
      <c r="H60" s="23">
        <v>0</v>
      </c>
      <c r="I60" s="23">
        <v>0</v>
      </c>
      <c r="J60" s="23">
        <v>0</v>
      </c>
      <c r="K60" s="23">
        <v>0</v>
      </c>
      <c r="L60" s="23">
        <v>0</v>
      </c>
      <c r="M60" s="23">
        <v>-114734.05</v>
      </c>
      <c r="N60" s="23">
        <v>0</v>
      </c>
      <c r="O60" s="23">
        <v>0</v>
      </c>
      <c r="P60" s="53">
        <v>-8389.17</v>
      </c>
      <c r="Q60" s="44">
        <f t="shared" si="12"/>
        <v>1613585.82</v>
      </c>
      <c r="R60" s="9" t="b">
        <v>1</v>
      </c>
    </row>
    <row r="61" spans="2:18" ht="16.5" thickBot="1" x14ac:dyDescent="0.25">
      <c r="B61" s="654"/>
      <c r="C61" s="661" t="s">
        <v>69</v>
      </c>
      <c r="D61" s="662"/>
      <c r="E61" s="17">
        <v>67618.789999999994</v>
      </c>
      <c r="F61" s="17">
        <v>75719.360000000001</v>
      </c>
      <c r="G61" s="17">
        <v>94344.12</v>
      </c>
      <c r="H61" s="17">
        <v>50475.35</v>
      </c>
      <c r="I61" s="17">
        <v>100653.75999999999</v>
      </c>
      <c r="J61" s="17">
        <v>127096.27</v>
      </c>
      <c r="K61" s="17">
        <v>70911.37</v>
      </c>
      <c r="L61" s="17">
        <v>110351.64</v>
      </c>
      <c r="M61" s="17">
        <v>117585.95</v>
      </c>
      <c r="N61" s="17">
        <v>122940.18</v>
      </c>
      <c r="O61" s="17">
        <v>154102.35</v>
      </c>
      <c r="P61" s="50">
        <v>118754.35</v>
      </c>
      <c r="Q61" s="41">
        <f t="shared" si="12"/>
        <v>1210553.4900000002</v>
      </c>
      <c r="R61" s="9" t="b">
        <v>1</v>
      </c>
    </row>
    <row r="62" spans="2:18" ht="16.5" thickTop="1" x14ac:dyDescent="0.2">
      <c r="B62" s="654"/>
      <c r="C62" s="659" t="s">
        <v>30</v>
      </c>
      <c r="D62" s="660"/>
      <c r="E62" s="25">
        <f>E59+E60+E61</f>
        <v>59458501.450000003</v>
      </c>
      <c r="F62" s="25">
        <f t="shared" ref="F62:P62" si="14">F59+F60+F61</f>
        <v>64756770.709999993</v>
      </c>
      <c r="G62" s="25">
        <f t="shared" si="14"/>
        <v>83160725.549999997</v>
      </c>
      <c r="H62" s="25">
        <f t="shared" si="14"/>
        <v>64345603.550000012</v>
      </c>
      <c r="I62" s="25">
        <f t="shared" si="14"/>
        <v>73126118.700000018</v>
      </c>
      <c r="J62" s="25">
        <f t="shared" si="14"/>
        <v>85583614.300000012</v>
      </c>
      <c r="K62" s="25">
        <f t="shared" si="14"/>
        <v>75671410.01000002</v>
      </c>
      <c r="L62" s="25">
        <f t="shared" si="14"/>
        <v>84374819.810000032</v>
      </c>
      <c r="M62" s="25">
        <f t="shared" si="14"/>
        <v>101524560.71000001</v>
      </c>
      <c r="N62" s="25">
        <f t="shared" si="14"/>
        <v>86563734.140000001</v>
      </c>
      <c r="O62" s="25">
        <f t="shared" si="14"/>
        <v>96192649.640000001</v>
      </c>
      <c r="P62" s="54">
        <f t="shared" si="14"/>
        <v>123548701.44999997</v>
      </c>
      <c r="Q62" s="44">
        <f t="shared" si="12"/>
        <v>998307210.0200001</v>
      </c>
      <c r="R62" s="9" t="b">
        <v>1</v>
      </c>
    </row>
    <row r="63" spans="2:18" x14ac:dyDescent="0.2">
      <c r="B63" s="654"/>
      <c r="C63" s="663" t="s">
        <v>25</v>
      </c>
      <c r="D63" s="664"/>
      <c r="E63" s="26">
        <v>166313</v>
      </c>
      <c r="F63" s="26">
        <v>164589</v>
      </c>
      <c r="G63" s="26">
        <v>175924</v>
      </c>
      <c r="H63" s="26">
        <v>180706</v>
      </c>
      <c r="I63" s="26">
        <v>186477</v>
      </c>
      <c r="J63" s="26">
        <v>195625</v>
      </c>
      <c r="K63" s="26">
        <v>199866</v>
      </c>
      <c r="L63" s="26">
        <v>217664</v>
      </c>
      <c r="M63" s="26">
        <v>224449</v>
      </c>
      <c r="N63" s="26">
        <v>235118</v>
      </c>
      <c r="O63" s="26">
        <v>261360</v>
      </c>
      <c r="P63" s="55">
        <v>292363</v>
      </c>
      <c r="Q63" s="45">
        <f>AVERAGE(E63:P63)</f>
        <v>208371.16666666666</v>
      </c>
      <c r="R63" s="9" t="b">
        <v>1</v>
      </c>
    </row>
    <row r="64" spans="2:18" ht="16.5" thickBot="1" x14ac:dyDescent="0.25">
      <c r="B64" s="655"/>
      <c r="C64" s="665" t="s">
        <v>70</v>
      </c>
      <c r="D64" s="666"/>
      <c r="E64" s="29">
        <v>357.50964416491797</v>
      </c>
      <c r="F64" s="29">
        <v>393.44531353857178</v>
      </c>
      <c r="G64" s="29">
        <v>472.70824645869806</v>
      </c>
      <c r="H64" s="29">
        <v>356.07895448961301</v>
      </c>
      <c r="I64" s="29">
        <v>392.14551231519181</v>
      </c>
      <c r="J64" s="29">
        <v>437.48812421725245</v>
      </c>
      <c r="K64" s="29">
        <v>378.61071923188547</v>
      </c>
      <c r="L64" s="29">
        <v>387.63791812150851</v>
      </c>
      <c r="M64" s="29">
        <v>452.3279707639598</v>
      </c>
      <c r="N64" s="29">
        <v>368.17144642264736</v>
      </c>
      <c r="O64" s="29">
        <v>368.0465627486991</v>
      </c>
      <c r="P64" s="56">
        <v>422.5866523807731</v>
      </c>
      <c r="Q64" s="58">
        <f>Q62/Q63</f>
        <v>4791.0045616676016</v>
      </c>
      <c r="R64" s="9" t="b">
        <v>1</v>
      </c>
    </row>
    <row r="65" spans="2:18" x14ac:dyDescent="0.2">
      <c r="B65" s="654" t="s">
        <v>71</v>
      </c>
      <c r="C65" s="656" t="s">
        <v>64</v>
      </c>
      <c r="D65" s="10" t="s">
        <v>12</v>
      </c>
      <c r="E65" s="11">
        <v>66951215.049999997</v>
      </c>
      <c r="F65" s="11">
        <v>74347086.839999989</v>
      </c>
      <c r="G65" s="11">
        <v>96699887.409999996</v>
      </c>
      <c r="H65" s="11">
        <v>74995464.870000005</v>
      </c>
      <c r="I65" s="11">
        <v>85409358.120000005</v>
      </c>
      <c r="J65" s="11">
        <v>100509295.40000001</v>
      </c>
      <c r="K65" s="11">
        <v>88573946.319999993</v>
      </c>
      <c r="L65" s="11">
        <v>98674874.430000022</v>
      </c>
      <c r="M65" s="11">
        <v>118954705.61999999</v>
      </c>
      <c r="N65" s="11">
        <v>98362057.00999999</v>
      </c>
      <c r="O65" s="11">
        <v>104488008.04000001</v>
      </c>
      <c r="P65" s="48">
        <v>129094369.92999999</v>
      </c>
      <c r="Q65" s="39">
        <f>SUM(E65:P65)</f>
        <v>1137060269.04</v>
      </c>
      <c r="R65" s="9" t="b">
        <v>1</v>
      </c>
    </row>
    <row r="66" spans="2:18" x14ac:dyDescent="0.2">
      <c r="B66" s="654"/>
      <c r="C66" s="657"/>
      <c r="D66" s="13" t="s">
        <v>65</v>
      </c>
      <c r="E66" s="14">
        <v>212967.42</v>
      </c>
      <c r="F66" s="14">
        <v>167965.22</v>
      </c>
      <c r="G66" s="14">
        <v>257368.01</v>
      </c>
      <c r="H66" s="14">
        <v>238409.48999999996</v>
      </c>
      <c r="I66" s="14">
        <v>200318.03999999998</v>
      </c>
      <c r="J66" s="14">
        <v>255013.19999999998</v>
      </c>
      <c r="K66" s="14">
        <v>252644.56</v>
      </c>
      <c r="L66" s="14">
        <v>216087.46</v>
      </c>
      <c r="M66" s="14">
        <v>290917.81</v>
      </c>
      <c r="N66" s="14">
        <v>297780.43</v>
      </c>
      <c r="O66" s="14">
        <v>255450.88</v>
      </c>
      <c r="P66" s="49">
        <v>298389.3</v>
      </c>
      <c r="Q66" s="40">
        <f t="shared" ref="Q66:Q73" si="15">SUM(E66:P66)</f>
        <v>2943311.82</v>
      </c>
      <c r="R66" s="9" t="b">
        <v>1</v>
      </c>
    </row>
    <row r="67" spans="2:18" x14ac:dyDescent="0.2">
      <c r="B67" s="654"/>
      <c r="C67" s="657"/>
      <c r="D67" s="13" t="s">
        <v>14</v>
      </c>
      <c r="E67" s="14">
        <v>101087.55</v>
      </c>
      <c r="F67" s="14">
        <v>79024.789999999994</v>
      </c>
      <c r="G67" s="14">
        <v>117758.34</v>
      </c>
      <c r="H67" s="14">
        <v>162896.26999999999</v>
      </c>
      <c r="I67" s="14">
        <v>144617.25</v>
      </c>
      <c r="J67" s="14">
        <v>123211.98999999999</v>
      </c>
      <c r="K67" s="14">
        <v>188394.58000000002</v>
      </c>
      <c r="L67" s="14">
        <v>149054.63</v>
      </c>
      <c r="M67" s="14">
        <v>138007.51999999999</v>
      </c>
      <c r="N67" s="14">
        <v>104958.95</v>
      </c>
      <c r="O67" s="14">
        <v>83641.63</v>
      </c>
      <c r="P67" s="49">
        <v>214626.49</v>
      </c>
      <c r="Q67" s="40">
        <f t="shared" si="15"/>
        <v>1607279.99</v>
      </c>
      <c r="R67" s="9" t="b">
        <v>1</v>
      </c>
    </row>
    <row r="68" spans="2:18" ht="16.5" thickBot="1" x14ac:dyDescent="0.25">
      <c r="B68" s="654"/>
      <c r="C68" s="657"/>
      <c r="D68" s="16" t="s">
        <v>66</v>
      </c>
      <c r="E68" s="17">
        <v>1768275.5799999998</v>
      </c>
      <c r="F68" s="17">
        <v>1839659.22</v>
      </c>
      <c r="G68" s="17">
        <v>2062607.54</v>
      </c>
      <c r="H68" s="17">
        <v>1980029.96</v>
      </c>
      <c r="I68" s="17">
        <v>2001525.02</v>
      </c>
      <c r="J68" s="17">
        <v>1982031.54</v>
      </c>
      <c r="K68" s="17">
        <v>2010257.42</v>
      </c>
      <c r="L68" s="17">
        <v>2071896.76</v>
      </c>
      <c r="M68" s="17">
        <v>2182492.77</v>
      </c>
      <c r="N68" s="17">
        <v>2305575.06</v>
      </c>
      <c r="O68" s="17">
        <v>2435516.38</v>
      </c>
      <c r="P68" s="50">
        <v>2484474.8699999996</v>
      </c>
      <c r="Q68" s="41">
        <f t="shared" si="15"/>
        <v>25124342.119999997</v>
      </c>
      <c r="R68" s="9" t="b">
        <v>1</v>
      </c>
    </row>
    <row r="69" spans="2:18" ht="17.25" hidden="1" thickTop="1" thickBot="1" x14ac:dyDescent="0.25">
      <c r="B69" s="654"/>
      <c r="C69" s="657"/>
      <c r="D69" s="19" t="s">
        <v>15</v>
      </c>
      <c r="E69" s="20">
        <v>0</v>
      </c>
      <c r="F69" s="20">
        <v>0</v>
      </c>
      <c r="G69" s="20">
        <v>0</v>
      </c>
      <c r="H69" s="20">
        <v>0</v>
      </c>
      <c r="I69" s="20">
        <v>0</v>
      </c>
      <c r="J69" s="20">
        <v>0</v>
      </c>
      <c r="K69" s="20">
        <v>0</v>
      </c>
      <c r="L69" s="20">
        <v>0</v>
      </c>
      <c r="M69" s="20">
        <v>0</v>
      </c>
      <c r="N69" s="20">
        <v>0</v>
      </c>
      <c r="O69" s="20">
        <v>0</v>
      </c>
      <c r="P69" s="51">
        <v>0</v>
      </c>
      <c r="Q69" s="42">
        <f t="shared" si="15"/>
        <v>0</v>
      </c>
      <c r="R69" s="9" t="b">
        <v>1</v>
      </c>
    </row>
    <row r="70" spans="2:18" ht="17.25" thickTop="1" thickBot="1" x14ac:dyDescent="0.25">
      <c r="B70" s="654"/>
      <c r="C70" s="658"/>
      <c r="D70" s="31" t="s">
        <v>67</v>
      </c>
      <c r="E70" s="22">
        <f>SUM(E65:E69)</f>
        <v>69033545.599999994</v>
      </c>
      <c r="F70" s="32">
        <f t="shared" ref="F70:P70" si="16">SUM(F65:F69)</f>
        <v>76433736.069999993</v>
      </c>
      <c r="G70" s="32">
        <f t="shared" si="16"/>
        <v>99137621.300000012</v>
      </c>
      <c r="H70" s="32">
        <f t="shared" si="16"/>
        <v>77376800.589999989</v>
      </c>
      <c r="I70" s="32">
        <f t="shared" si="16"/>
        <v>87755818.430000007</v>
      </c>
      <c r="J70" s="32">
        <f t="shared" si="16"/>
        <v>102869552.13000001</v>
      </c>
      <c r="K70" s="32">
        <f t="shared" si="16"/>
        <v>91025242.879999995</v>
      </c>
      <c r="L70" s="32">
        <f t="shared" si="16"/>
        <v>101111913.28000002</v>
      </c>
      <c r="M70" s="32">
        <f t="shared" si="16"/>
        <v>121566123.71999998</v>
      </c>
      <c r="N70" s="32">
        <f t="shared" si="16"/>
        <v>101070371.45</v>
      </c>
      <c r="O70" s="32">
        <f t="shared" si="16"/>
        <v>107262616.92999999</v>
      </c>
      <c r="P70" s="57">
        <f t="shared" si="16"/>
        <v>132091860.58999999</v>
      </c>
      <c r="Q70" s="46">
        <f t="shared" si="15"/>
        <v>1166735202.97</v>
      </c>
      <c r="R70" s="9" t="b">
        <v>1</v>
      </c>
    </row>
    <row r="71" spans="2:18" x14ac:dyDescent="0.2">
      <c r="B71" s="654"/>
      <c r="C71" s="659" t="s">
        <v>68</v>
      </c>
      <c r="D71" s="660"/>
      <c r="E71" s="14">
        <v>1580645.28</v>
      </c>
      <c r="F71" s="23">
        <v>433312.51</v>
      </c>
      <c r="G71" s="23">
        <v>136299.13</v>
      </c>
      <c r="H71" s="23">
        <v>0</v>
      </c>
      <c r="I71" s="23">
        <v>0</v>
      </c>
      <c r="J71" s="23">
        <v>0</v>
      </c>
      <c r="K71" s="23">
        <v>0</v>
      </c>
      <c r="L71" s="23">
        <v>0</v>
      </c>
      <c r="M71" s="23">
        <v>-118975.08</v>
      </c>
      <c r="N71" s="23">
        <v>0</v>
      </c>
      <c r="O71" s="23">
        <v>0</v>
      </c>
      <c r="P71" s="53">
        <v>-8509.59</v>
      </c>
      <c r="Q71" s="44">
        <f t="shared" si="15"/>
        <v>2022772.2499999998</v>
      </c>
      <c r="R71" s="9" t="b">
        <v>1</v>
      </c>
    </row>
    <row r="72" spans="2:18" ht="16.5" thickBot="1" x14ac:dyDescent="0.25">
      <c r="B72" s="654"/>
      <c r="C72" s="661" t="s">
        <v>69</v>
      </c>
      <c r="D72" s="662"/>
      <c r="E72" s="17">
        <v>67978.789999999994</v>
      </c>
      <c r="F72" s="17">
        <v>75719.360000000001</v>
      </c>
      <c r="G72" s="17">
        <v>98980.44</v>
      </c>
      <c r="H72" s="17">
        <v>50875.35</v>
      </c>
      <c r="I72" s="17">
        <v>103087.92</v>
      </c>
      <c r="J72" s="17">
        <v>131833.63</v>
      </c>
      <c r="K72" s="17">
        <v>74374.569999999992</v>
      </c>
      <c r="L72" s="17">
        <v>113218.59</v>
      </c>
      <c r="M72" s="17">
        <v>120997.67</v>
      </c>
      <c r="N72" s="17">
        <v>126616.18999999999</v>
      </c>
      <c r="O72" s="17">
        <v>172373.11000000002</v>
      </c>
      <c r="P72" s="50">
        <v>121954.23000000001</v>
      </c>
      <c r="Q72" s="41">
        <f t="shared" si="15"/>
        <v>1258009.8499999999</v>
      </c>
      <c r="R72" s="9" t="b">
        <v>1</v>
      </c>
    </row>
    <row r="73" spans="2:18" ht="16.5" thickTop="1" x14ac:dyDescent="0.2">
      <c r="B73" s="654"/>
      <c r="C73" s="659" t="s">
        <v>30</v>
      </c>
      <c r="D73" s="660"/>
      <c r="E73" s="25">
        <f>E70+E71+E72</f>
        <v>70682169.670000002</v>
      </c>
      <c r="F73" s="25">
        <f t="shared" ref="F73:P73" si="17">F70+F71+F72</f>
        <v>76942767.939999998</v>
      </c>
      <c r="G73" s="25">
        <f t="shared" si="17"/>
        <v>99372900.870000005</v>
      </c>
      <c r="H73" s="25">
        <f t="shared" si="17"/>
        <v>77427675.939999983</v>
      </c>
      <c r="I73" s="25">
        <f t="shared" si="17"/>
        <v>87858906.350000009</v>
      </c>
      <c r="J73" s="25">
        <f t="shared" si="17"/>
        <v>103001385.76000001</v>
      </c>
      <c r="K73" s="25">
        <f t="shared" si="17"/>
        <v>91099617.449999988</v>
      </c>
      <c r="L73" s="25">
        <f t="shared" si="17"/>
        <v>101225131.87000002</v>
      </c>
      <c r="M73" s="25">
        <f t="shared" si="17"/>
        <v>121568146.30999999</v>
      </c>
      <c r="N73" s="25">
        <f t="shared" si="17"/>
        <v>101196987.64</v>
      </c>
      <c r="O73" s="25">
        <f t="shared" si="17"/>
        <v>107434990.03999999</v>
      </c>
      <c r="P73" s="54">
        <f t="shared" si="17"/>
        <v>132205305.22999999</v>
      </c>
      <c r="Q73" s="44">
        <f t="shared" si="15"/>
        <v>1170015985.0699999</v>
      </c>
      <c r="R73" s="9" t="b">
        <v>1</v>
      </c>
    </row>
    <row r="74" spans="2:18" x14ac:dyDescent="0.2">
      <c r="B74" s="654"/>
      <c r="C74" s="663" t="s">
        <v>25</v>
      </c>
      <c r="D74" s="664"/>
      <c r="E74" s="26">
        <v>223370</v>
      </c>
      <c r="F74" s="26">
        <v>221675</v>
      </c>
      <c r="G74" s="26">
        <v>236304</v>
      </c>
      <c r="H74" s="26">
        <v>241027</v>
      </c>
      <c r="I74" s="26">
        <v>251529</v>
      </c>
      <c r="J74" s="26">
        <v>264041</v>
      </c>
      <c r="K74" s="26">
        <v>265062</v>
      </c>
      <c r="L74" s="26">
        <v>290898</v>
      </c>
      <c r="M74" s="26">
        <v>296675</v>
      </c>
      <c r="N74" s="26">
        <v>298918</v>
      </c>
      <c r="O74" s="26">
        <v>311848</v>
      </c>
      <c r="P74" s="55">
        <v>355845</v>
      </c>
      <c r="Q74" s="45">
        <f>AVERAGE(E74:P74)</f>
        <v>271432.66666666669</v>
      </c>
      <c r="R74" s="9" t="b">
        <v>1</v>
      </c>
    </row>
    <row r="75" spans="2:18" ht="16.5" thickBot="1" x14ac:dyDescent="0.25">
      <c r="B75" s="655"/>
      <c r="C75" s="665" t="s">
        <v>70</v>
      </c>
      <c r="D75" s="666"/>
      <c r="E75" s="29">
        <v>316.43537480413664</v>
      </c>
      <c r="F75" s="29">
        <v>347.0971825420097</v>
      </c>
      <c r="G75" s="29">
        <v>420.52991430530165</v>
      </c>
      <c r="H75" s="29">
        <v>321.24067403236972</v>
      </c>
      <c r="I75" s="29">
        <v>349.29931081505515</v>
      </c>
      <c r="J75" s="29">
        <v>390.09618112338615</v>
      </c>
      <c r="K75" s="29">
        <v>343.69173042533441</v>
      </c>
      <c r="L75" s="29">
        <v>347.97465733693605</v>
      </c>
      <c r="M75" s="29">
        <v>409.76875810230047</v>
      </c>
      <c r="N75" s="29">
        <v>338.54430860637365</v>
      </c>
      <c r="O75" s="29">
        <v>344.51075536799976</v>
      </c>
      <c r="P75" s="56">
        <v>371.52497640826761</v>
      </c>
      <c r="Q75" s="58">
        <f>Q73/Q74</f>
        <v>4310.5201722342426</v>
      </c>
      <c r="R75" s="9" t="b">
        <v>1</v>
      </c>
    </row>
    <row r="76" spans="2:18" x14ac:dyDescent="0.2">
      <c r="B76" s="667" t="s">
        <v>4</v>
      </c>
      <c r="C76" s="667"/>
      <c r="D76" s="667"/>
      <c r="E76" s="667"/>
      <c r="F76" s="667"/>
      <c r="G76" s="667"/>
      <c r="H76" s="667"/>
      <c r="I76" s="667"/>
      <c r="J76" s="667"/>
      <c r="K76" s="667"/>
      <c r="L76" s="667"/>
      <c r="M76" s="667"/>
      <c r="N76" s="667"/>
      <c r="O76" s="667"/>
      <c r="P76" s="667"/>
      <c r="Q76" s="667"/>
    </row>
    <row r="77" spans="2:18" ht="15.75" customHeight="1" x14ac:dyDescent="0.2">
      <c r="B77" s="668" t="s">
        <v>72</v>
      </c>
      <c r="C77" s="668"/>
      <c r="D77" s="668"/>
      <c r="E77" s="668"/>
      <c r="F77" s="668"/>
      <c r="G77" s="668"/>
      <c r="H77" s="668"/>
      <c r="I77" s="668"/>
      <c r="J77" s="668"/>
      <c r="K77" s="668"/>
      <c r="L77" s="668"/>
      <c r="M77" s="668"/>
      <c r="N77" s="668"/>
      <c r="O77" s="668"/>
      <c r="P77" s="668"/>
      <c r="Q77" s="668"/>
    </row>
    <row r="78" spans="2:18" ht="15.75" customHeight="1" x14ac:dyDescent="0.2">
      <c r="B78" s="668" t="s">
        <v>77</v>
      </c>
      <c r="C78" s="668"/>
      <c r="D78" s="668"/>
      <c r="E78" s="668"/>
      <c r="F78" s="668"/>
      <c r="G78" s="668"/>
      <c r="H78" s="668"/>
      <c r="I78" s="668"/>
      <c r="J78" s="668"/>
      <c r="K78" s="668"/>
      <c r="L78" s="668"/>
      <c r="M78" s="668"/>
      <c r="N78" s="668"/>
      <c r="O78" s="668"/>
      <c r="P78" s="668"/>
      <c r="Q78" s="668"/>
    </row>
    <row r="80" spans="2:18" ht="16.5" thickBot="1" x14ac:dyDescent="0.25">
      <c r="B80" s="650" t="s">
        <v>76</v>
      </c>
      <c r="C80" s="650"/>
      <c r="D80" s="650"/>
      <c r="E80" s="650"/>
      <c r="F80" s="650"/>
      <c r="G80" s="650"/>
      <c r="H80" s="650"/>
      <c r="I80" s="650"/>
      <c r="J80" s="650"/>
      <c r="K80" s="650"/>
      <c r="L80" s="650"/>
      <c r="M80" s="650"/>
      <c r="N80" s="650"/>
      <c r="O80" s="650"/>
      <c r="P80" s="650"/>
      <c r="Q80" s="650"/>
    </row>
    <row r="81" spans="2:17" ht="16.5" thickBot="1" x14ac:dyDescent="0.25">
      <c r="B81" s="5" t="s">
        <v>61</v>
      </c>
      <c r="C81" s="651" t="s">
        <v>11</v>
      </c>
      <c r="D81" s="652"/>
      <c r="E81" s="6">
        <v>42186</v>
      </c>
      <c r="F81" s="7">
        <v>42217</v>
      </c>
      <c r="G81" s="7">
        <v>42248</v>
      </c>
      <c r="H81" s="7">
        <v>42278</v>
      </c>
      <c r="I81" s="7">
        <v>42309</v>
      </c>
      <c r="J81" s="7">
        <v>42339</v>
      </c>
      <c r="K81" s="7">
        <v>42370</v>
      </c>
      <c r="L81" s="7">
        <v>42401</v>
      </c>
      <c r="M81" s="7">
        <v>42430</v>
      </c>
      <c r="N81" s="7">
        <v>42461</v>
      </c>
      <c r="O81" s="7">
        <v>42491</v>
      </c>
      <c r="P81" s="7">
        <v>42522</v>
      </c>
      <c r="Q81" s="8" t="s">
        <v>52</v>
      </c>
    </row>
    <row r="82" spans="2:17" x14ac:dyDescent="0.2">
      <c r="B82" s="653" t="s">
        <v>63</v>
      </c>
      <c r="C82" s="656" t="s">
        <v>64</v>
      </c>
      <c r="D82" s="33" t="s">
        <v>12</v>
      </c>
      <c r="E82" s="11"/>
      <c r="F82" s="11">
        <v>8566874.1500000004</v>
      </c>
      <c r="G82" s="11">
        <v>6861785.040000001</v>
      </c>
      <c r="H82" s="11">
        <v>7141601.4100000001</v>
      </c>
      <c r="I82" s="11"/>
      <c r="J82" s="11"/>
      <c r="K82" s="11"/>
      <c r="L82" s="11"/>
      <c r="M82" s="11"/>
      <c r="N82" s="11"/>
      <c r="O82" s="11"/>
      <c r="P82" s="11"/>
      <c r="Q82" s="12">
        <f>SUM(E82:P82)</f>
        <v>22570260.600000001</v>
      </c>
    </row>
    <row r="83" spans="2:17" x14ac:dyDescent="0.2">
      <c r="B83" s="654"/>
      <c r="C83" s="657"/>
      <c r="D83" s="34" t="s">
        <v>65</v>
      </c>
      <c r="E83" s="14"/>
      <c r="F83" s="14">
        <v>359.25</v>
      </c>
      <c r="G83" s="14">
        <v>491.29</v>
      </c>
      <c r="H83" s="14">
        <v>2271</v>
      </c>
      <c r="I83" s="14"/>
      <c r="J83" s="14"/>
      <c r="K83" s="14"/>
      <c r="L83" s="14"/>
      <c r="M83" s="14"/>
      <c r="N83" s="14"/>
      <c r="O83" s="14"/>
      <c r="P83" s="14"/>
      <c r="Q83" s="15">
        <f t="shared" ref="Q83:Q90" si="18">SUM(E83:P83)</f>
        <v>3121.54</v>
      </c>
    </row>
    <row r="84" spans="2:17" x14ac:dyDescent="0.2">
      <c r="B84" s="654"/>
      <c r="C84" s="657"/>
      <c r="D84" s="34" t="s">
        <v>14</v>
      </c>
      <c r="E84" s="14"/>
      <c r="F84" s="14">
        <v>0</v>
      </c>
      <c r="G84" s="14">
        <v>0</v>
      </c>
      <c r="H84" s="14">
        <v>0</v>
      </c>
      <c r="I84" s="14"/>
      <c r="J84" s="14"/>
      <c r="K84" s="14"/>
      <c r="L84" s="14"/>
      <c r="M84" s="14"/>
      <c r="N84" s="14"/>
      <c r="O84" s="14"/>
      <c r="P84" s="14"/>
      <c r="Q84" s="15">
        <f t="shared" si="18"/>
        <v>0</v>
      </c>
    </row>
    <row r="85" spans="2:17" x14ac:dyDescent="0.2">
      <c r="B85" s="654"/>
      <c r="C85" s="657"/>
      <c r="D85" s="34" t="s">
        <v>66</v>
      </c>
      <c r="E85" s="14"/>
      <c r="F85" s="14">
        <v>247224.83</v>
      </c>
      <c r="G85" s="14">
        <v>265894.2</v>
      </c>
      <c r="H85" s="14">
        <v>277106.90999999997</v>
      </c>
      <c r="I85" s="14"/>
      <c r="J85" s="14"/>
      <c r="K85" s="14"/>
      <c r="L85" s="14"/>
      <c r="M85" s="14"/>
      <c r="N85" s="14"/>
      <c r="O85" s="14"/>
      <c r="P85" s="14"/>
      <c r="Q85" s="15">
        <f t="shared" si="18"/>
        <v>790225.94</v>
      </c>
    </row>
    <row r="86" spans="2:17" ht="16.5" thickBot="1" x14ac:dyDescent="0.25">
      <c r="B86" s="654"/>
      <c r="C86" s="657"/>
      <c r="D86" s="35" t="s">
        <v>15</v>
      </c>
      <c r="E86" s="17"/>
      <c r="F86" s="17">
        <v>0</v>
      </c>
      <c r="G86" s="17">
        <v>0</v>
      </c>
      <c r="H86" s="17">
        <v>0</v>
      </c>
      <c r="I86" s="17"/>
      <c r="J86" s="17"/>
      <c r="K86" s="17"/>
      <c r="L86" s="17"/>
      <c r="M86" s="17"/>
      <c r="N86" s="17"/>
      <c r="O86" s="17"/>
      <c r="P86" s="17"/>
      <c r="Q86" s="18">
        <f t="shared" si="18"/>
        <v>0</v>
      </c>
    </row>
    <row r="87" spans="2:17" ht="16.5" thickTop="1" x14ac:dyDescent="0.2">
      <c r="B87" s="654"/>
      <c r="C87" s="671"/>
      <c r="D87" s="36" t="s">
        <v>67</v>
      </c>
      <c r="E87" s="25">
        <f>SUM(E82:E86)</f>
        <v>0</v>
      </c>
      <c r="F87" s="25">
        <f t="shared" ref="F87:P87" si="19">SUM(F82:F86)</f>
        <v>8814458.2300000004</v>
      </c>
      <c r="G87" s="25">
        <f t="shared" si="19"/>
        <v>7128170.5300000012</v>
      </c>
      <c r="H87" s="25">
        <f t="shared" si="19"/>
        <v>7420979.3200000003</v>
      </c>
      <c r="I87" s="25">
        <f t="shared" si="19"/>
        <v>0</v>
      </c>
      <c r="J87" s="25">
        <f t="shared" si="19"/>
        <v>0</v>
      </c>
      <c r="K87" s="25">
        <f t="shared" si="19"/>
        <v>0</v>
      </c>
      <c r="L87" s="25">
        <f t="shared" si="19"/>
        <v>0</v>
      </c>
      <c r="M87" s="25">
        <f t="shared" si="19"/>
        <v>0</v>
      </c>
      <c r="N87" s="25">
        <f t="shared" si="19"/>
        <v>0</v>
      </c>
      <c r="O87" s="25">
        <f t="shared" si="19"/>
        <v>0</v>
      </c>
      <c r="P87" s="25">
        <f t="shared" si="19"/>
        <v>0</v>
      </c>
      <c r="Q87" s="24">
        <f t="shared" si="18"/>
        <v>23363608.080000002</v>
      </c>
    </row>
    <row r="88" spans="2:17" x14ac:dyDescent="0.2">
      <c r="B88" s="654"/>
      <c r="C88" s="669" t="s">
        <v>68</v>
      </c>
      <c r="D88" s="670"/>
      <c r="E88" s="14"/>
      <c r="F88" s="14">
        <v>2054738.57</v>
      </c>
      <c r="G88" s="14">
        <v>2097869.7599999998</v>
      </c>
      <c r="H88" s="14">
        <v>2139782.15</v>
      </c>
      <c r="I88" s="14"/>
      <c r="J88" s="14"/>
      <c r="K88" s="14"/>
      <c r="L88" s="14"/>
      <c r="M88" s="14"/>
      <c r="N88" s="14"/>
      <c r="O88" s="14"/>
      <c r="P88" s="14"/>
      <c r="Q88" s="15">
        <f t="shared" si="18"/>
        <v>6292390.4800000004</v>
      </c>
    </row>
    <row r="89" spans="2:17" ht="16.5" thickBot="1" x14ac:dyDescent="0.25">
      <c r="B89" s="654"/>
      <c r="C89" s="661" t="s">
        <v>69</v>
      </c>
      <c r="D89" s="662"/>
      <c r="E89" s="17"/>
      <c r="F89" s="17">
        <v>8299.52</v>
      </c>
      <c r="G89" s="17">
        <v>2138.1</v>
      </c>
      <c r="H89" s="17">
        <v>6520.7</v>
      </c>
      <c r="I89" s="17"/>
      <c r="J89" s="17"/>
      <c r="K89" s="17"/>
      <c r="L89" s="17"/>
      <c r="M89" s="17"/>
      <c r="N89" s="17"/>
      <c r="O89" s="17"/>
      <c r="P89" s="17"/>
      <c r="Q89" s="18">
        <f t="shared" si="18"/>
        <v>16958.32</v>
      </c>
    </row>
    <row r="90" spans="2:17" ht="16.5" thickTop="1" x14ac:dyDescent="0.2">
      <c r="B90" s="654"/>
      <c r="C90" s="659" t="s">
        <v>30</v>
      </c>
      <c r="D90" s="660"/>
      <c r="E90" s="25">
        <f>E87+E88+E89</f>
        <v>0</v>
      </c>
      <c r="F90" s="25">
        <f t="shared" ref="F90:P90" si="20">F87+F88+F89</f>
        <v>10877496.32</v>
      </c>
      <c r="G90" s="25">
        <f t="shared" si="20"/>
        <v>9228178.3900000006</v>
      </c>
      <c r="H90" s="25">
        <f t="shared" si="20"/>
        <v>9567282.1699999999</v>
      </c>
      <c r="I90" s="25">
        <f t="shared" si="20"/>
        <v>0</v>
      </c>
      <c r="J90" s="25">
        <f t="shared" si="20"/>
        <v>0</v>
      </c>
      <c r="K90" s="25">
        <f t="shared" si="20"/>
        <v>0</v>
      </c>
      <c r="L90" s="25">
        <f t="shared" si="20"/>
        <v>0</v>
      </c>
      <c r="M90" s="25">
        <f t="shared" si="20"/>
        <v>0</v>
      </c>
      <c r="N90" s="25">
        <f t="shared" si="20"/>
        <v>0</v>
      </c>
      <c r="O90" s="25">
        <f t="shared" si="20"/>
        <v>0</v>
      </c>
      <c r="P90" s="25">
        <f t="shared" si="20"/>
        <v>0</v>
      </c>
      <c r="Q90" s="24">
        <f t="shared" si="18"/>
        <v>29672956.880000003</v>
      </c>
    </row>
    <row r="91" spans="2:17" x14ac:dyDescent="0.2">
      <c r="B91" s="654"/>
      <c r="C91" s="669" t="s">
        <v>25</v>
      </c>
      <c r="D91" s="670"/>
      <c r="E91" s="26"/>
      <c r="F91" s="26"/>
      <c r="G91" s="26"/>
      <c r="H91" s="26"/>
      <c r="I91" s="26"/>
      <c r="J91" s="26"/>
      <c r="K91" s="26"/>
      <c r="L91" s="26"/>
      <c r="M91" s="26"/>
      <c r="N91" s="26"/>
      <c r="O91" s="26"/>
      <c r="P91" s="26"/>
      <c r="Q91" s="27" t="e">
        <f>AVERAGE(E91:P91)</f>
        <v>#DIV/0!</v>
      </c>
    </row>
    <row r="92" spans="2:17" ht="16.5" thickBot="1" x14ac:dyDescent="0.25">
      <c r="B92" s="655"/>
      <c r="C92" s="665" t="s">
        <v>70</v>
      </c>
      <c r="D92" s="666"/>
      <c r="E92" s="28" t="e">
        <f>E90/E91</f>
        <v>#DIV/0!</v>
      </c>
      <c r="F92" s="29" t="e">
        <f t="shared" ref="F92:Q92" si="21">F90/F91</f>
        <v>#DIV/0!</v>
      </c>
      <c r="G92" s="29" t="e">
        <f t="shared" si="21"/>
        <v>#DIV/0!</v>
      </c>
      <c r="H92" s="29" t="e">
        <f t="shared" si="21"/>
        <v>#DIV/0!</v>
      </c>
      <c r="I92" s="29" t="e">
        <f t="shared" si="21"/>
        <v>#DIV/0!</v>
      </c>
      <c r="J92" s="29" t="e">
        <f t="shared" si="21"/>
        <v>#DIV/0!</v>
      </c>
      <c r="K92" s="29" t="e">
        <f t="shared" si="21"/>
        <v>#DIV/0!</v>
      </c>
      <c r="L92" s="29" t="e">
        <f t="shared" si="21"/>
        <v>#DIV/0!</v>
      </c>
      <c r="M92" s="29" t="e">
        <f t="shared" si="21"/>
        <v>#DIV/0!</v>
      </c>
      <c r="N92" s="29" t="e">
        <f t="shared" si="21"/>
        <v>#DIV/0!</v>
      </c>
      <c r="O92" s="29" t="e">
        <f t="shared" si="21"/>
        <v>#DIV/0!</v>
      </c>
      <c r="P92" s="29" t="e">
        <f t="shared" si="21"/>
        <v>#DIV/0!</v>
      </c>
      <c r="Q92" s="30" t="e">
        <f t="shared" si="21"/>
        <v>#DIV/0!</v>
      </c>
    </row>
    <row r="93" spans="2:17" x14ac:dyDescent="0.2">
      <c r="B93" s="653" t="s">
        <v>37</v>
      </c>
      <c r="C93" s="656" t="s">
        <v>64</v>
      </c>
      <c r="D93" s="33" t="s">
        <v>12</v>
      </c>
      <c r="E93" s="11"/>
      <c r="F93" s="11">
        <v>130421150.50999999</v>
      </c>
      <c r="G93" s="11">
        <v>108251703.80000001</v>
      </c>
      <c r="H93" s="11">
        <v>105164817.40999998</v>
      </c>
      <c r="I93" s="11"/>
      <c r="J93" s="11"/>
      <c r="K93" s="11"/>
      <c r="L93" s="11"/>
      <c r="M93" s="11"/>
      <c r="N93" s="11"/>
      <c r="O93" s="11"/>
      <c r="P93" s="11"/>
      <c r="Q93" s="12">
        <f>SUM(E93:P93)</f>
        <v>343837671.71999997</v>
      </c>
    </row>
    <row r="94" spans="2:17" x14ac:dyDescent="0.2">
      <c r="B94" s="654"/>
      <c r="C94" s="657"/>
      <c r="D94" s="34" t="s">
        <v>65</v>
      </c>
      <c r="E94" s="14"/>
      <c r="F94" s="14">
        <v>557663.2300000001</v>
      </c>
      <c r="G94" s="14">
        <v>405434.5</v>
      </c>
      <c r="H94" s="14">
        <v>386007.94</v>
      </c>
      <c r="I94" s="14"/>
      <c r="J94" s="14"/>
      <c r="K94" s="14"/>
      <c r="L94" s="14"/>
      <c r="M94" s="14"/>
      <c r="N94" s="14"/>
      <c r="O94" s="14"/>
      <c r="P94" s="14"/>
      <c r="Q94" s="15">
        <f t="shared" ref="Q94:Q101" si="22">SUM(E94:P94)</f>
        <v>1349105.6700000002</v>
      </c>
    </row>
    <row r="95" spans="2:17" x14ac:dyDescent="0.2">
      <c r="B95" s="654"/>
      <c r="C95" s="657"/>
      <c r="D95" s="34" t="s">
        <v>14</v>
      </c>
      <c r="E95" s="14"/>
      <c r="F95" s="14">
        <v>418115.25</v>
      </c>
      <c r="G95" s="14">
        <v>151718.98000000001</v>
      </c>
      <c r="H95" s="14">
        <v>284390.23</v>
      </c>
      <c r="I95" s="14"/>
      <c r="J95" s="14"/>
      <c r="K95" s="14"/>
      <c r="L95" s="14"/>
      <c r="M95" s="14"/>
      <c r="N95" s="14"/>
      <c r="O95" s="14"/>
      <c r="P95" s="14"/>
      <c r="Q95" s="15">
        <f t="shared" si="22"/>
        <v>854224.46</v>
      </c>
    </row>
    <row r="96" spans="2:17" x14ac:dyDescent="0.2">
      <c r="B96" s="654"/>
      <c r="C96" s="657"/>
      <c r="D96" s="34" t="s">
        <v>66</v>
      </c>
      <c r="E96" s="14"/>
      <c r="F96" s="14">
        <v>2407902.4500000002</v>
      </c>
      <c r="G96" s="14">
        <v>2653267.9500000002</v>
      </c>
      <c r="H96" s="14">
        <v>2718511.28</v>
      </c>
      <c r="I96" s="14"/>
      <c r="J96" s="14"/>
      <c r="K96" s="14"/>
      <c r="L96" s="14"/>
      <c r="M96" s="14"/>
      <c r="N96" s="14"/>
      <c r="O96" s="14"/>
      <c r="P96" s="14"/>
      <c r="Q96" s="15">
        <f t="shared" si="22"/>
        <v>7779681.6799999997</v>
      </c>
    </row>
    <row r="97" spans="2:17" ht="16.5" thickBot="1" x14ac:dyDescent="0.25">
      <c r="B97" s="654"/>
      <c r="C97" s="657"/>
      <c r="D97" s="35" t="s">
        <v>15</v>
      </c>
      <c r="E97" s="17"/>
      <c r="F97" s="17">
        <v>0</v>
      </c>
      <c r="G97" s="17">
        <v>0</v>
      </c>
      <c r="H97" s="17">
        <v>0</v>
      </c>
      <c r="I97" s="17"/>
      <c r="J97" s="17"/>
      <c r="K97" s="17"/>
      <c r="L97" s="17"/>
      <c r="M97" s="17"/>
      <c r="N97" s="17"/>
      <c r="O97" s="17"/>
      <c r="P97" s="17"/>
      <c r="Q97" s="18">
        <f t="shared" si="22"/>
        <v>0</v>
      </c>
    </row>
    <row r="98" spans="2:17" ht="16.5" thickTop="1" x14ac:dyDescent="0.2">
      <c r="B98" s="654"/>
      <c r="C98" s="671"/>
      <c r="D98" s="36" t="s">
        <v>67</v>
      </c>
      <c r="E98" s="25">
        <f>SUM(E93:E97)</f>
        <v>0</v>
      </c>
      <c r="F98" s="25">
        <f t="shared" ref="F98:P98" si="23">SUM(F93:F97)</f>
        <v>133804831.44</v>
      </c>
      <c r="G98" s="25">
        <f t="shared" si="23"/>
        <v>111462125.23000002</v>
      </c>
      <c r="H98" s="25">
        <f t="shared" si="23"/>
        <v>108553726.85999998</v>
      </c>
      <c r="I98" s="25">
        <f t="shared" si="23"/>
        <v>0</v>
      </c>
      <c r="J98" s="25">
        <f t="shared" si="23"/>
        <v>0</v>
      </c>
      <c r="K98" s="25">
        <f t="shared" si="23"/>
        <v>0</v>
      </c>
      <c r="L98" s="25">
        <f t="shared" si="23"/>
        <v>0</v>
      </c>
      <c r="M98" s="25">
        <f t="shared" si="23"/>
        <v>0</v>
      </c>
      <c r="N98" s="25">
        <f t="shared" si="23"/>
        <v>0</v>
      </c>
      <c r="O98" s="25">
        <f t="shared" si="23"/>
        <v>0</v>
      </c>
      <c r="P98" s="25">
        <f t="shared" si="23"/>
        <v>0</v>
      </c>
      <c r="Q98" s="24">
        <f t="shared" si="22"/>
        <v>353820683.52999997</v>
      </c>
    </row>
    <row r="99" spans="2:17" x14ac:dyDescent="0.2">
      <c r="B99" s="654"/>
      <c r="C99" s="669" t="s">
        <v>68</v>
      </c>
      <c r="D99" s="670"/>
      <c r="E99" s="14"/>
      <c r="F99" s="14">
        <v>19674016.100000001</v>
      </c>
      <c r="G99" s="14">
        <v>20238774.77</v>
      </c>
      <c r="H99" s="14">
        <v>20313196.379999999</v>
      </c>
      <c r="I99" s="14"/>
      <c r="J99" s="14"/>
      <c r="K99" s="14"/>
      <c r="L99" s="14"/>
      <c r="M99" s="14"/>
      <c r="N99" s="14"/>
      <c r="O99" s="14"/>
      <c r="P99" s="14"/>
      <c r="Q99" s="15">
        <f t="shared" si="22"/>
        <v>60225987.25</v>
      </c>
    </row>
    <row r="100" spans="2:17" ht="16.5" thickBot="1" x14ac:dyDescent="0.25">
      <c r="B100" s="654"/>
      <c r="C100" s="661" t="s">
        <v>69</v>
      </c>
      <c r="D100" s="662"/>
      <c r="E100" s="17"/>
      <c r="F100" s="17">
        <v>179155.64</v>
      </c>
      <c r="G100" s="17">
        <v>90850.59</v>
      </c>
      <c r="H100" s="17">
        <v>169150.83</v>
      </c>
      <c r="I100" s="17"/>
      <c r="J100" s="17"/>
      <c r="K100" s="17"/>
      <c r="L100" s="17"/>
      <c r="M100" s="17"/>
      <c r="N100" s="17"/>
      <c r="O100" s="17"/>
      <c r="P100" s="17"/>
      <c r="Q100" s="18">
        <f t="shared" si="22"/>
        <v>439157.05999999994</v>
      </c>
    </row>
    <row r="101" spans="2:17" ht="16.5" thickTop="1" x14ac:dyDescent="0.2">
      <c r="B101" s="654"/>
      <c r="C101" s="659" t="s">
        <v>30</v>
      </c>
      <c r="D101" s="660"/>
      <c r="E101" s="25">
        <f>E98+E99+E100</f>
        <v>0</v>
      </c>
      <c r="F101" s="25">
        <f t="shared" ref="F101:P101" si="24">F98+F99+F100</f>
        <v>153658003.17999998</v>
      </c>
      <c r="G101" s="25">
        <f t="shared" si="24"/>
        <v>131791750.59000002</v>
      </c>
      <c r="H101" s="25">
        <f t="shared" si="24"/>
        <v>129036074.06999998</v>
      </c>
      <c r="I101" s="25">
        <f t="shared" si="24"/>
        <v>0</v>
      </c>
      <c r="J101" s="25">
        <f t="shared" si="24"/>
        <v>0</v>
      </c>
      <c r="K101" s="25">
        <f t="shared" si="24"/>
        <v>0</v>
      </c>
      <c r="L101" s="25">
        <f t="shared" si="24"/>
        <v>0</v>
      </c>
      <c r="M101" s="25">
        <f t="shared" si="24"/>
        <v>0</v>
      </c>
      <c r="N101" s="25">
        <f t="shared" si="24"/>
        <v>0</v>
      </c>
      <c r="O101" s="25">
        <f t="shared" si="24"/>
        <v>0</v>
      </c>
      <c r="P101" s="25">
        <f t="shared" si="24"/>
        <v>0</v>
      </c>
      <c r="Q101" s="24">
        <f t="shared" si="22"/>
        <v>414485827.83999997</v>
      </c>
    </row>
    <row r="102" spans="2:17" x14ac:dyDescent="0.2">
      <c r="B102" s="654"/>
      <c r="C102" s="669" t="s">
        <v>25</v>
      </c>
      <c r="D102" s="670"/>
      <c r="E102" s="26"/>
      <c r="F102" s="26"/>
      <c r="G102" s="26"/>
      <c r="H102" s="26"/>
      <c r="I102" s="26"/>
      <c r="J102" s="26"/>
      <c r="K102" s="26"/>
      <c r="L102" s="26"/>
      <c r="M102" s="26"/>
      <c r="N102" s="26"/>
      <c r="O102" s="26"/>
      <c r="P102" s="26"/>
      <c r="Q102" s="27" t="e">
        <f>AVERAGE(E102:P102)</f>
        <v>#DIV/0!</v>
      </c>
    </row>
    <row r="103" spans="2:17" ht="16.5" thickBot="1" x14ac:dyDescent="0.25">
      <c r="B103" s="655"/>
      <c r="C103" s="672" t="s">
        <v>70</v>
      </c>
      <c r="D103" s="673"/>
      <c r="E103" s="28" t="e">
        <f>E101/E102</f>
        <v>#DIV/0!</v>
      </c>
      <c r="F103" s="29" t="e">
        <f t="shared" ref="F103:Q103" si="25">F101/F102</f>
        <v>#DIV/0!</v>
      </c>
      <c r="G103" s="29" t="e">
        <f t="shared" si="25"/>
        <v>#DIV/0!</v>
      </c>
      <c r="H103" s="29" t="e">
        <f t="shared" si="25"/>
        <v>#DIV/0!</v>
      </c>
      <c r="I103" s="29" t="e">
        <f t="shared" si="25"/>
        <v>#DIV/0!</v>
      </c>
      <c r="J103" s="29" t="e">
        <f t="shared" si="25"/>
        <v>#DIV/0!</v>
      </c>
      <c r="K103" s="29" t="e">
        <f t="shared" si="25"/>
        <v>#DIV/0!</v>
      </c>
      <c r="L103" s="29" t="e">
        <f t="shared" si="25"/>
        <v>#DIV/0!</v>
      </c>
      <c r="M103" s="29" t="e">
        <f t="shared" si="25"/>
        <v>#DIV/0!</v>
      </c>
      <c r="N103" s="29" t="e">
        <f t="shared" si="25"/>
        <v>#DIV/0!</v>
      </c>
      <c r="O103" s="29" t="e">
        <f t="shared" si="25"/>
        <v>#DIV/0!</v>
      </c>
      <c r="P103" s="29" t="e">
        <f t="shared" si="25"/>
        <v>#DIV/0!</v>
      </c>
      <c r="Q103" s="30" t="e">
        <f t="shared" si="25"/>
        <v>#DIV/0!</v>
      </c>
    </row>
    <row r="104" spans="2:17" x14ac:dyDescent="0.2">
      <c r="B104" s="654" t="s">
        <v>71</v>
      </c>
      <c r="C104" s="656" t="s">
        <v>64</v>
      </c>
      <c r="D104" s="36" t="s">
        <v>12</v>
      </c>
      <c r="E104" s="11">
        <f t="shared" ref="E104:P104" si="26">E82+E93</f>
        <v>0</v>
      </c>
      <c r="F104" s="11">
        <f t="shared" si="26"/>
        <v>138988024.66</v>
      </c>
      <c r="G104" s="11">
        <f t="shared" si="26"/>
        <v>115113488.84000002</v>
      </c>
      <c r="H104" s="11">
        <f t="shared" si="26"/>
        <v>112306418.81999998</v>
      </c>
      <c r="I104" s="11">
        <f t="shared" si="26"/>
        <v>0</v>
      </c>
      <c r="J104" s="11">
        <f t="shared" si="26"/>
        <v>0</v>
      </c>
      <c r="K104" s="11">
        <f t="shared" si="26"/>
        <v>0</v>
      </c>
      <c r="L104" s="11">
        <f t="shared" si="26"/>
        <v>0</v>
      </c>
      <c r="M104" s="11">
        <f t="shared" si="26"/>
        <v>0</v>
      </c>
      <c r="N104" s="11">
        <f t="shared" si="26"/>
        <v>0</v>
      </c>
      <c r="O104" s="11">
        <f t="shared" si="26"/>
        <v>0</v>
      </c>
      <c r="P104" s="11">
        <f t="shared" si="26"/>
        <v>0</v>
      </c>
      <c r="Q104" s="12">
        <f>SUM(E104:P104)</f>
        <v>366407932.31999999</v>
      </c>
    </row>
    <row r="105" spans="2:17" x14ac:dyDescent="0.2">
      <c r="B105" s="654"/>
      <c r="C105" s="657"/>
      <c r="D105" s="34" t="s">
        <v>65</v>
      </c>
      <c r="E105" s="14">
        <f t="shared" ref="E105:P108" si="27">E83+E94</f>
        <v>0</v>
      </c>
      <c r="F105" s="14">
        <f t="shared" si="27"/>
        <v>558022.4800000001</v>
      </c>
      <c r="G105" s="14">
        <f t="shared" si="27"/>
        <v>405925.79</v>
      </c>
      <c r="H105" s="14">
        <f t="shared" si="27"/>
        <v>388278.94</v>
      </c>
      <c r="I105" s="14">
        <f t="shared" si="27"/>
        <v>0</v>
      </c>
      <c r="J105" s="14">
        <f t="shared" si="27"/>
        <v>0</v>
      </c>
      <c r="K105" s="14">
        <f t="shared" si="27"/>
        <v>0</v>
      </c>
      <c r="L105" s="14">
        <f t="shared" si="27"/>
        <v>0</v>
      </c>
      <c r="M105" s="14">
        <f t="shared" si="27"/>
        <v>0</v>
      </c>
      <c r="N105" s="14">
        <f t="shared" si="27"/>
        <v>0</v>
      </c>
      <c r="O105" s="14">
        <f t="shared" si="27"/>
        <v>0</v>
      </c>
      <c r="P105" s="14">
        <f t="shared" si="27"/>
        <v>0</v>
      </c>
      <c r="Q105" s="15">
        <f t="shared" ref="Q105:Q112" si="28">SUM(E105:P105)</f>
        <v>1352227.21</v>
      </c>
    </row>
    <row r="106" spans="2:17" x14ac:dyDescent="0.2">
      <c r="B106" s="654"/>
      <c r="C106" s="657"/>
      <c r="D106" s="34" t="s">
        <v>14</v>
      </c>
      <c r="E106" s="14">
        <f t="shared" si="27"/>
        <v>0</v>
      </c>
      <c r="F106" s="14">
        <f t="shared" si="27"/>
        <v>418115.25</v>
      </c>
      <c r="G106" s="14">
        <f t="shared" si="27"/>
        <v>151718.98000000001</v>
      </c>
      <c r="H106" s="14">
        <f t="shared" si="27"/>
        <v>284390.23</v>
      </c>
      <c r="I106" s="14">
        <f t="shared" si="27"/>
        <v>0</v>
      </c>
      <c r="J106" s="14">
        <f t="shared" si="27"/>
        <v>0</v>
      </c>
      <c r="K106" s="14">
        <f t="shared" si="27"/>
        <v>0</v>
      </c>
      <c r="L106" s="14">
        <f t="shared" si="27"/>
        <v>0</v>
      </c>
      <c r="M106" s="14">
        <f t="shared" si="27"/>
        <v>0</v>
      </c>
      <c r="N106" s="14">
        <f t="shared" si="27"/>
        <v>0</v>
      </c>
      <c r="O106" s="14">
        <f t="shared" si="27"/>
        <v>0</v>
      </c>
      <c r="P106" s="14">
        <f t="shared" si="27"/>
        <v>0</v>
      </c>
      <c r="Q106" s="15">
        <f t="shared" si="28"/>
        <v>854224.46</v>
      </c>
    </row>
    <row r="107" spans="2:17" x14ac:dyDescent="0.2">
      <c r="B107" s="654"/>
      <c r="C107" s="657"/>
      <c r="D107" s="34" t="s">
        <v>66</v>
      </c>
      <c r="E107" s="14">
        <f t="shared" si="27"/>
        <v>0</v>
      </c>
      <c r="F107" s="14">
        <f t="shared" si="27"/>
        <v>2655127.2800000003</v>
      </c>
      <c r="G107" s="14">
        <f t="shared" si="27"/>
        <v>2919162.1500000004</v>
      </c>
      <c r="H107" s="14">
        <f t="shared" si="27"/>
        <v>2995618.19</v>
      </c>
      <c r="I107" s="14">
        <f t="shared" si="27"/>
        <v>0</v>
      </c>
      <c r="J107" s="14">
        <f t="shared" si="27"/>
        <v>0</v>
      </c>
      <c r="K107" s="14">
        <f t="shared" si="27"/>
        <v>0</v>
      </c>
      <c r="L107" s="14">
        <f t="shared" si="27"/>
        <v>0</v>
      </c>
      <c r="M107" s="14">
        <f t="shared" si="27"/>
        <v>0</v>
      </c>
      <c r="N107" s="14">
        <f t="shared" si="27"/>
        <v>0</v>
      </c>
      <c r="O107" s="14">
        <f t="shared" si="27"/>
        <v>0</v>
      </c>
      <c r="P107" s="14">
        <f t="shared" si="27"/>
        <v>0</v>
      </c>
      <c r="Q107" s="15">
        <f t="shared" si="28"/>
        <v>8569907.620000001</v>
      </c>
    </row>
    <row r="108" spans="2:17" ht="16.5" thickBot="1" x14ac:dyDescent="0.25">
      <c r="B108" s="654"/>
      <c r="C108" s="657"/>
      <c r="D108" s="35" t="s">
        <v>15</v>
      </c>
      <c r="E108" s="17">
        <f t="shared" si="27"/>
        <v>0</v>
      </c>
      <c r="F108" s="17">
        <f t="shared" si="27"/>
        <v>0</v>
      </c>
      <c r="G108" s="17">
        <f t="shared" si="27"/>
        <v>0</v>
      </c>
      <c r="H108" s="17">
        <f t="shared" si="27"/>
        <v>0</v>
      </c>
      <c r="I108" s="17">
        <f t="shared" si="27"/>
        <v>0</v>
      </c>
      <c r="J108" s="17">
        <f t="shared" si="27"/>
        <v>0</v>
      </c>
      <c r="K108" s="17">
        <f t="shared" si="27"/>
        <v>0</v>
      </c>
      <c r="L108" s="17">
        <f t="shared" si="27"/>
        <v>0</v>
      </c>
      <c r="M108" s="17">
        <f t="shared" si="27"/>
        <v>0</v>
      </c>
      <c r="N108" s="17">
        <f t="shared" si="27"/>
        <v>0</v>
      </c>
      <c r="O108" s="17">
        <f t="shared" si="27"/>
        <v>0</v>
      </c>
      <c r="P108" s="17">
        <f t="shared" si="27"/>
        <v>0</v>
      </c>
      <c r="Q108" s="18">
        <f t="shared" si="28"/>
        <v>0</v>
      </c>
    </row>
    <row r="109" spans="2:17" ht="16.5" thickTop="1" x14ac:dyDescent="0.2">
      <c r="B109" s="654"/>
      <c r="C109" s="671"/>
      <c r="D109" s="36" t="s">
        <v>67</v>
      </c>
      <c r="E109" s="25">
        <f>SUM(E104:E108)</f>
        <v>0</v>
      </c>
      <c r="F109" s="25">
        <f t="shared" ref="F109:P109" si="29">SUM(F104:F108)</f>
        <v>142619289.66999999</v>
      </c>
      <c r="G109" s="25">
        <f t="shared" si="29"/>
        <v>118590295.76000004</v>
      </c>
      <c r="H109" s="25">
        <f t="shared" si="29"/>
        <v>115974706.17999998</v>
      </c>
      <c r="I109" s="25">
        <f t="shared" si="29"/>
        <v>0</v>
      </c>
      <c r="J109" s="25">
        <f t="shared" si="29"/>
        <v>0</v>
      </c>
      <c r="K109" s="25">
        <f t="shared" si="29"/>
        <v>0</v>
      </c>
      <c r="L109" s="25">
        <f t="shared" si="29"/>
        <v>0</v>
      </c>
      <c r="M109" s="25">
        <f t="shared" si="29"/>
        <v>0</v>
      </c>
      <c r="N109" s="25">
        <f t="shared" si="29"/>
        <v>0</v>
      </c>
      <c r="O109" s="25">
        <f t="shared" si="29"/>
        <v>0</v>
      </c>
      <c r="P109" s="25">
        <f t="shared" si="29"/>
        <v>0</v>
      </c>
      <c r="Q109" s="24">
        <f t="shared" si="28"/>
        <v>377184291.61000001</v>
      </c>
    </row>
    <row r="110" spans="2:17" x14ac:dyDescent="0.2">
      <c r="B110" s="654"/>
      <c r="C110" s="669" t="s">
        <v>68</v>
      </c>
      <c r="D110" s="670"/>
      <c r="E110" s="14">
        <f>E88+E99</f>
        <v>0</v>
      </c>
      <c r="F110" s="14">
        <f t="shared" ref="F110:J111" si="30">F88+F99</f>
        <v>21728754.670000002</v>
      </c>
      <c r="G110" s="14">
        <f t="shared" si="30"/>
        <v>22336644.530000001</v>
      </c>
      <c r="H110" s="14">
        <f t="shared" si="30"/>
        <v>22452978.529999997</v>
      </c>
      <c r="I110" s="14">
        <f t="shared" si="30"/>
        <v>0</v>
      </c>
      <c r="J110" s="14">
        <f t="shared" si="30"/>
        <v>0</v>
      </c>
      <c r="K110" s="14">
        <f>K88+K99</f>
        <v>0</v>
      </c>
      <c r="L110" s="14">
        <f t="shared" ref="L110:P111" si="31">L88+L99</f>
        <v>0</v>
      </c>
      <c r="M110" s="14">
        <f t="shared" si="31"/>
        <v>0</v>
      </c>
      <c r="N110" s="14">
        <f t="shared" si="31"/>
        <v>0</v>
      </c>
      <c r="O110" s="14">
        <f t="shared" si="31"/>
        <v>0</v>
      </c>
      <c r="P110" s="14">
        <f t="shared" si="31"/>
        <v>0</v>
      </c>
      <c r="Q110" s="15">
        <f t="shared" si="28"/>
        <v>66518377.730000004</v>
      </c>
    </row>
    <row r="111" spans="2:17" ht="16.5" thickBot="1" x14ac:dyDescent="0.25">
      <c r="B111" s="654"/>
      <c r="C111" s="661" t="s">
        <v>69</v>
      </c>
      <c r="D111" s="662"/>
      <c r="E111" s="17">
        <f>E89+E100</f>
        <v>0</v>
      </c>
      <c r="F111" s="17">
        <f t="shared" si="30"/>
        <v>187455.16</v>
      </c>
      <c r="G111" s="17">
        <f t="shared" si="30"/>
        <v>92988.69</v>
      </c>
      <c r="H111" s="17">
        <f t="shared" si="30"/>
        <v>175671.53</v>
      </c>
      <c r="I111" s="17">
        <f t="shared" si="30"/>
        <v>0</v>
      </c>
      <c r="J111" s="17">
        <f t="shared" si="30"/>
        <v>0</v>
      </c>
      <c r="K111" s="17">
        <f>K89+K100</f>
        <v>0</v>
      </c>
      <c r="L111" s="17">
        <f t="shared" si="31"/>
        <v>0</v>
      </c>
      <c r="M111" s="17">
        <f t="shared" si="31"/>
        <v>0</v>
      </c>
      <c r="N111" s="17">
        <f t="shared" si="31"/>
        <v>0</v>
      </c>
      <c r="O111" s="17">
        <f t="shared" si="31"/>
        <v>0</v>
      </c>
      <c r="P111" s="17">
        <f t="shared" si="31"/>
        <v>0</v>
      </c>
      <c r="Q111" s="18">
        <f t="shared" si="28"/>
        <v>456115.38</v>
      </c>
    </row>
    <row r="112" spans="2:17" ht="16.5" thickTop="1" x14ac:dyDescent="0.2">
      <c r="B112" s="654"/>
      <c r="C112" s="659" t="s">
        <v>30</v>
      </c>
      <c r="D112" s="660"/>
      <c r="E112" s="25">
        <f>E109+E110+E111</f>
        <v>0</v>
      </c>
      <c r="F112" s="25">
        <f t="shared" ref="F112:P112" si="32">F109+F110+F111</f>
        <v>164535499.49999997</v>
      </c>
      <c r="G112" s="25">
        <f t="shared" si="32"/>
        <v>141019928.98000002</v>
      </c>
      <c r="H112" s="25">
        <f t="shared" si="32"/>
        <v>138603356.23999998</v>
      </c>
      <c r="I112" s="25">
        <f t="shared" si="32"/>
        <v>0</v>
      </c>
      <c r="J112" s="25">
        <f t="shared" si="32"/>
        <v>0</v>
      </c>
      <c r="K112" s="25">
        <f t="shared" si="32"/>
        <v>0</v>
      </c>
      <c r="L112" s="25">
        <f t="shared" si="32"/>
        <v>0</v>
      </c>
      <c r="M112" s="25">
        <f t="shared" si="32"/>
        <v>0</v>
      </c>
      <c r="N112" s="25">
        <f t="shared" si="32"/>
        <v>0</v>
      </c>
      <c r="O112" s="25">
        <f t="shared" si="32"/>
        <v>0</v>
      </c>
      <c r="P112" s="25">
        <f t="shared" si="32"/>
        <v>0</v>
      </c>
      <c r="Q112" s="24">
        <f t="shared" si="28"/>
        <v>444158784.72000003</v>
      </c>
    </row>
    <row r="113" spans="2:17" x14ac:dyDescent="0.2">
      <c r="B113" s="654"/>
      <c r="C113" s="669" t="s">
        <v>25</v>
      </c>
      <c r="D113" s="670"/>
      <c r="E113" s="26">
        <f>E91+E102</f>
        <v>0</v>
      </c>
      <c r="F113" s="26">
        <f t="shared" ref="F113:P113" si="33">F91+F102</f>
        <v>0</v>
      </c>
      <c r="G113" s="26">
        <f t="shared" si="33"/>
        <v>0</v>
      </c>
      <c r="H113" s="26">
        <f t="shared" si="33"/>
        <v>0</v>
      </c>
      <c r="I113" s="26">
        <f t="shared" si="33"/>
        <v>0</v>
      </c>
      <c r="J113" s="26">
        <f t="shared" si="33"/>
        <v>0</v>
      </c>
      <c r="K113" s="26">
        <f t="shared" si="33"/>
        <v>0</v>
      </c>
      <c r="L113" s="26">
        <f t="shared" si="33"/>
        <v>0</v>
      </c>
      <c r="M113" s="26">
        <f t="shared" si="33"/>
        <v>0</v>
      </c>
      <c r="N113" s="26">
        <f t="shared" si="33"/>
        <v>0</v>
      </c>
      <c r="O113" s="26">
        <f t="shared" si="33"/>
        <v>0</v>
      </c>
      <c r="P113" s="26">
        <f t="shared" si="33"/>
        <v>0</v>
      </c>
      <c r="Q113" s="27">
        <f>AVERAGE(E113:P113)</f>
        <v>0</v>
      </c>
    </row>
    <row r="114" spans="2:17" ht="16.5" thickBot="1" x14ac:dyDescent="0.25">
      <c r="B114" s="655"/>
      <c r="C114" s="672" t="s">
        <v>70</v>
      </c>
      <c r="D114" s="673"/>
      <c r="E114" s="28" t="e">
        <f>E112/E113</f>
        <v>#DIV/0!</v>
      </c>
      <c r="F114" s="29" t="e">
        <f t="shared" ref="F114:Q114" si="34">F112/F113</f>
        <v>#DIV/0!</v>
      </c>
      <c r="G114" s="29" t="e">
        <f t="shared" si="34"/>
        <v>#DIV/0!</v>
      </c>
      <c r="H114" s="29" t="e">
        <f t="shared" si="34"/>
        <v>#DIV/0!</v>
      </c>
      <c r="I114" s="29" t="e">
        <f t="shared" si="34"/>
        <v>#DIV/0!</v>
      </c>
      <c r="J114" s="29" t="e">
        <f t="shared" si="34"/>
        <v>#DIV/0!</v>
      </c>
      <c r="K114" s="29" t="e">
        <f t="shared" si="34"/>
        <v>#DIV/0!</v>
      </c>
      <c r="L114" s="29" t="e">
        <f t="shared" si="34"/>
        <v>#DIV/0!</v>
      </c>
      <c r="M114" s="29" t="e">
        <f t="shared" si="34"/>
        <v>#DIV/0!</v>
      </c>
      <c r="N114" s="29" t="e">
        <f t="shared" si="34"/>
        <v>#DIV/0!</v>
      </c>
      <c r="O114" s="29" t="e">
        <f t="shared" si="34"/>
        <v>#DIV/0!</v>
      </c>
      <c r="P114" s="29" t="e">
        <f t="shared" si="34"/>
        <v>#DIV/0!</v>
      </c>
      <c r="Q114" s="30" t="e">
        <f t="shared" si="34"/>
        <v>#DIV/0!</v>
      </c>
    </row>
    <row r="115" spans="2:17" x14ac:dyDescent="0.2">
      <c r="B115" s="667" t="s">
        <v>4</v>
      </c>
      <c r="C115" s="667"/>
      <c r="D115" s="667"/>
      <c r="E115" s="667"/>
      <c r="F115" s="667"/>
      <c r="G115" s="667"/>
      <c r="H115" s="667"/>
      <c r="I115" s="667"/>
      <c r="J115" s="667"/>
      <c r="K115" s="667"/>
      <c r="L115" s="667"/>
      <c r="M115" s="667"/>
      <c r="N115" s="667"/>
      <c r="O115" s="667"/>
      <c r="P115" s="667"/>
      <c r="Q115" s="667"/>
    </row>
    <row r="116" spans="2:17" x14ac:dyDescent="0.2">
      <c r="B116" s="668" t="s">
        <v>72</v>
      </c>
      <c r="C116" s="668"/>
      <c r="D116" s="668"/>
      <c r="E116" s="668"/>
      <c r="F116" s="668"/>
      <c r="G116" s="668"/>
      <c r="H116" s="668"/>
      <c r="I116" s="668"/>
      <c r="J116" s="668"/>
      <c r="K116" s="668"/>
      <c r="L116" s="668"/>
      <c r="M116" s="668"/>
      <c r="N116" s="668"/>
      <c r="O116" s="668"/>
      <c r="P116" s="668"/>
      <c r="Q116" s="668"/>
    </row>
    <row r="117" spans="2:17" x14ac:dyDescent="0.2">
      <c r="B117" s="668" t="s">
        <v>73</v>
      </c>
      <c r="C117" s="668"/>
      <c r="D117" s="668"/>
      <c r="E117" s="668"/>
      <c r="F117" s="668"/>
      <c r="G117" s="668"/>
      <c r="H117" s="668"/>
      <c r="I117" s="668"/>
      <c r="J117" s="668"/>
      <c r="K117" s="668"/>
      <c r="L117" s="668"/>
      <c r="M117" s="668"/>
      <c r="N117" s="668"/>
      <c r="O117" s="668"/>
      <c r="P117" s="668"/>
      <c r="Q117" s="668"/>
    </row>
  </sheetData>
  <mergeCells count="78">
    <mergeCell ref="B115:Q115"/>
    <mergeCell ref="B116:Q116"/>
    <mergeCell ref="B117:Q117"/>
    <mergeCell ref="B104:B114"/>
    <mergeCell ref="C104:C109"/>
    <mergeCell ref="C110:D110"/>
    <mergeCell ref="C111:D111"/>
    <mergeCell ref="C112:D112"/>
    <mergeCell ref="C113:D113"/>
    <mergeCell ref="C114:D114"/>
    <mergeCell ref="C91:D91"/>
    <mergeCell ref="C92:D92"/>
    <mergeCell ref="B93:B103"/>
    <mergeCell ref="C93:C98"/>
    <mergeCell ref="C99:D99"/>
    <mergeCell ref="C100:D100"/>
    <mergeCell ref="C101:D101"/>
    <mergeCell ref="C102:D102"/>
    <mergeCell ref="C103:D103"/>
    <mergeCell ref="B82:B92"/>
    <mergeCell ref="C82:C87"/>
    <mergeCell ref="C88:D88"/>
    <mergeCell ref="C89:D89"/>
    <mergeCell ref="C90:D90"/>
    <mergeCell ref="B76:Q76"/>
    <mergeCell ref="B77:Q77"/>
    <mergeCell ref="B78:Q78"/>
    <mergeCell ref="B80:Q80"/>
    <mergeCell ref="C81:D81"/>
    <mergeCell ref="B65:B75"/>
    <mergeCell ref="C65:C70"/>
    <mergeCell ref="C71:D71"/>
    <mergeCell ref="C72:D72"/>
    <mergeCell ref="C73:D73"/>
    <mergeCell ref="C74:D74"/>
    <mergeCell ref="C75:D75"/>
    <mergeCell ref="C52:D52"/>
    <mergeCell ref="C53:D53"/>
    <mergeCell ref="B54:B64"/>
    <mergeCell ref="C54:C59"/>
    <mergeCell ref="C60:D60"/>
    <mergeCell ref="C61:D61"/>
    <mergeCell ref="C62:D62"/>
    <mergeCell ref="C63:D63"/>
    <mergeCell ref="C64:D64"/>
    <mergeCell ref="B43:B53"/>
    <mergeCell ref="C43:C48"/>
    <mergeCell ref="C49:D49"/>
    <mergeCell ref="C50:D50"/>
    <mergeCell ref="C51:D51"/>
    <mergeCell ref="B37:Q37"/>
    <mergeCell ref="B38:Q38"/>
    <mergeCell ref="B39:Q39"/>
    <mergeCell ref="B41:Q41"/>
    <mergeCell ref="C42:D42"/>
    <mergeCell ref="B26:B36"/>
    <mergeCell ref="C26:C31"/>
    <mergeCell ref="C32:D32"/>
    <mergeCell ref="C33:D33"/>
    <mergeCell ref="C34:D34"/>
    <mergeCell ref="C35:D35"/>
    <mergeCell ref="C36:D36"/>
    <mergeCell ref="B15:B25"/>
    <mergeCell ref="C15:C20"/>
    <mergeCell ref="C21:D21"/>
    <mergeCell ref="C22:D22"/>
    <mergeCell ref="C23:D23"/>
    <mergeCell ref="C24:D24"/>
    <mergeCell ref="C25:D25"/>
    <mergeCell ref="B2:Q2"/>
    <mergeCell ref="C3:D3"/>
    <mergeCell ref="B4:B14"/>
    <mergeCell ref="C4:C9"/>
    <mergeCell ref="C10:D10"/>
    <mergeCell ref="C11:D11"/>
    <mergeCell ref="C12:D12"/>
    <mergeCell ref="C13:D13"/>
    <mergeCell ref="C14:D14"/>
  </mergeCells>
  <pageMargins left="0.7" right="0.7" top="0.75" bottom="0.75" header="0.3" footer="0.3"/>
  <pageSetup scale="45" orientation="landscape" r:id="rId1"/>
  <headerFooter>
    <oddHeader>&amp;C&amp;"Times New Roman,Bold"&amp;12Department of Health Care Policy and Financing
FY 2015-16 Medical Premiums Expenditure and Caseload Report</oddHeader>
    <oddFooter>&amp;L&amp;KFF0000Page # - UPDATE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C21"/>
  <sheetViews>
    <sheetView workbookViewId="0"/>
  </sheetViews>
  <sheetFormatPr defaultColWidth="9.28515625" defaultRowHeight="15.75" x14ac:dyDescent="0.25"/>
  <cols>
    <col min="1" max="1" width="15.5703125" style="3" bestFit="1" customWidth="1"/>
    <col min="2" max="3" width="9.28515625" style="2"/>
    <col min="4" max="16384" width="9.28515625" style="1"/>
  </cols>
  <sheetData>
    <row r="1" spans="1:3" x14ac:dyDescent="0.25">
      <c r="B1" s="2" t="s">
        <v>17</v>
      </c>
      <c r="C1" s="2" t="s">
        <v>18</v>
      </c>
    </row>
    <row r="2" spans="1:3" x14ac:dyDescent="0.25">
      <c r="A2" s="3">
        <v>39630</v>
      </c>
      <c r="B2" s="2" t="e">
        <f>#REF!</f>
        <v>#REF!</v>
      </c>
      <c r="C2" s="2" t="e">
        <f>'CBHP Caseload'!#REF!+'CBHP Caseload'!#REF!</f>
        <v>#REF!</v>
      </c>
    </row>
    <row r="3" spans="1:3" x14ac:dyDescent="0.25">
      <c r="A3" s="3">
        <v>39661</v>
      </c>
      <c r="B3" s="2" t="e">
        <f>#REF!</f>
        <v>#REF!</v>
      </c>
      <c r="C3" s="2" t="e">
        <f>'CBHP Caseload'!#REF!+'CBHP Caseload'!#REF!</f>
        <v>#REF!</v>
      </c>
    </row>
    <row r="4" spans="1:3" x14ac:dyDescent="0.25">
      <c r="A4" s="3">
        <v>39692</v>
      </c>
      <c r="B4" s="2" t="e">
        <f>#REF!</f>
        <v>#REF!</v>
      </c>
      <c r="C4" s="2" t="e">
        <f>'CBHP Caseload'!#REF!+'CBHP Caseload'!#REF!</f>
        <v>#REF!</v>
      </c>
    </row>
    <row r="5" spans="1:3" x14ac:dyDescent="0.25">
      <c r="A5" s="3">
        <v>39722</v>
      </c>
      <c r="B5" s="2" t="e">
        <f>#REF!</f>
        <v>#REF!</v>
      </c>
      <c r="C5" s="2" t="e">
        <f>'CBHP Caseload'!#REF!+'CBHP Caseload'!#REF!</f>
        <v>#REF!</v>
      </c>
    </row>
    <row r="6" spans="1:3" x14ac:dyDescent="0.25">
      <c r="A6" s="3">
        <v>39753</v>
      </c>
      <c r="B6" s="2" t="e">
        <f>#REF!</f>
        <v>#REF!</v>
      </c>
      <c r="C6" s="2" t="e">
        <f>'CBHP Caseload'!#REF!+'CBHP Caseload'!#REF!</f>
        <v>#REF!</v>
      </c>
    </row>
    <row r="7" spans="1:3" x14ac:dyDescent="0.25">
      <c r="A7" s="3">
        <v>39783</v>
      </c>
      <c r="B7" s="2" t="e">
        <f>#REF!</f>
        <v>#REF!</v>
      </c>
      <c r="C7" s="2" t="e">
        <f>'CBHP Caseload'!#REF!+'CBHP Caseload'!#REF!</f>
        <v>#REF!</v>
      </c>
    </row>
    <row r="8" spans="1:3" x14ac:dyDescent="0.25">
      <c r="A8" s="3">
        <v>39814</v>
      </c>
      <c r="B8" s="2" t="e">
        <f>#REF!</f>
        <v>#REF!</v>
      </c>
      <c r="C8" s="2" t="e">
        <f>'CBHP Caseload'!#REF!+'CBHP Caseload'!#REF!</f>
        <v>#REF!</v>
      </c>
    </row>
    <row r="9" spans="1:3" x14ac:dyDescent="0.25">
      <c r="A9" s="3">
        <v>39845</v>
      </c>
      <c r="B9" s="2" t="e">
        <f>#REF!</f>
        <v>#REF!</v>
      </c>
      <c r="C9" s="2" t="e">
        <f>'CBHP Caseload'!#REF!+'CBHP Caseload'!#REF!</f>
        <v>#REF!</v>
      </c>
    </row>
    <row r="10" spans="1:3" x14ac:dyDescent="0.25">
      <c r="A10" s="3">
        <v>39873</v>
      </c>
      <c r="B10" s="2" t="e">
        <f>#REF!</f>
        <v>#REF!</v>
      </c>
      <c r="C10" s="2" t="e">
        <f>'CBHP Caseload'!#REF!+'CBHP Caseload'!#REF!</f>
        <v>#REF!</v>
      </c>
    </row>
    <row r="11" spans="1:3" x14ac:dyDescent="0.25">
      <c r="A11" s="3">
        <v>39904</v>
      </c>
      <c r="B11" s="2" t="e">
        <f>#REF!</f>
        <v>#REF!</v>
      </c>
      <c r="C11" s="2" t="e">
        <f>'CBHP Caseload'!#REF!+'CBHP Caseload'!#REF!</f>
        <v>#REF!</v>
      </c>
    </row>
    <row r="12" spans="1:3" x14ac:dyDescent="0.25">
      <c r="A12" s="3">
        <v>39934</v>
      </c>
      <c r="B12" s="2" t="e">
        <f>#REF!</f>
        <v>#REF!</v>
      </c>
      <c r="C12" s="2" t="e">
        <f>'CBHP Caseload'!#REF!+'CBHP Caseload'!#REF!</f>
        <v>#REF!</v>
      </c>
    </row>
    <row r="13" spans="1:3" x14ac:dyDescent="0.25">
      <c r="A13" s="3">
        <v>39965</v>
      </c>
      <c r="B13" s="2" t="e">
        <f>#REF!</f>
        <v>#REF!</v>
      </c>
      <c r="C13" s="2" t="e">
        <f>'CBHP Caseload'!#REF!+'CBHP Caseload'!#REF!</f>
        <v>#REF!</v>
      </c>
    </row>
    <row r="14" spans="1:3" x14ac:dyDescent="0.25">
      <c r="A14" s="3">
        <v>39995</v>
      </c>
      <c r="B14" s="2" t="e">
        <f>#REF!</f>
        <v>#REF!</v>
      </c>
      <c r="C14" s="2">
        <f>'CBHP Caseload'!E16+'CBHP Caseload'!I16</f>
        <v>4458</v>
      </c>
    </row>
    <row r="15" spans="1:3" x14ac:dyDescent="0.25">
      <c r="A15" s="3">
        <v>40026</v>
      </c>
      <c r="B15" s="2" t="e">
        <f>#REF!</f>
        <v>#REF!</v>
      </c>
      <c r="C15" s="2">
        <f>'CBHP Caseload'!E17+'CBHP Caseload'!I17</f>
        <v>71057</v>
      </c>
    </row>
    <row r="16" spans="1:3" x14ac:dyDescent="0.25">
      <c r="A16" s="3">
        <v>40057</v>
      </c>
      <c r="B16" s="2" t="e">
        <f>#REF!</f>
        <v>#REF!</v>
      </c>
      <c r="C16" s="2">
        <f>'CBHP Caseload'!E18+'CBHP Caseload'!I18</f>
        <v>69973</v>
      </c>
    </row>
    <row r="17" spans="1:3" x14ac:dyDescent="0.25">
      <c r="A17" s="3">
        <v>40087</v>
      </c>
      <c r="B17" s="2" t="e">
        <f>#REF!</f>
        <v>#REF!</v>
      </c>
      <c r="C17" s="2">
        <f>'CBHP Caseload'!E19+'CBHP Caseload'!I19</f>
        <v>68488</v>
      </c>
    </row>
    <row r="18" spans="1:3" x14ac:dyDescent="0.25">
      <c r="A18" s="3">
        <v>40118</v>
      </c>
      <c r="B18" s="2" t="e">
        <f>#REF!</f>
        <v>#REF!</v>
      </c>
      <c r="C18" s="2">
        <f>'CBHP Caseload'!E20+'CBHP Caseload'!I20</f>
        <v>68047</v>
      </c>
    </row>
    <row r="19" spans="1:3" x14ac:dyDescent="0.25">
      <c r="A19" s="3">
        <v>40148</v>
      </c>
      <c r="B19" s="2" t="e">
        <f>#REF!</f>
        <v>#REF!</v>
      </c>
      <c r="C19" s="2">
        <f>'CBHP Caseload'!E21+'CBHP Caseload'!I21</f>
        <v>68278</v>
      </c>
    </row>
    <row r="20" spans="1:3" x14ac:dyDescent="0.25">
      <c r="A20" s="3">
        <v>40179</v>
      </c>
      <c r="B20" s="2" t="e">
        <f>#REF!</f>
        <v>#REF!</v>
      </c>
      <c r="C20" s="2">
        <f>'CBHP Caseload'!E22+'CBHP Caseload'!I22</f>
        <v>69221</v>
      </c>
    </row>
    <row r="21" spans="1:3" x14ac:dyDescent="0.25">
      <c r="A21" s="3">
        <v>40210</v>
      </c>
      <c r="B21" s="2" t="e">
        <f>#REF!</f>
        <v>#REF!</v>
      </c>
      <c r="C21" s="2">
        <f>'CBHP Caseload'!E23+'CBHP Caseload'!I23</f>
        <v>69655</v>
      </c>
    </row>
  </sheetData>
  <phoneticPr fontId="24"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49"/>
  <sheetViews>
    <sheetView tabSelected="1" view="pageBreakPreview" zoomScale="145" zoomScaleNormal="100" zoomScaleSheetLayoutView="145" workbookViewId="0">
      <selection activeCell="E58" sqref="E58"/>
    </sheetView>
  </sheetViews>
  <sheetFormatPr defaultColWidth="9.28515625" defaultRowHeight="15" x14ac:dyDescent="0.3"/>
  <cols>
    <col min="1" max="1" width="89" style="68" customWidth="1"/>
    <col min="2" max="2" width="21.42578125" style="68" bestFit="1" customWidth="1"/>
    <col min="3" max="3" width="22.42578125" style="68" customWidth="1"/>
    <col min="4" max="4" width="19.28515625" style="68" bestFit="1" customWidth="1"/>
    <col min="5" max="5" width="19.42578125" style="68" customWidth="1"/>
    <col min="6" max="6" width="46.42578125" style="68" customWidth="1"/>
    <col min="7" max="9" width="9.28515625" style="68"/>
    <col min="10" max="10" width="14.42578125" style="68" bestFit="1" customWidth="1"/>
    <col min="11" max="11" width="9.28515625" style="68"/>
    <col min="12" max="12" width="9.42578125" style="68" bestFit="1" customWidth="1"/>
    <col min="13" max="16384" width="9.28515625" style="68"/>
  </cols>
  <sheetData>
    <row r="1" spans="1:2" ht="18.75" thickBot="1" x14ac:dyDescent="0.4">
      <c r="A1" s="320" t="s">
        <v>144</v>
      </c>
      <c r="B1" s="92"/>
    </row>
    <row r="2" spans="1:2" ht="18.75" thickBot="1" x14ac:dyDescent="0.35">
      <c r="A2" s="504" t="s">
        <v>182</v>
      </c>
      <c r="B2" s="505"/>
    </row>
    <row r="3" spans="1:2" ht="18.75" thickBot="1" x14ac:dyDescent="0.35">
      <c r="A3" s="93" t="s">
        <v>130</v>
      </c>
      <c r="B3" s="94" t="s">
        <v>131</v>
      </c>
    </row>
    <row r="4" spans="1:2" ht="16.5" customHeight="1" x14ac:dyDescent="0.3">
      <c r="A4" s="95" t="s">
        <v>242</v>
      </c>
      <c r="B4" s="96">
        <v>13365398428</v>
      </c>
    </row>
    <row r="5" spans="1:2" ht="16.5" customHeight="1" x14ac:dyDescent="0.3">
      <c r="A5" s="97" t="s">
        <v>243</v>
      </c>
      <c r="B5" s="98">
        <v>-5713346</v>
      </c>
    </row>
    <row r="6" spans="1:2" ht="16.5" customHeight="1" x14ac:dyDescent="0.3">
      <c r="A6" s="59" t="s">
        <v>244</v>
      </c>
      <c r="B6" s="98">
        <v>109664</v>
      </c>
    </row>
    <row r="7" spans="1:2" ht="16.5" customHeight="1" x14ac:dyDescent="0.3">
      <c r="A7" s="59" t="s">
        <v>245</v>
      </c>
      <c r="B7" s="98">
        <v>-2991284</v>
      </c>
    </row>
    <row r="8" spans="1:2" ht="16.5" customHeight="1" x14ac:dyDescent="0.3">
      <c r="A8" s="59" t="s">
        <v>246</v>
      </c>
      <c r="B8" s="98">
        <v>2428038</v>
      </c>
    </row>
    <row r="9" spans="1:2" ht="16.5" customHeight="1" thickBot="1" x14ac:dyDescent="0.35">
      <c r="A9" s="100" t="s">
        <v>247</v>
      </c>
      <c r="B9" s="321">
        <v>8320786</v>
      </c>
    </row>
    <row r="10" spans="1:2" ht="16.5" customHeight="1" thickTop="1" thickBot="1" x14ac:dyDescent="0.35">
      <c r="A10" s="334" t="s">
        <v>248</v>
      </c>
      <c r="B10" s="335">
        <v>13367552286</v>
      </c>
    </row>
    <row r="11" spans="1:2" ht="16.5" customHeight="1" thickTop="1" x14ac:dyDescent="0.3">
      <c r="A11" s="99" t="s">
        <v>249</v>
      </c>
      <c r="B11" s="98">
        <v>4670693709</v>
      </c>
    </row>
    <row r="49" ht="37.5" customHeight="1" x14ac:dyDescent="0.3"/>
  </sheetData>
  <mergeCells count="1">
    <mergeCell ref="A2:B2"/>
  </mergeCells>
  <phoneticPr fontId="24" type="noConversion"/>
  <printOptions horizontalCentered="1" gridLines="1"/>
  <pageMargins left="0.28999999999999998" right="0.28999999999999998" top="0.7" bottom="0.43" header="0.3" footer="0.27"/>
  <pageSetup firstPageNumber="2"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O61"/>
  <sheetViews>
    <sheetView tabSelected="1" view="pageBreakPreview" zoomScale="85" zoomScaleNormal="100" zoomScaleSheetLayoutView="85" workbookViewId="0">
      <selection activeCell="E58" sqref="E58"/>
    </sheetView>
  </sheetViews>
  <sheetFormatPr defaultColWidth="9.28515625" defaultRowHeight="15" x14ac:dyDescent="0.3"/>
  <cols>
    <col min="1" max="1" width="12.28515625" style="68" customWidth="1"/>
    <col min="2" max="2" width="36.42578125" style="68" bestFit="1" customWidth="1"/>
    <col min="3" max="3" width="17.7109375" style="68" bestFit="1" customWidth="1"/>
    <col min="4" max="4" width="17.7109375" style="68" customWidth="1"/>
    <col min="5" max="5" width="20.28515625" style="68" customWidth="1"/>
    <col min="6" max="6" width="17.42578125" style="68" customWidth="1"/>
    <col min="7" max="8" width="19.5703125" style="68" customWidth="1"/>
    <col min="9" max="9" width="17.5703125" style="68" customWidth="1"/>
    <col min="10" max="10" width="18.5703125" style="68" customWidth="1"/>
    <col min="11" max="12" width="17.42578125" style="68" bestFit="1" customWidth="1"/>
    <col min="13" max="14" width="16.7109375" style="68" bestFit="1" customWidth="1"/>
    <col min="15" max="15" width="24.5703125" style="68" customWidth="1"/>
    <col min="16" max="16" width="11.28515625" style="68" bestFit="1" customWidth="1"/>
    <col min="17" max="18" width="5.5703125" style="68" bestFit="1" customWidth="1"/>
    <col min="19" max="19" width="30" style="68" bestFit="1" customWidth="1"/>
    <col min="20" max="24" width="5.5703125" style="68" bestFit="1" customWidth="1"/>
    <col min="25" max="16384" width="9.28515625" style="68"/>
  </cols>
  <sheetData>
    <row r="1" spans="1:15" s="101" customFormat="1" ht="18.75" thickBot="1" x14ac:dyDescent="0.25">
      <c r="A1" s="101" t="s">
        <v>145</v>
      </c>
      <c r="C1" s="101" t="s">
        <v>51</v>
      </c>
      <c r="D1" s="101" t="s">
        <v>51</v>
      </c>
      <c r="E1" s="101" t="s">
        <v>51</v>
      </c>
      <c r="F1" s="101" t="s">
        <v>51</v>
      </c>
      <c r="G1" s="101" t="s">
        <v>51</v>
      </c>
      <c r="H1" s="101" t="s">
        <v>51</v>
      </c>
      <c r="I1" s="101" t="s">
        <v>51</v>
      </c>
      <c r="J1" s="101" t="s">
        <v>51</v>
      </c>
      <c r="K1" s="101" t="s">
        <v>51</v>
      </c>
      <c r="L1" s="101" t="s">
        <v>51</v>
      </c>
      <c r="M1" s="101" t="s">
        <v>51</v>
      </c>
      <c r="N1" s="101" t="s">
        <v>51</v>
      </c>
      <c r="O1" s="101" t="s">
        <v>51</v>
      </c>
    </row>
    <row r="2" spans="1:15" s="101" customFormat="1" ht="18.75" thickBot="1" x14ac:dyDescent="0.25">
      <c r="A2" s="512" t="s">
        <v>197</v>
      </c>
      <c r="B2" s="513"/>
      <c r="C2" s="513"/>
      <c r="D2" s="513"/>
      <c r="E2" s="513"/>
      <c r="F2" s="513"/>
      <c r="G2" s="513"/>
      <c r="H2" s="513"/>
      <c r="I2" s="513"/>
      <c r="J2" s="513"/>
      <c r="K2" s="513"/>
      <c r="L2" s="513"/>
      <c r="M2" s="513"/>
      <c r="N2" s="513"/>
      <c r="O2" s="514"/>
    </row>
    <row r="3" spans="1:15" ht="31.5" customHeight="1" thickBot="1" x14ac:dyDescent="0.35">
      <c r="A3" s="102"/>
      <c r="B3" s="441" t="s">
        <v>11</v>
      </c>
      <c r="C3" s="351" t="s">
        <v>184</v>
      </c>
      <c r="D3" s="353" t="s">
        <v>185</v>
      </c>
      <c r="E3" s="374" t="s">
        <v>186</v>
      </c>
      <c r="F3" s="350" t="s">
        <v>187</v>
      </c>
      <c r="G3" s="103" t="s">
        <v>188</v>
      </c>
      <c r="H3" s="103" t="s">
        <v>189</v>
      </c>
      <c r="I3" s="103" t="s">
        <v>190</v>
      </c>
      <c r="J3" s="103" t="s">
        <v>191</v>
      </c>
      <c r="K3" s="103" t="s">
        <v>192</v>
      </c>
      <c r="L3" s="103" t="s">
        <v>193</v>
      </c>
      <c r="M3" s="103" t="s">
        <v>194</v>
      </c>
      <c r="N3" s="103" t="s">
        <v>195</v>
      </c>
      <c r="O3" s="104" t="s">
        <v>196</v>
      </c>
    </row>
    <row r="4" spans="1:15" ht="31.5" customHeight="1" x14ac:dyDescent="0.3">
      <c r="A4" s="515" t="s">
        <v>47</v>
      </c>
      <c r="B4" s="105" t="s">
        <v>399</v>
      </c>
      <c r="C4" s="106">
        <v>56212881</v>
      </c>
      <c r="D4" s="106">
        <v>56212881.000000015</v>
      </c>
      <c r="E4" s="106">
        <v>211330730</v>
      </c>
      <c r="F4" s="106">
        <v>78313682</v>
      </c>
      <c r="G4" s="110"/>
      <c r="H4" s="110"/>
      <c r="I4" s="110"/>
      <c r="J4" s="110"/>
      <c r="K4" s="110"/>
      <c r="L4" s="110"/>
      <c r="M4" s="110"/>
      <c r="N4" s="110"/>
      <c r="O4" s="108">
        <v>402070174</v>
      </c>
    </row>
    <row r="5" spans="1:15" ht="31.5" customHeight="1" x14ac:dyDescent="0.3">
      <c r="A5" s="516"/>
      <c r="B5" s="105" t="s">
        <v>400</v>
      </c>
      <c r="C5" s="109">
        <v>0</v>
      </c>
      <c r="D5" s="109">
        <v>0</v>
      </c>
      <c r="E5" s="109">
        <v>0</v>
      </c>
      <c r="F5" s="109">
        <v>0</v>
      </c>
      <c r="G5" s="113"/>
      <c r="H5" s="113"/>
      <c r="I5" s="113"/>
      <c r="J5" s="113"/>
      <c r="K5" s="113"/>
      <c r="L5" s="113"/>
      <c r="M5" s="113"/>
      <c r="N5" s="113"/>
      <c r="O5" s="108">
        <v>0</v>
      </c>
    </row>
    <row r="6" spans="1:15" ht="31.5" customHeight="1" x14ac:dyDescent="0.3">
      <c r="A6" s="516"/>
      <c r="B6" s="111" t="s">
        <v>401</v>
      </c>
      <c r="C6" s="112">
        <v>10696457</v>
      </c>
      <c r="D6" s="112">
        <v>10696456.999999998</v>
      </c>
      <c r="E6" s="112">
        <v>9098356</v>
      </c>
      <c r="F6" s="112">
        <v>10696538</v>
      </c>
      <c r="G6" s="113"/>
      <c r="H6" s="113"/>
      <c r="I6" s="113"/>
      <c r="J6" s="113"/>
      <c r="K6" s="113"/>
      <c r="L6" s="113"/>
      <c r="M6" s="113"/>
      <c r="N6" s="113"/>
      <c r="O6" s="114">
        <v>41187808</v>
      </c>
    </row>
    <row r="7" spans="1:15" ht="31.5" customHeight="1" x14ac:dyDescent="0.3">
      <c r="A7" s="516"/>
      <c r="B7" s="111" t="s">
        <v>402</v>
      </c>
      <c r="C7" s="115">
        <v>0</v>
      </c>
      <c r="D7" s="115">
        <v>0</v>
      </c>
      <c r="E7" s="115">
        <v>0</v>
      </c>
      <c r="F7" s="115">
        <v>0</v>
      </c>
      <c r="G7" s="113"/>
      <c r="H7" s="113"/>
      <c r="I7" s="113"/>
      <c r="J7" s="113"/>
      <c r="K7" s="113"/>
      <c r="L7" s="113"/>
      <c r="M7" s="113"/>
      <c r="N7" s="113"/>
      <c r="O7" s="114">
        <v>0</v>
      </c>
    </row>
    <row r="8" spans="1:15" ht="27" customHeight="1" x14ac:dyDescent="0.3">
      <c r="A8" s="516"/>
      <c r="B8" s="116" t="s">
        <v>403</v>
      </c>
      <c r="C8" s="115">
        <v>0</v>
      </c>
      <c r="D8" s="115">
        <v>0</v>
      </c>
      <c r="E8" s="115">
        <v>2266714.4300000006</v>
      </c>
      <c r="F8" s="115">
        <v>8983.02</v>
      </c>
      <c r="G8" s="113"/>
      <c r="H8" s="113"/>
      <c r="I8" s="113"/>
      <c r="J8" s="113"/>
      <c r="K8" s="113"/>
      <c r="L8" s="113"/>
      <c r="M8" s="113"/>
      <c r="N8" s="113"/>
      <c r="O8" s="114">
        <v>2275697</v>
      </c>
    </row>
    <row r="9" spans="1:15" ht="31.5" customHeight="1" thickBot="1" x14ac:dyDescent="0.35">
      <c r="A9" s="516"/>
      <c r="B9" s="117" t="s">
        <v>404</v>
      </c>
      <c r="C9" s="118">
        <v>52302371</v>
      </c>
      <c r="D9" s="118">
        <v>52302371.000000015</v>
      </c>
      <c r="E9" s="118">
        <v>79896150</v>
      </c>
      <c r="F9" s="118">
        <v>32371347</v>
      </c>
      <c r="G9" s="119"/>
      <c r="H9" s="119"/>
      <c r="I9" s="119"/>
      <c r="J9" s="119"/>
      <c r="K9" s="119"/>
      <c r="L9" s="119"/>
      <c r="M9" s="119"/>
      <c r="N9" s="119"/>
      <c r="O9" s="120">
        <v>216872239</v>
      </c>
    </row>
    <row r="10" spans="1:15" ht="31.5" customHeight="1" thickTop="1" thickBot="1" x14ac:dyDescent="0.35">
      <c r="A10" s="517"/>
      <c r="B10" s="121" t="s">
        <v>405</v>
      </c>
      <c r="C10" s="122">
        <v>119211709</v>
      </c>
      <c r="D10" s="122">
        <v>119211709.00000003</v>
      </c>
      <c r="E10" s="122">
        <v>302591950.43000001</v>
      </c>
      <c r="F10" s="122">
        <v>121390550.02</v>
      </c>
      <c r="G10" s="372"/>
      <c r="H10" s="372"/>
      <c r="I10" s="372"/>
      <c r="J10" s="372"/>
      <c r="K10" s="372"/>
      <c r="L10" s="372"/>
      <c r="M10" s="372"/>
      <c r="N10" s="372"/>
      <c r="O10" s="123">
        <v>662405918</v>
      </c>
    </row>
    <row r="11" spans="1:15" ht="31.5" customHeight="1" x14ac:dyDescent="0.3">
      <c r="A11" s="515" t="s">
        <v>48</v>
      </c>
      <c r="B11" s="124" t="s">
        <v>406</v>
      </c>
      <c r="C11" s="106">
        <v>21435973</v>
      </c>
      <c r="D11" s="106">
        <v>21435973</v>
      </c>
      <c r="E11" s="106">
        <v>30073246</v>
      </c>
      <c r="F11" s="106">
        <v>21994726</v>
      </c>
      <c r="G11" s="107"/>
      <c r="H11" s="107"/>
      <c r="I11" s="107"/>
      <c r="J11" s="107"/>
      <c r="K11" s="107"/>
      <c r="L11" s="107"/>
      <c r="M11" s="107"/>
      <c r="N11" s="107"/>
      <c r="O11" s="125">
        <v>94939918</v>
      </c>
    </row>
    <row r="12" spans="1:15" ht="31.5" customHeight="1" thickBot="1" x14ac:dyDescent="0.35">
      <c r="A12" s="516"/>
      <c r="B12" s="126" t="s">
        <v>402</v>
      </c>
      <c r="C12" s="118">
        <v>0</v>
      </c>
      <c r="D12" s="118">
        <v>0</v>
      </c>
      <c r="E12" s="118">
        <v>0</v>
      </c>
      <c r="F12" s="118">
        <v>0</v>
      </c>
      <c r="G12" s="119"/>
      <c r="H12" s="119"/>
      <c r="I12" s="119"/>
      <c r="J12" s="119"/>
      <c r="K12" s="119"/>
      <c r="L12" s="119"/>
      <c r="M12" s="119"/>
      <c r="N12" s="119"/>
      <c r="O12" s="120">
        <v>0</v>
      </c>
    </row>
    <row r="13" spans="1:15" ht="31.5" customHeight="1" thickTop="1" thickBot="1" x14ac:dyDescent="0.35">
      <c r="A13" s="517"/>
      <c r="B13" s="121" t="s">
        <v>407</v>
      </c>
      <c r="C13" s="127">
        <v>21435973</v>
      </c>
      <c r="D13" s="127">
        <v>21435973</v>
      </c>
      <c r="E13" s="127">
        <v>30073246</v>
      </c>
      <c r="F13" s="127">
        <v>21994726</v>
      </c>
      <c r="G13" s="372"/>
      <c r="H13" s="372"/>
      <c r="I13" s="372"/>
      <c r="J13" s="372"/>
      <c r="K13" s="372"/>
      <c r="L13" s="372"/>
      <c r="M13" s="372"/>
      <c r="N13" s="372"/>
      <c r="O13" s="128">
        <v>94939918</v>
      </c>
    </row>
    <row r="14" spans="1:15" ht="15.6" customHeight="1" thickBot="1" x14ac:dyDescent="0.35">
      <c r="A14" s="129"/>
      <c r="B14" s="130" t="s">
        <v>132</v>
      </c>
      <c r="C14" s="352">
        <v>140647682</v>
      </c>
      <c r="D14" s="352">
        <v>140647682.00000003</v>
      </c>
      <c r="E14" s="352">
        <v>332665196.43000001</v>
      </c>
      <c r="F14" s="352">
        <v>143385276.01999998</v>
      </c>
      <c r="G14" s="373"/>
      <c r="H14" s="373"/>
      <c r="I14" s="373"/>
      <c r="J14" s="373"/>
      <c r="K14" s="373"/>
      <c r="L14" s="373"/>
      <c r="M14" s="373"/>
      <c r="N14" s="373"/>
      <c r="O14" s="131">
        <v>757345836</v>
      </c>
    </row>
    <row r="15" spans="1:15" ht="18" x14ac:dyDescent="0.3">
      <c r="A15" s="506"/>
      <c r="B15" s="507"/>
      <c r="C15" s="507"/>
      <c r="D15" s="507"/>
      <c r="E15" s="507"/>
      <c r="F15" s="507"/>
      <c r="G15" s="507"/>
      <c r="H15" s="507"/>
      <c r="I15" s="507"/>
      <c r="J15" s="507"/>
      <c r="K15" s="507"/>
      <c r="L15" s="507"/>
      <c r="M15" s="507"/>
      <c r="N15" s="507"/>
      <c r="O15" s="508"/>
    </row>
    <row r="16" spans="1:15" ht="15.75" thickBot="1" x14ac:dyDescent="0.35">
      <c r="A16" s="509"/>
      <c r="B16" s="510"/>
      <c r="C16" s="510"/>
      <c r="D16" s="510"/>
      <c r="E16" s="510"/>
      <c r="F16" s="510"/>
      <c r="G16" s="510"/>
      <c r="H16" s="510"/>
      <c r="I16" s="510"/>
      <c r="J16" s="510"/>
      <c r="K16" s="510"/>
      <c r="L16" s="510"/>
      <c r="M16" s="510"/>
      <c r="N16" s="510"/>
      <c r="O16" s="511"/>
    </row>
    <row r="61" ht="37.5" customHeight="1" x14ac:dyDescent="0.3"/>
  </sheetData>
  <mergeCells count="5">
    <mergeCell ref="A15:O15"/>
    <mergeCell ref="A16:O16"/>
    <mergeCell ref="A2:O2"/>
    <mergeCell ref="A4:A10"/>
    <mergeCell ref="A11:A13"/>
  </mergeCells>
  <printOptions horizontalCentered="1" gridLines="1"/>
  <pageMargins left="0.28999999999999998" right="0.28999999999999998" top="0.7" bottom="0.43" header="0.3" footer="0.27"/>
  <pageSetup scale="46"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U242"/>
  <sheetViews>
    <sheetView showGridLines="0" tabSelected="1" view="pageBreakPreview" topLeftCell="B1" zoomScale="70" zoomScaleNormal="100" zoomScaleSheetLayoutView="70" workbookViewId="0">
      <selection activeCell="E58" sqref="E58"/>
    </sheetView>
  </sheetViews>
  <sheetFormatPr defaultColWidth="9.28515625" defaultRowHeight="15" x14ac:dyDescent="0.3"/>
  <cols>
    <col min="1" max="1" width="9.28515625" style="68"/>
    <col min="2" max="2" width="41.5703125" style="68" customWidth="1"/>
    <col min="3" max="3" width="14.28515625" style="68" bestFit="1" customWidth="1"/>
    <col min="4" max="4" width="10.5703125" style="68" customWidth="1"/>
    <col min="5" max="5" width="12.42578125" style="68" customWidth="1"/>
    <col min="6" max="6" width="11.7109375" style="68" customWidth="1"/>
    <col min="7" max="8" width="15.42578125" style="68" customWidth="1"/>
    <col min="9" max="9" width="15" style="68" bestFit="1" customWidth="1"/>
    <col min="10" max="10" width="17.42578125" style="68" customWidth="1"/>
    <col min="11" max="11" width="12.7109375" style="68" customWidth="1"/>
    <col min="12" max="12" width="14.28515625" style="68" customWidth="1"/>
    <col min="13" max="13" width="10.5703125" style="68" customWidth="1"/>
    <col min="14" max="14" width="16.28515625" style="68" customWidth="1"/>
    <col min="15" max="15" width="12.42578125" style="68" customWidth="1"/>
    <col min="16" max="16" width="13.42578125" style="68" customWidth="1"/>
    <col min="17" max="17" width="10.7109375" style="68" customWidth="1"/>
    <col min="18" max="19" width="17.28515625" style="68" customWidth="1"/>
    <col min="20" max="20" width="15" style="68" bestFit="1" customWidth="1"/>
    <col min="21" max="23" width="12.42578125" style="68" customWidth="1"/>
    <col min="24" max="24" width="11.42578125" style="68" bestFit="1" customWidth="1"/>
    <col min="25" max="25" width="9.7109375" style="68" bestFit="1" customWidth="1"/>
    <col min="26" max="26" width="20.28515625" style="68" bestFit="1" customWidth="1"/>
    <col min="27" max="27" width="11.42578125" style="68" bestFit="1" customWidth="1"/>
    <col min="28" max="28" width="12.42578125" style="68" bestFit="1" customWidth="1"/>
    <col min="29" max="29" width="21.7109375" style="68" bestFit="1" customWidth="1"/>
    <col min="30" max="30" width="28.28515625" style="68" bestFit="1" customWidth="1"/>
    <col min="31" max="31" width="33.5703125" style="68" bestFit="1" customWidth="1"/>
    <col min="32" max="33" width="11.42578125" style="68" bestFit="1" customWidth="1"/>
    <col min="34" max="34" width="17.42578125" style="68" bestFit="1" customWidth="1"/>
    <col min="35" max="35" width="10.28515625" style="68" bestFit="1" customWidth="1"/>
    <col min="36" max="36" width="11.42578125" style="68" bestFit="1" customWidth="1"/>
    <col min="37" max="37" width="13.7109375" style="68" bestFit="1" customWidth="1"/>
    <col min="38" max="38" width="10" style="68" bestFit="1" customWidth="1"/>
    <col min="39" max="40" width="9.42578125" style="68" bestFit="1" customWidth="1"/>
    <col min="41" max="41" width="10.7109375" style="68" customWidth="1"/>
    <col min="42" max="42" width="9.42578125" style="68" bestFit="1" customWidth="1"/>
    <col min="43" max="16384" width="9.28515625" style="68"/>
  </cols>
  <sheetData>
    <row r="1" spans="1:20" ht="22.5" customHeight="1" x14ac:dyDescent="0.3">
      <c r="A1" s="68" t="s">
        <v>156</v>
      </c>
      <c r="B1" s="524" t="s">
        <v>134</v>
      </c>
      <c r="C1" s="525"/>
      <c r="D1" s="525"/>
      <c r="E1" s="525"/>
      <c r="F1" s="525"/>
      <c r="G1" s="525"/>
      <c r="H1" s="525"/>
      <c r="I1" s="525"/>
      <c r="J1" s="525"/>
      <c r="K1" s="525"/>
      <c r="L1" s="525"/>
      <c r="M1" s="525"/>
      <c r="N1" s="525"/>
      <c r="O1" s="525"/>
      <c r="P1" s="525"/>
      <c r="Q1" s="525"/>
      <c r="R1" s="525"/>
      <c r="S1" s="525"/>
      <c r="T1" s="526"/>
    </row>
    <row r="2" spans="1:20" ht="87" customHeight="1" x14ac:dyDescent="0.3">
      <c r="B2" s="346" t="s">
        <v>154</v>
      </c>
      <c r="C2" s="132" t="s">
        <v>32</v>
      </c>
      <c r="D2" s="132" t="s">
        <v>33</v>
      </c>
      <c r="E2" s="132" t="s">
        <v>34</v>
      </c>
      <c r="F2" s="132" t="s">
        <v>23</v>
      </c>
      <c r="G2" s="132" t="s">
        <v>35</v>
      </c>
      <c r="H2" s="132" t="s">
        <v>36</v>
      </c>
      <c r="I2" s="132" t="s">
        <v>37</v>
      </c>
      <c r="J2" s="132" t="s">
        <v>1</v>
      </c>
      <c r="K2" s="132" t="s">
        <v>42</v>
      </c>
      <c r="L2" s="132" t="s">
        <v>38</v>
      </c>
      <c r="M2" s="132" t="s">
        <v>2</v>
      </c>
      <c r="N2" s="132" t="s">
        <v>39</v>
      </c>
      <c r="O2" s="132" t="s">
        <v>40</v>
      </c>
      <c r="P2" s="132" t="s">
        <v>41</v>
      </c>
      <c r="Q2" s="132" t="s">
        <v>7</v>
      </c>
      <c r="R2" s="132" t="s">
        <v>159</v>
      </c>
      <c r="S2" s="132" t="s">
        <v>177</v>
      </c>
      <c r="T2" s="133" t="s">
        <v>0</v>
      </c>
    </row>
    <row r="3" spans="1:20" ht="18" hidden="1" x14ac:dyDescent="0.3">
      <c r="B3" s="322">
        <v>39995</v>
      </c>
      <c r="C3" s="134">
        <v>38058</v>
      </c>
      <c r="D3" s="134">
        <v>6774</v>
      </c>
      <c r="E3" s="134">
        <v>52315</v>
      </c>
      <c r="F3" s="134"/>
      <c r="G3" s="135">
        <v>70356</v>
      </c>
      <c r="H3" s="134">
        <v>0</v>
      </c>
      <c r="I3" s="134"/>
      <c r="J3" s="134">
        <v>393</v>
      </c>
      <c r="K3" s="134">
        <v>259609</v>
      </c>
      <c r="L3" s="134"/>
      <c r="M3" s="134">
        <v>18285</v>
      </c>
      <c r="N3" s="134">
        <v>7745</v>
      </c>
      <c r="O3" s="134"/>
      <c r="P3" s="134">
        <v>3930</v>
      </c>
      <c r="Q3" s="134">
        <v>15434</v>
      </c>
      <c r="R3" s="134">
        <v>0</v>
      </c>
      <c r="S3" s="134"/>
      <c r="T3" s="327">
        <v>472899</v>
      </c>
    </row>
    <row r="4" spans="1:20" ht="18" hidden="1" x14ac:dyDescent="0.3">
      <c r="B4" s="322">
        <v>40026</v>
      </c>
      <c r="C4" s="134">
        <v>38306</v>
      </c>
      <c r="D4" s="134">
        <v>6863</v>
      </c>
      <c r="E4" s="134">
        <v>52573</v>
      </c>
      <c r="F4" s="134"/>
      <c r="G4" s="135">
        <v>71467</v>
      </c>
      <c r="H4" s="137">
        <v>0</v>
      </c>
      <c r="I4" s="134"/>
      <c r="J4" s="134">
        <v>395</v>
      </c>
      <c r="K4" s="134">
        <v>263415</v>
      </c>
      <c r="L4" s="134"/>
      <c r="M4" s="134">
        <v>18325</v>
      </c>
      <c r="N4" s="134">
        <v>7849</v>
      </c>
      <c r="O4" s="134"/>
      <c r="P4" s="134">
        <v>3835</v>
      </c>
      <c r="Q4" s="134">
        <v>15522</v>
      </c>
      <c r="R4" s="134">
        <v>0</v>
      </c>
      <c r="S4" s="134"/>
      <c r="T4" s="136">
        <v>478550</v>
      </c>
    </row>
    <row r="5" spans="1:20" ht="18" hidden="1" x14ac:dyDescent="0.3">
      <c r="B5" s="322">
        <v>40057</v>
      </c>
      <c r="C5" s="134">
        <v>38346</v>
      </c>
      <c r="D5" s="134">
        <v>6945</v>
      </c>
      <c r="E5" s="134">
        <v>52710</v>
      </c>
      <c r="F5" s="134"/>
      <c r="G5" s="135">
        <v>72192</v>
      </c>
      <c r="H5" s="137">
        <v>0</v>
      </c>
      <c r="I5" s="134"/>
      <c r="J5" s="134">
        <v>402</v>
      </c>
      <c r="K5" s="134">
        <v>266381</v>
      </c>
      <c r="L5" s="134"/>
      <c r="M5" s="134">
        <v>18200</v>
      </c>
      <c r="N5" s="134">
        <v>7775</v>
      </c>
      <c r="O5" s="134"/>
      <c r="P5" s="134">
        <v>3724</v>
      </c>
      <c r="Q5" s="134">
        <v>15513</v>
      </c>
      <c r="R5" s="134">
        <v>0</v>
      </c>
      <c r="S5" s="134"/>
      <c r="T5" s="136">
        <v>482188</v>
      </c>
    </row>
    <row r="6" spans="1:20" ht="18" hidden="1" x14ac:dyDescent="0.3">
      <c r="B6" s="322">
        <v>40087</v>
      </c>
      <c r="C6" s="134">
        <v>38480</v>
      </c>
      <c r="D6" s="134">
        <v>6985</v>
      </c>
      <c r="E6" s="134">
        <v>52847</v>
      </c>
      <c r="F6" s="134"/>
      <c r="G6" s="135">
        <v>73474</v>
      </c>
      <c r="H6" s="137">
        <v>0</v>
      </c>
      <c r="I6" s="134"/>
      <c r="J6" s="134">
        <v>406</v>
      </c>
      <c r="K6" s="134">
        <v>270514</v>
      </c>
      <c r="L6" s="134"/>
      <c r="M6" s="134">
        <v>18169</v>
      </c>
      <c r="N6" s="134">
        <v>7713</v>
      </c>
      <c r="O6" s="134"/>
      <c r="P6" s="134">
        <v>3650</v>
      </c>
      <c r="Q6" s="134">
        <v>15638</v>
      </c>
      <c r="R6" s="134">
        <v>0</v>
      </c>
      <c r="S6" s="134"/>
      <c r="T6" s="136">
        <v>487876</v>
      </c>
    </row>
    <row r="7" spans="1:20" ht="18" hidden="1" x14ac:dyDescent="0.3">
      <c r="B7" s="322">
        <v>40118</v>
      </c>
      <c r="C7" s="134">
        <v>38387</v>
      </c>
      <c r="D7" s="134">
        <v>6986</v>
      </c>
      <c r="E7" s="134">
        <v>52982</v>
      </c>
      <c r="F7" s="134"/>
      <c r="G7" s="135">
        <v>73957</v>
      </c>
      <c r="H7" s="137">
        <v>0</v>
      </c>
      <c r="I7" s="134"/>
      <c r="J7" s="134">
        <v>418</v>
      </c>
      <c r="K7" s="134">
        <v>272453</v>
      </c>
      <c r="L7" s="134"/>
      <c r="M7" s="134">
        <v>17992</v>
      </c>
      <c r="N7" s="134">
        <v>7674</v>
      </c>
      <c r="O7" s="134"/>
      <c r="P7" s="134">
        <v>3644</v>
      </c>
      <c r="Q7" s="134">
        <v>15743</v>
      </c>
      <c r="R7" s="134">
        <v>0</v>
      </c>
      <c r="S7" s="134"/>
      <c r="T7" s="136">
        <v>490236</v>
      </c>
    </row>
    <row r="8" spans="1:20" ht="18" hidden="1" x14ac:dyDescent="0.3">
      <c r="B8" s="322">
        <v>40148</v>
      </c>
      <c r="C8" s="134">
        <v>38410</v>
      </c>
      <c r="D8" s="134">
        <v>7025</v>
      </c>
      <c r="E8" s="134">
        <v>53000</v>
      </c>
      <c r="F8" s="134"/>
      <c r="G8" s="135">
        <v>75120</v>
      </c>
      <c r="H8" s="137">
        <v>0</v>
      </c>
      <c r="I8" s="134"/>
      <c r="J8" s="134">
        <v>411</v>
      </c>
      <c r="K8" s="134">
        <v>275867</v>
      </c>
      <c r="L8" s="134"/>
      <c r="M8" s="134">
        <v>18371</v>
      </c>
      <c r="N8" s="134">
        <v>7627</v>
      </c>
      <c r="O8" s="134"/>
      <c r="P8" s="134">
        <v>3632</v>
      </c>
      <c r="Q8" s="134">
        <v>15846</v>
      </c>
      <c r="R8" s="134">
        <v>0</v>
      </c>
      <c r="S8" s="134"/>
      <c r="T8" s="136">
        <v>495309</v>
      </c>
    </row>
    <row r="9" spans="1:20" ht="18" hidden="1" x14ac:dyDescent="0.3">
      <c r="B9" s="322">
        <v>40179</v>
      </c>
      <c r="C9" s="134">
        <v>38452</v>
      </c>
      <c r="D9" s="134">
        <v>7047</v>
      </c>
      <c r="E9" s="134">
        <v>53255</v>
      </c>
      <c r="F9" s="134"/>
      <c r="G9" s="135">
        <v>76403</v>
      </c>
      <c r="H9" s="137">
        <v>0</v>
      </c>
      <c r="I9" s="134"/>
      <c r="J9" s="134">
        <v>416</v>
      </c>
      <c r="K9" s="134">
        <v>279000</v>
      </c>
      <c r="L9" s="134"/>
      <c r="M9" s="134">
        <v>18400</v>
      </c>
      <c r="N9" s="134">
        <v>7796</v>
      </c>
      <c r="O9" s="134"/>
      <c r="P9" s="134">
        <v>3610</v>
      </c>
      <c r="Q9" s="134">
        <v>15954</v>
      </c>
      <c r="R9" s="134">
        <v>0</v>
      </c>
      <c r="S9" s="134"/>
      <c r="T9" s="136">
        <v>500333</v>
      </c>
    </row>
    <row r="10" spans="1:20" ht="18" hidden="1" x14ac:dyDescent="0.3">
      <c r="B10" s="322">
        <v>40210</v>
      </c>
      <c r="C10" s="134">
        <v>38432</v>
      </c>
      <c r="D10" s="134">
        <v>7049</v>
      </c>
      <c r="E10" s="134">
        <v>53298</v>
      </c>
      <c r="F10" s="134"/>
      <c r="G10" s="135">
        <v>77214</v>
      </c>
      <c r="H10" s="137">
        <v>0</v>
      </c>
      <c r="I10" s="134"/>
      <c r="J10" s="134">
        <v>431</v>
      </c>
      <c r="K10" s="134">
        <v>279898</v>
      </c>
      <c r="L10" s="134"/>
      <c r="M10" s="134">
        <v>18467</v>
      </c>
      <c r="N10" s="134">
        <v>7779</v>
      </c>
      <c r="O10" s="134"/>
      <c r="P10" s="134">
        <v>3550</v>
      </c>
      <c r="Q10" s="134">
        <v>16076</v>
      </c>
      <c r="R10" s="134">
        <v>0</v>
      </c>
      <c r="S10" s="134"/>
      <c r="T10" s="136">
        <v>502194</v>
      </c>
    </row>
    <row r="11" spans="1:20" ht="18" hidden="1" x14ac:dyDescent="0.3">
      <c r="B11" s="322">
        <v>40238</v>
      </c>
      <c r="C11" s="134">
        <v>38597</v>
      </c>
      <c r="D11" s="134">
        <v>7152</v>
      </c>
      <c r="E11" s="134">
        <v>53629</v>
      </c>
      <c r="F11" s="134"/>
      <c r="G11" s="135">
        <v>79286</v>
      </c>
      <c r="H11" s="137">
        <v>0</v>
      </c>
      <c r="I11" s="134"/>
      <c r="J11" s="134">
        <v>449</v>
      </c>
      <c r="K11" s="134">
        <v>283625</v>
      </c>
      <c r="L11" s="134"/>
      <c r="M11" s="134">
        <v>18486</v>
      </c>
      <c r="N11" s="134">
        <v>7996</v>
      </c>
      <c r="O11" s="134"/>
      <c r="P11" s="134">
        <v>3768</v>
      </c>
      <c r="Q11" s="134">
        <v>16212</v>
      </c>
      <c r="R11" s="134">
        <v>0</v>
      </c>
      <c r="S11" s="134"/>
      <c r="T11" s="136">
        <v>509200</v>
      </c>
    </row>
    <row r="12" spans="1:20" ht="18" hidden="1" x14ac:dyDescent="0.3">
      <c r="B12" s="322">
        <v>40269</v>
      </c>
      <c r="C12" s="134">
        <v>38727</v>
      </c>
      <c r="D12" s="134">
        <v>7212</v>
      </c>
      <c r="E12" s="134">
        <v>53904</v>
      </c>
      <c r="F12" s="134"/>
      <c r="G12" s="135">
        <v>80192</v>
      </c>
      <c r="H12" s="137">
        <v>0</v>
      </c>
      <c r="I12" s="134"/>
      <c r="J12" s="134">
        <v>452</v>
      </c>
      <c r="K12" s="134">
        <v>285746</v>
      </c>
      <c r="L12" s="134"/>
      <c r="M12" s="134">
        <v>18552</v>
      </c>
      <c r="N12" s="134">
        <v>8054</v>
      </c>
      <c r="O12" s="134"/>
      <c r="P12" s="134">
        <v>3831</v>
      </c>
      <c r="Q12" s="134">
        <v>16308</v>
      </c>
      <c r="R12" s="134">
        <v>0</v>
      </c>
      <c r="S12" s="134"/>
      <c r="T12" s="136">
        <v>512978</v>
      </c>
    </row>
    <row r="13" spans="1:20" ht="18" hidden="1" x14ac:dyDescent="0.3">
      <c r="B13" s="322">
        <v>40299</v>
      </c>
      <c r="C13" s="134">
        <v>38754</v>
      </c>
      <c r="D13" s="134">
        <v>7228</v>
      </c>
      <c r="E13" s="134">
        <v>54164</v>
      </c>
      <c r="F13" s="134"/>
      <c r="G13" s="135">
        <v>75804</v>
      </c>
      <c r="H13" s="135">
        <v>18253</v>
      </c>
      <c r="I13" s="134"/>
      <c r="J13" s="134">
        <v>455</v>
      </c>
      <c r="K13" s="134">
        <v>285779</v>
      </c>
      <c r="L13" s="134"/>
      <c r="M13" s="134">
        <v>18651</v>
      </c>
      <c r="N13" s="134">
        <v>8039</v>
      </c>
      <c r="O13" s="134"/>
      <c r="P13" s="134">
        <v>3615</v>
      </c>
      <c r="Q13" s="134">
        <v>16285</v>
      </c>
      <c r="R13" s="134">
        <v>0</v>
      </c>
      <c r="S13" s="134"/>
      <c r="T13" s="136">
        <v>527027</v>
      </c>
    </row>
    <row r="14" spans="1:20" ht="18" hidden="1" x14ac:dyDescent="0.3">
      <c r="B14" s="322">
        <v>40330</v>
      </c>
      <c r="C14" s="134">
        <v>38900</v>
      </c>
      <c r="D14" s="134">
        <v>7326</v>
      </c>
      <c r="E14" s="134">
        <v>54493</v>
      </c>
      <c r="F14" s="134"/>
      <c r="G14" s="135">
        <v>72608</v>
      </c>
      <c r="H14" s="135">
        <v>20607</v>
      </c>
      <c r="I14" s="134"/>
      <c r="J14" s="134">
        <v>466</v>
      </c>
      <c r="K14" s="134">
        <v>285778</v>
      </c>
      <c r="L14" s="134"/>
      <c r="M14" s="134">
        <v>18678</v>
      </c>
      <c r="N14" s="134">
        <v>7903</v>
      </c>
      <c r="O14" s="134"/>
      <c r="P14" s="134">
        <v>3522</v>
      </c>
      <c r="Q14" s="134">
        <v>16495</v>
      </c>
      <c r="R14" s="134">
        <v>0</v>
      </c>
      <c r="S14" s="134"/>
      <c r="T14" s="136">
        <v>526776</v>
      </c>
    </row>
    <row r="15" spans="1:20" ht="18" hidden="1" x14ac:dyDescent="0.3">
      <c r="B15" s="323" t="s">
        <v>19</v>
      </c>
      <c r="C15" s="138">
        <v>38487</v>
      </c>
      <c r="D15" s="138">
        <v>7049</v>
      </c>
      <c r="E15" s="138">
        <v>53264</v>
      </c>
      <c r="F15" s="138"/>
      <c r="G15" s="138">
        <v>74839</v>
      </c>
      <c r="H15" s="138">
        <v>3238</v>
      </c>
      <c r="I15" s="138"/>
      <c r="J15" s="138">
        <v>425</v>
      </c>
      <c r="K15" s="138">
        <v>275672</v>
      </c>
      <c r="L15" s="138"/>
      <c r="M15" s="138">
        <v>18381</v>
      </c>
      <c r="N15" s="138">
        <v>7830</v>
      </c>
      <c r="O15" s="138"/>
      <c r="P15" s="138">
        <v>3693</v>
      </c>
      <c r="Q15" s="138">
        <v>15919</v>
      </c>
      <c r="R15" s="138">
        <v>0</v>
      </c>
      <c r="S15" s="138"/>
      <c r="T15" s="139">
        <v>498797</v>
      </c>
    </row>
    <row r="16" spans="1:20" ht="18" hidden="1" x14ac:dyDescent="0.3">
      <c r="B16" s="322">
        <v>40360</v>
      </c>
      <c r="C16" s="134"/>
      <c r="D16" s="134">
        <v>7395</v>
      </c>
      <c r="E16" s="399">
        <v>54740</v>
      </c>
      <c r="F16" s="399">
        <v>0</v>
      </c>
      <c r="G16" s="135">
        <v>73769</v>
      </c>
      <c r="H16" s="135">
        <v>21446</v>
      </c>
      <c r="I16" s="399">
        <v>0</v>
      </c>
      <c r="J16" s="134">
        <v>471</v>
      </c>
      <c r="K16" s="399">
        <v>287674</v>
      </c>
      <c r="L16" s="399">
        <v>0</v>
      </c>
      <c r="M16" s="134">
        <v>18628</v>
      </c>
      <c r="N16" s="134">
        <v>7909</v>
      </c>
      <c r="O16" s="399">
        <v>0</v>
      </c>
      <c r="P16" s="134">
        <v>3492</v>
      </c>
      <c r="Q16" s="399">
        <v>16539</v>
      </c>
      <c r="R16" s="399">
        <v>22631</v>
      </c>
      <c r="S16" s="399"/>
      <c r="T16" s="136">
        <v>492063</v>
      </c>
    </row>
    <row r="17" spans="2:20" ht="18" hidden="1" x14ac:dyDescent="0.3">
      <c r="B17" s="322">
        <v>40391</v>
      </c>
      <c r="C17" s="134">
        <v>38648</v>
      </c>
      <c r="D17" s="134">
        <v>7492</v>
      </c>
      <c r="E17" s="399">
        <v>55032</v>
      </c>
      <c r="F17" s="399">
        <v>0</v>
      </c>
      <c r="G17" s="135">
        <v>75863</v>
      </c>
      <c r="H17" s="135">
        <v>24193</v>
      </c>
      <c r="I17" s="399">
        <v>0</v>
      </c>
      <c r="J17" s="134">
        <v>493</v>
      </c>
      <c r="K17" s="399">
        <v>290871</v>
      </c>
      <c r="L17" s="399">
        <v>0</v>
      </c>
      <c r="M17" s="134">
        <v>18455</v>
      </c>
      <c r="N17" s="134">
        <v>8014</v>
      </c>
      <c r="O17" s="399">
        <v>0</v>
      </c>
      <c r="P17" s="134">
        <v>3378</v>
      </c>
      <c r="Q17" s="399">
        <v>16634</v>
      </c>
      <c r="R17" s="399">
        <v>26808</v>
      </c>
      <c r="S17" s="399"/>
      <c r="T17" s="136">
        <v>539073</v>
      </c>
    </row>
    <row r="18" spans="2:20" ht="18" hidden="1" x14ac:dyDescent="0.3">
      <c r="B18" s="322">
        <v>40422</v>
      </c>
      <c r="C18" s="134">
        <v>38774</v>
      </c>
      <c r="D18" s="134">
        <v>7562</v>
      </c>
      <c r="E18" s="399">
        <v>55223</v>
      </c>
      <c r="F18" s="399">
        <v>0</v>
      </c>
      <c r="G18" s="135">
        <v>76255</v>
      </c>
      <c r="H18" s="135">
        <v>25071</v>
      </c>
      <c r="I18" s="399">
        <v>0</v>
      </c>
      <c r="J18" s="134">
        <v>503</v>
      </c>
      <c r="K18" s="399">
        <v>291592</v>
      </c>
      <c r="L18" s="399">
        <v>0</v>
      </c>
      <c r="M18" s="134">
        <v>18451</v>
      </c>
      <c r="N18" s="134">
        <v>7971</v>
      </c>
      <c r="O18" s="399">
        <v>0</v>
      </c>
      <c r="P18" s="134">
        <v>3231</v>
      </c>
      <c r="Q18" s="399">
        <v>16652</v>
      </c>
      <c r="R18" s="399">
        <v>33706</v>
      </c>
      <c r="S18" s="399"/>
      <c r="T18" s="136">
        <v>541285</v>
      </c>
    </row>
    <row r="19" spans="2:20" ht="18" hidden="1" x14ac:dyDescent="0.3">
      <c r="B19" s="322">
        <v>40452</v>
      </c>
      <c r="C19" s="134">
        <v>38901</v>
      </c>
      <c r="D19" s="134">
        <v>7602</v>
      </c>
      <c r="E19" s="399">
        <v>55508</v>
      </c>
      <c r="F19" s="399">
        <v>0</v>
      </c>
      <c r="G19" s="135">
        <v>77291</v>
      </c>
      <c r="H19" s="135">
        <v>26016</v>
      </c>
      <c r="I19" s="399">
        <v>0</v>
      </c>
      <c r="J19" s="134">
        <v>505</v>
      </c>
      <c r="K19" s="399">
        <v>294155</v>
      </c>
      <c r="L19" s="399">
        <v>0</v>
      </c>
      <c r="M19" s="134">
        <v>18464</v>
      </c>
      <c r="N19" s="134">
        <v>7985</v>
      </c>
      <c r="O19" s="399">
        <v>0</v>
      </c>
      <c r="P19" s="134">
        <v>3080</v>
      </c>
      <c r="Q19" s="399">
        <v>16794</v>
      </c>
      <c r="R19" s="399">
        <v>37954</v>
      </c>
      <c r="S19" s="399"/>
      <c r="T19" s="136">
        <v>546301</v>
      </c>
    </row>
    <row r="20" spans="2:20" ht="18" hidden="1" x14ac:dyDescent="0.3">
      <c r="B20" s="322">
        <v>40483</v>
      </c>
      <c r="C20" s="134">
        <v>39009</v>
      </c>
      <c r="D20" s="134">
        <v>7682</v>
      </c>
      <c r="E20" s="399">
        <v>55804</v>
      </c>
      <c r="F20" s="399">
        <v>0</v>
      </c>
      <c r="G20" s="135">
        <v>78278</v>
      </c>
      <c r="H20" s="135">
        <v>26924</v>
      </c>
      <c r="I20" s="399">
        <v>0</v>
      </c>
      <c r="J20" s="134">
        <v>511</v>
      </c>
      <c r="K20" s="399">
        <v>296482</v>
      </c>
      <c r="L20" s="399">
        <v>0</v>
      </c>
      <c r="M20" s="134">
        <v>18597</v>
      </c>
      <c r="N20" s="134">
        <v>7891</v>
      </c>
      <c r="O20" s="399">
        <v>0</v>
      </c>
      <c r="P20" s="134">
        <v>3049</v>
      </c>
      <c r="Q20" s="399">
        <v>16941</v>
      </c>
      <c r="R20" s="399">
        <v>45991</v>
      </c>
      <c r="S20" s="399"/>
      <c r="T20" s="136">
        <v>551168</v>
      </c>
    </row>
    <row r="21" spans="2:20" ht="18" hidden="1" x14ac:dyDescent="0.3">
      <c r="B21" s="322">
        <v>40513</v>
      </c>
      <c r="C21" s="134">
        <v>38769</v>
      </c>
      <c r="D21" s="134">
        <v>7721</v>
      </c>
      <c r="E21" s="399">
        <v>55937</v>
      </c>
      <c r="F21" s="399">
        <v>0</v>
      </c>
      <c r="G21" s="135">
        <v>79773</v>
      </c>
      <c r="H21" s="135">
        <v>27596</v>
      </c>
      <c r="I21" s="399">
        <v>0</v>
      </c>
      <c r="J21" s="134">
        <v>526</v>
      </c>
      <c r="K21" s="399">
        <v>299499</v>
      </c>
      <c r="L21" s="399">
        <v>0</v>
      </c>
      <c r="M21" s="134">
        <v>18510</v>
      </c>
      <c r="N21" s="134">
        <v>7764</v>
      </c>
      <c r="O21" s="399">
        <v>0</v>
      </c>
      <c r="P21" s="134">
        <v>3023</v>
      </c>
      <c r="Q21" s="134">
        <v>17002</v>
      </c>
      <c r="R21" s="134">
        <v>48495</v>
      </c>
      <c r="S21" s="134"/>
      <c r="T21" s="136">
        <v>556120</v>
      </c>
    </row>
    <row r="22" spans="2:20" ht="18" hidden="1" x14ac:dyDescent="0.3">
      <c r="B22" s="322">
        <v>40544</v>
      </c>
      <c r="C22" s="134">
        <v>38813</v>
      </c>
      <c r="D22" s="134">
        <v>7781</v>
      </c>
      <c r="E22" s="399">
        <v>56417</v>
      </c>
      <c r="F22" s="399">
        <v>0</v>
      </c>
      <c r="G22" s="400">
        <v>82824</v>
      </c>
      <c r="H22" s="135">
        <v>27188</v>
      </c>
      <c r="I22" s="134">
        <v>0</v>
      </c>
      <c r="J22" s="134">
        <v>532</v>
      </c>
      <c r="K22" s="399">
        <v>304042</v>
      </c>
      <c r="L22" s="134">
        <v>0</v>
      </c>
      <c r="M22" s="134">
        <v>18386</v>
      </c>
      <c r="N22" s="134">
        <v>7806</v>
      </c>
      <c r="O22" s="134">
        <v>0</v>
      </c>
      <c r="P22" s="134">
        <v>3116</v>
      </c>
      <c r="Q22" s="134">
        <v>17210</v>
      </c>
      <c r="R22" s="134">
        <v>50869</v>
      </c>
      <c r="S22" s="134"/>
      <c r="T22" s="136">
        <v>564115</v>
      </c>
    </row>
    <row r="23" spans="2:20" ht="18" hidden="1" x14ac:dyDescent="0.3">
      <c r="B23" s="322">
        <v>40575</v>
      </c>
      <c r="C23" s="134">
        <v>38823</v>
      </c>
      <c r="D23" s="134">
        <v>7870</v>
      </c>
      <c r="E23" s="134">
        <v>56671</v>
      </c>
      <c r="F23" s="134">
        <v>0</v>
      </c>
      <c r="G23" s="135">
        <v>83547</v>
      </c>
      <c r="H23" s="135">
        <v>28323</v>
      </c>
      <c r="I23" s="134">
        <v>0</v>
      </c>
      <c r="J23" s="134">
        <v>535</v>
      </c>
      <c r="K23" s="134">
        <v>307032</v>
      </c>
      <c r="L23" s="134">
        <v>0</v>
      </c>
      <c r="M23" s="134">
        <v>18200</v>
      </c>
      <c r="N23" s="134">
        <v>7677</v>
      </c>
      <c r="O23" s="134">
        <v>0</v>
      </c>
      <c r="P23" s="134">
        <v>3161</v>
      </c>
      <c r="Q23" s="134">
        <v>17249</v>
      </c>
      <c r="R23" s="134">
        <v>53231</v>
      </c>
      <c r="S23" s="134"/>
      <c r="T23" s="136">
        <v>569088</v>
      </c>
    </row>
    <row r="24" spans="2:20" ht="18" hidden="1" x14ac:dyDescent="0.3">
      <c r="B24" s="322">
        <v>40603</v>
      </c>
      <c r="C24" s="134">
        <v>38939</v>
      </c>
      <c r="D24" s="134">
        <v>7966</v>
      </c>
      <c r="E24" s="399">
        <v>57103</v>
      </c>
      <c r="F24" s="399">
        <v>0</v>
      </c>
      <c r="G24" s="135">
        <v>85574</v>
      </c>
      <c r="H24" s="135">
        <v>28968</v>
      </c>
      <c r="I24" s="399">
        <v>0</v>
      </c>
      <c r="J24" s="134">
        <v>556</v>
      </c>
      <c r="K24" s="399">
        <v>312300</v>
      </c>
      <c r="L24" s="399">
        <v>0</v>
      </c>
      <c r="M24" s="134">
        <v>18244</v>
      </c>
      <c r="N24" s="134">
        <v>7881</v>
      </c>
      <c r="O24" s="399">
        <v>0</v>
      </c>
      <c r="P24" s="134">
        <v>3271</v>
      </c>
      <c r="Q24" s="399">
        <v>17390</v>
      </c>
      <c r="R24" s="399">
        <v>55724</v>
      </c>
      <c r="S24" s="399"/>
      <c r="T24" s="136">
        <v>578192</v>
      </c>
    </row>
    <row r="25" spans="2:20" ht="18" hidden="1" x14ac:dyDescent="0.3">
      <c r="B25" s="322">
        <v>40634</v>
      </c>
      <c r="C25" s="134">
        <v>38861</v>
      </c>
      <c r="D25" s="134">
        <v>7987</v>
      </c>
      <c r="E25" s="399">
        <v>57385</v>
      </c>
      <c r="F25" s="399">
        <v>0</v>
      </c>
      <c r="G25" s="135">
        <v>85763</v>
      </c>
      <c r="H25" s="135">
        <v>29451</v>
      </c>
      <c r="I25" s="399">
        <v>0</v>
      </c>
      <c r="J25" s="134">
        <v>569</v>
      </c>
      <c r="K25" s="399">
        <v>312603</v>
      </c>
      <c r="L25" s="399">
        <v>0</v>
      </c>
      <c r="M25" s="134">
        <v>18280</v>
      </c>
      <c r="N25" s="134">
        <v>7864</v>
      </c>
      <c r="O25" s="399">
        <v>0</v>
      </c>
      <c r="P25" s="134">
        <v>3274</v>
      </c>
      <c r="Q25" s="399">
        <v>17399</v>
      </c>
      <c r="R25" s="399">
        <v>54418</v>
      </c>
      <c r="S25" s="399"/>
      <c r="T25" s="136">
        <v>579436</v>
      </c>
    </row>
    <row r="26" spans="2:20" ht="18" hidden="1" x14ac:dyDescent="0.3">
      <c r="B26" s="322">
        <v>40664</v>
      </c>
      <c r="C26" s="134">
        <v>38981</v>
      </c>
      <c r="D26" s="134">
        <v>8051</v>
      </c>
      <c r="E26" s="399">
        <v>57608</v>
      </c>
      <c r="F26" s="399">
        <v>0</v>
      </c>
      <c r="G26" s="135">
        <v>86596</v>
      </c>
      <c r="H26" s="135">
        <v>30102</v>
      </c>
      <c r="I26" s="399">
        <v>0</v>
      </c>
      <c r="J26" s="134">
        <v>587</v>
      </c>
      <c r="K26" s="399">
        <v>315116</v>
      </c>
      <c r="L26" s="399">
        <v>0</v>
      </c>
      <c r="M26" s="134">
        <v>18279</v>
      </c>
      <c r="N26" s="134">
        <v>7830</v>
      </c>
      <c r="O26" s="399">
        <v>0</v>
      </c>
      <c r="P26" s="134">
        <v>3255</v>
      </c>
      <c r="Q26" s="399">
        <v>17546</v>
      </c>
      <c r="R26" s="399">
        <v>53084</v>
      </c>
      <c r="S26" s="399"/>
      <c r="T26" s="136">
        <v>583951</v>
      </c>
    </row>
    <row r="27" spans="2:20" ht="18" hidden="1" x14ac:dyDescent="0.3">
      <c r="B27" s="322">
        <v>40695</v>
      </c>
      <c r="C27" s="134">
        <v>39154</v>
      </c>
      <c r="D27" s="134">
        <v>8089</v>
      </c>
      <c r="E27" s="399">
        <v>57986</v>
      </c>
      <c r="F27" s="399">
        <v>0</v>
      </c>
      <c r="G27" s="135">
        <v>87827</v>
      </c>
      <c r="H27" s="135">
        <v>30724</v>
      </c>
      <c r="I27" s="399">
        <v>0</v>
      </c>
      <c r="J27" s="134">
        <v>589</v>
      </c>
      <c r="K27" s="399">
        <v>317551</v>
      </c>
      <c r="L27" s="399">
        <v>0</v>
      </c>
      <c r="M27" s="134">
        <v>18221</v>
      </c>
      <c r="N27" s="134">
        <v>7828</v>
      </c>
      <c r="O27" s="399">
        <v>0</v>
      </c>
      <c r="P27" s="134">
        <v>3229</v>
      </c>
      <c r="Q27" s="399">
        <v>17727</v>
      </c>
      <c r="R27" s="399">
        <v>50242</v>
      </c>
      <c r="S27" s="399"/>
      <c r="T27" s="136">
        <v>588925</v>
      </c>
    </row>
    <row r="28" spans="2:20" ht="18" hidden="1" x14ac:dyDescent="0.3">
      <c r="B28" s="323" t="s">
        <v>22</v>
      </c>
      <c r="C28" s="138">
        <v>38879</v>
      </c>
      <c r="D28" s="138">
        <v>7767</v>
      </c>
      <c r="E28" s="138">
        <v>56285</v>
      </c>
      <c r="F28" s="138">
        <v>0</v>
      </c>
      <c r="G28" s="138">
        <v>81114</v>
      </c>
      <c r="H28" s="138">
        <v>27167</v>
      </c>
      <c r="I28" s="138">
        <v>0</v>
      </c>
      <c r="J28" s="138">
        <v>531</v>
      </c>
      <c r="K28" s="138">
        <v>302410</v>
      </c>
      <c r="L28" s="138">
        <v>0</v>
      </c>
      <c r="M28" s="138">
        <v>18393</v>
      </c>
      <c r="N28" s="138">
        <v>7868</v>
      </c>
      <c r="O28" s="138">
        <v>0</v>
      </c>
      <c r="P28" s="138">
        <v>3213</v>
      </c>
      <c r="Q28" s="138">
        <v>17090</v>
      </c>
      <c r="R28" s="138">
        <v>44429</v>
      </c>
      <c r="S28" s="138"/>
      <c r="T28" s="139">
        <v>560717</v>
      </c>
    </row>
    <row r="29" spans="2:20" ht="18" hidden="1" x14ac:dyDescent="0.3">
      <c r="B29" s="322">
        <v>40725</v>
      </c>
      <c r="C29" s="134">
        <v>39341</v>
      </c>
      <c r="D29" s="134">
        <v>8133</v>
      </c>
      <c r="E29" s="134">
        <v>58294</v>
      </c>
      <c r="F29" s="134">
        <v>0</v>
      </c>
      <c r="G29" s="135">
        <v>87556</v>
      </c>
      <c r="H29" s="135">
        <v>31920</v>
      </c>
      <c r="I29" s="134">
        <v>0</v>
      </c>
      <c r="J29" s="134">
        <v>587</v>
      </c>
      <c r="K29" s="134">
        <v>319065</v>
      </c>
      <c r="L29" s="134">
        <v>0</v>
      </c>
      <c r="M29" s="134">
        <v>18125</v>
      </c>
      <c r="N29" s="134">
        <v>7810</v>
      </c>
      <c r="O29" s="134">
        <v>0</v>
      </c>
      <c r="P29" s="134">
        <v>3089</v>
      </c>
      <c r="Q29" s="134">
        <v>17923</v>
      </c>
      <c r="R29" s="134">
        <v>47486</v>
      </c>
      <c r="S29" s="134"/>
      <c r="T29" s="136">
        <v>591843</v>
      </c>
    </row>
    <row r="30" spans="2:20" ht="18" hidden="1" x14ac:dyDescent="0.3">
      <c r="B30" s="322">
        <v>40756</v>
      </c>
      <c r="C30" s="134">
        <v>39537</v>
      </c>
      <c r="D30" s="134">
        <v>8222</v>
      </c>
      <c r="E30" s="134">
        <v>58712</v>
      </c>
      <c r="F30" s="134">
        <v>0</v>
      </c>
      <c r="G30" s="135">
        <v>88518</v>
      </c>
      <c r="H30" s="135">
        <v>32462</v>
      </c>
      <c r="I30" s="134">
        <v>0</v>
      </c>
      <c r="J30" s="134">
        <v>586</v>
      </c>
      <c r="K30" s="134">
        <v>322779</v>
      </c>
      <c r="L30" s="134">
        <v>0</v>
      </c>
      <c r="M30" s="134">
        <v>18084</v>
      </c>
      <c r="N30" s="134">
        <v>7786</v>
      </c>
      <c r="O30" s="134">
        <v>0</v>
      </c>
      <c r="P30" s="134">
        <v>2973</v>
      </c>
      <c r="Q30" s="134">
        <v>18046</v>
      </c>
      <c r="R30" s="134">
        <v>45641</v>
      </c>
      <c r="S30" s="134"/>
      <c r="T30" s="136">
        <v>597705</v>
      </c>
    </row>
    <row r="31" spans="2:20" ht="18" hidden="1" x14ac:dyDescent="0.3">
      <c r="B31" s="322">
        <v>40787</v>
      </c>
      <c r="C31" s="134">
        <v>39600</v>
      </c>
      <c r="D31" s="134">
        <v>8280</v>
      </c>
      <c r="E31" s="134">
        <v>58937</v>
      </c>
      <c r="F31" s="134">
        <v>0</v>
      </c>
      <c r="G31" s="135">
        <v>90001</v>
      </c>
      <c r="H31" s="135">
        <v>33152</v>
      </c>
      <c r="I31" s="134">
        <v>0</v>
      </c>
      <c r="J31" s="134">
        <v>590</v>
      </c>
      <c r="K31" s="134">
        <v>325673</v>
      </c>
      <c r="L31" s="134">
        <v>0</v>
      </c>
      <c r="M31" s="134">
        <v>18119</v>
      </c>
      <c r="N31" s="134">
        <v>7628</v>
      </c>
      <c r="O31" s="134">
        <v>0</v>
      </c>
      <c r="P31" s="134">
        <v>2774</v>
      </c>
      <c r="Q31" s="134">
        <v>18156</v>
      </c>
      <c r="R31" s="134">
        <v>43830</v>
      </c>
      <c r="S31" s="134"/>
      <c r="T31" s="136">
        <v>602910</v>
      </c>
    </row>
    <row r="32" spans="2:20" ht="18" hidden="1" x14ac:dyDescent="0.3">
      <c r="B32" s="322">
        <v>40817</v>
      </c>
      <c r="C32" s="134">
        <v>39697</v>
      </c>
      <c r="D32" s="134">
        <v>8328</v>
      </c>
      <c r="E32" s="134">
        <v>59159</v>
      </c>
      <c r="F32" s="134">
        <v>0</v>
      </c>
      <c r="G32" s="135">
        <v>91662</v>
      </c>
      <c r="H32" s="135">
        <v>33838</v>
      </c>
      <c r="I32" s="134">
        <v>0</v>
      </c>
      <c r="J32" s="134">
        <v>592</v>
      </c>
      <c r="K32" s="134">
        <v>328632</v>
      </c>
      <c r="L32" s="134">
        <v>0</v>
      </c>
      <c r="M32" s="134">
        <v>18096</v>
      </c>
      <c r="N32" s="134">
        <v>7558</v>
      </c>
      <c r="O32" s="134">
        <v>0</v>
      </c>
      <c r="P32" s="134">
        <v>2657</v>
      </c>
      <c r="Q32" s="134">
        <v>18314</v>
      </c>
      <c r="R32" s="134">
        <v>43452</v>
      </c>
      <c r="S32" s="134"/>
      <c r="T32" s="136">
        <v>608533</v>
      </c>
    </row>
    <row r="33" spans="2:20" ht="18" hidden="1" x14ac:dyDescent="0.3">
      <c r="B33" s="322">
        <v>40848</v>
      </c>
      <c r="C33" s="134">
        <v>39789</v>
      </c>
      <c r="D33" s="134">
        <v>8343</v>
      </c>
      <c r="E33" s="134">
        <v>59298</v>
      </c>
      <c r="F33" s="134">
        <v>0</v>
      </c>
      <c r="G33" s="135">
        <v>92441</v>
      </c>
      <c r="H33" s="135">
        <v>34915</v>
      </c>
      <c r="I33" s="134">
        <v>0</v>
      </c>
      <c r="J33" s="134">
        <v>602</v>
      </c>
      <c r="K33" s="134">
        <v>332183</v>
      </c>
      <c r="L33" s="134">
        <v>0</v>
      </c>
      <c r="M33" s="134">
        <v>18077</v>
      </c>
      <c r="N33" s="134">
        <v>7371</v>
      </c>
      <c r="O33" s="134">
        <v>0</v>
      </c>
      <c r="P33" s="134">
        <v>2543</v>
      </c>
      <c r="Q33" s="134">
        <v>18584</v>
      </c>
      <c r="R33" s="134">
        <v>39784</v>
      </c>
      <c r="S33" s="134"/>
      <c r="T33" s="136">
        <v>614146</v>
      </c>
    </row>
    <row r="34" spans="2:20" ht="18" hidden="1" x14ac:dyDescent="0.3">
      <c r="B34" s="322">
        <v>40878</v>
      </c>
      <c r="C34" s="134">
        <v>39843</v>
      </c>
      <c r="D34" s="134">
        <v>8355</v>
      </c>
      <c r="E34" s="134">
        <v>59384</v>
      </c>
      <c r="F34" s="134">
        <v>0</v>
      </c>
      <c r="G34" s="135">
        <v>94778</v>
      </c>
      <c r="H34" s="135">
        <v>34886</v>
      </c>
      <c r="I34" s="134">
        <v>0</v>
      </c>
      <c r="J34" s="134">
        <v>606</v>
      </c>
      <c r="K34" s="134">
        <v>336053</v>
      </c>
      <c r="L34" s="134">
        <v>0</v>
      </c>
      <c r="M34" s="134">
        <v>18172</v>
      </c>
      <c r="N34" s="134">
        <v>7333</v>
      </c>
      <c r="O34" s="134">
        <v>0</v>
      </c>
      <c r="P34" s="134">
        <v>2591</v>
      </c>
      <c r="Q34" s="134">
        <v>18798</v>
      </c>
      <c r="R34" s="134">
        <v>37756</v>
      </c>
      <c r="S34" s="134"/>
      <c r="T34" s="136">
        <v>620799</v>
      </c>
    </row>
    <row r="35" spans="2:20" ht="18" hidden="1" x14ac:dyDescent="0.3">
      <c r="B35" s="322">
        <v>40909</v>
      </c>
      <c r="C35" s="134">
        <v>39742</v>
      </c>
      <c r="D35" s="134">
        <v>8373</v>
      </c>
      <c r="E35" s="134">
        <v>59709</v>
      </c>
      <c r="F35" s="134">
        <v>0</v>
      </c>
      <c r="G35" s="135">
        <v>93523</v>
      </c>
      <c r="H35" s="135">
        <v>35481</v>
      </c>
      <c r="I35" s="134">
        <v>0</v>
      </c>
      <c r="J35" s="134">
        <v>603</v>
      </c>
      <c r="K35" s="134">
        <v>336096</v>
      </c>
      <c r="L35" s="134">
        <v>0</v>
      </c>
      <c r="M35" s="134">
        <v>17968</v>
      </c>
      <c r="N35" s="134">
        <v>7445</v>
      </c>
      <c r="O35" s="134">
        <v>0</v>
      </c>
      <c r="P35" s="134">
        <v>2617</v>
      </c>
      <c r="Q35" s="134">
        <v>18985</v>
      </c>
      <c r="R35" s="134">
        <v>36663</v>
      </c>
      <c r="S35" s="134"/>
      <c r="T35" s="136">
        <v>620542</v>
      </c>
    </row>
    <row r="36" spans="2:20" ht="18" hidden="1" x14ac:dyDescent="0.3">
      <c r="B36" s="322">
        <v>40940</v>
      </c>
      <c r="C36" s="134">
        <v>39800</v>
      </c>
      <c r="D36" s="134">
        <v>8401</v>
      </c>
      <c r="E36" s="134">
        <v>59635</v>
      </c>
      <c r="F36" s="134">
        <v>0</v>
      </c>
      <c r="G36" s="135">
        <v>94868</v>
      </c>
      <c r="H36" s="135">
        <v>35962</v>
      </c>
      <c r="I36" s="134">
        <v>0</v>
      </c>
      <c r="J36" s="134">
        <v>604</v>
      </c>
      <c r="K36" s="134">
        <v>339523</v>
      </c>
      <c r="L36" s="134">
        <v>0</v>
      </c>
      <c r="M36" s="134">
        <v>17863</v>
      </c>
      <c r="N36" s="134">
        <v>7594</v>
      </c>
      <c r="O36" s="134">
        <v>0</v>
      </c>
      <c r="P36" s="134">
        <v>2636</v>
      </c>
      <c r="Q36" s="134">
        <v>19220</v>
      </c>
      <c r="R36" s="134">
        <v>32394</v>
      </c>
      <c r="S36" s="134"/>
      <c r="T36" s="136">
        <v>626106</v>
      </c>
    </row>
    <row r="37" spans="2:20" ht="18" hidden="1" x14ac:dyDescent="0.3">
      <c r="B37" s="322">
        <v>40969</v>
      </c>
      <c r="C37" s="134">
        <v>39849</v>
      </c>
      <c r="D37" s="134">
        <v>8445</v>
      </c>
      <c r="E37" s="134">
        <v>59847</v>
      </c>
      <c r="F37" s="134">
        <v>51</v>
      </c>
      <c r="G37" s="135">
        <v>97318</v>
      </c>
      <c r="H37" s="135">
        <v>37141</v>
      </c>
      <c r="I37" s="134">
        <v>0</v>
      </c>
      <c r="J37" s="134">
        <v>604</v>
      </c>
      <c r="K37" s="134">
        <v>341274</v>
      </c>
      <c r="L37" s="134">
        <v>0</v>
      </c>
      <c r="M37" s="134">
        <v>17930</v>
      </c>
      <c r="N37" s="134">
        <v>7734</v>
      </c>
      <c r="O37" s="134">
        <v>0</v>
      </c>
      <c r="P37" s="134">
        <v>2852</v>
      </c>
      <c r="Q37" s="134">
        <v>19466</v>
      </c>
      <c r="R37" s="134">
        <v>30970</v>
      </c>
      <c r="S37" s="134"/>
      <c r="T37" s="136">
        <v>632511</v>
      </c>
    </row>
    <row r="38" spans="2:20" ht="18" hidden="1" x14ac:dyDescent="0.3">
      <c r="B38" s="322">
        <v>41000</v>
      </c>
      <c r="C38" s="134">
        <v>39837</v>
      </c>
      <c r="D38" s="134">
        <v>8507</v>
      </c>
      <c r="E38" s="134">
        <v>59970</v>
      </c>
      <c r="F38" s="134">
        <v>133</v>
      </c>
      <c r="G38" s="135">
        <v>94317</v>
      </c>
      <c r="H38" s="135">
        <v>37902</v>
      </c>
      <c r="I38" s="134">
        <v>0</v>
      </c>
      <c r="J38" s="134">
        <v>596</v>
      </c>
      <c r="K38" s="134">
        <v>341546</v>
      </c>
      <c r="L38" s="134">
        <v>0</v>
      </c>
      <c r="M38" s="134">
        <v>17944</v>
      </c>
      <c r="N38" s="134">
        <v>7705</v>
      </c>
      <c r="O38" s="134">
        <v>0</v>
      </c>
      <c r="P38" s="134">
        <v>2846</v>
      </c>
      <c r="Q38" s="134">
        <v>19396</v>
      </c>
      <c r="R38" s="134">
        <v>28479</v>
      </c>
      <c r="S38" s="134"/>
      <c r="T38" s="136">
        <v>630699</v>
      </c>
    </row>
    <row r="39" spans="2:20" ht="18" hidden="1" x14ac:dyDescent="0.3">
      <c r="B39" s="322">
        <v>41030</v>
      </c>
      <c r="C39" s="134">
        <v>39924</v>
      </c>
      <c r="D39" s="134">
        <v>8600</v>
      </c>
      <c r="E39" s="134">
        <v>60167</v>
      </c>
      <c r="F39" s="134">
        <v>202</v>
      </c>
      <c r="G39" s="135">
        <v>95581</v>
      </c>
      <c r="H39" s="135">
        <v>38955</v>
      </c>
      <c r="I39" s="134">
        <v>5860</v>
      </c>
      <c r="J39" s="134">
        <v>597</v>
      </c>
      <c r="K39" s="134">
        <v>344523</v>
      </c>
      <c r="L39" s="134">
        <v>0</v>
      </c>
      <c r="M39" s="134">
        <v>18012</v>
      </c>
      <c r="N39" s="134">
        <v>7744</v>
      </c>
      <c r="O39" s="134">
        <v>0</v>
      </c>
      <c r="P39" s="134">
        <v>2844</v>
      </c>
      <c r="Q39" s="134">
        <v>19640</v>
      </c>
      <c r="R39" s="134">
        <v>25884</v>
      </c>
      <c r="S39" s="134"/>
      <c r="T39" s="136">
        <v>642649</v>
      </c>
    </row>
    <row r="40" spans="2:20" ht="18" hidden="1" x14ac:dyDescent="0.3">
      <c r="B40" s="322">
        <v>41061</v>
      </c>
      <c r="C40" s="134">
        <v>39923</v>
      </c>
      <c r="D40" s="134">
        <v>8605</v>
      </c>
      <c r="E40" s="134">
        <v>60091</v>
      </c>
      <c r="F40" s="134">
        <v>240</v>
      </c>
      <c r="G40" s="135">
        <v>98120</v>
      </c>
      <c r="H40" s="135">
        <v>38921</v>
      </c>
      <c r="I40" s="134">
        <v>7753</v>
      </c>
      <c r="J40" s="134">
        <v>601</v>
      </c>
      <c r="K40" s="134">
        <v>348253</v>
      </c>
      <c r="L40" s="134">
        <v>0</v>
      </c>
      <c r="M40" s="134">
        <v>18022</v>
      </c>
      <c r="N40" s="134">
        <v>7846</v>
      </c>
      <c r="O40" s="134">
        <v>0</v>
      </c>
      <c r="P40" s="134">
        <v>2818</v>
      </c>
      <c r="Q40" s="134">
        <v>19929</v>
      </c>
      <c r="R40" s="134">
        <v>25355</v>
      </c>
      <c r="S40" s="134"/>
      <c r="T40" s="136">
        <v>651122</v>
      </c>
    </row>
    <row r="41" spans="2:20" ht="18" hidden="1" x14ac:dyDescent="0.3">
      <c r="B41" s="324" t="s">
        <v>27</v>
      </c>
      <c r="C41" s="138">
        <v>39740</v>
      </c>
      <c r="D41" s="138">
        <v>8383</v>
      </c>
      <c r="E41" s="138">
        <v>59434</v>
      </c>
      <c r="F41" s="138">
        <v>52</v>
      </c>
      <c r="G41" s="138">
        <v>93224</v>
      </c>
      <c r="H41" s="138">
        <v>35461</v>
      </c>
      <c r="I41" s="138">
        <v>1134</v>
      </c>
      <c r="J41" s="138">
        <v>597</v>
      </c>
      <c r="K41" s="138">
        <v>334633</v>
      </c>
      <c r="L41" s="138">
        <v>0</v>
      </c>
      <c r="M41" s="138">
        <v>18034</v>
      </c>
      <c r="N41" s="138">
        <v>7630</v>
      </c>
      <c r="O41" s="138">
        <v>0</v>
      </c>
      <c r="P41" s="138">
        <v>2770</v>
      </c>
      <c r="Q41" s="138">
        <v>18871</v>
      </c>
      <c r="R41" s="138">
        <v>36475</v>
      </c>
      <c r="S41" s="138"/>
      <c r="T41" s="140">
        <v>619963</v>
      </c>
    </row>
    <row r="42" spans="2:20" ht="18" hidden="1" x14ac:dyDescent="0.3">
      <c r="B42" s="322">
        <v>41091</v>
      </c>
      <c r="C42" s="134">
        <v>40117</v>
      </c>
      <c r="D42" s="134">
        <v>8689</v>
      </c>
      <c r="E42" s="134">
        <v>60389</v>
      </c>
      <c r="F42" s="134">
        <v>338</v>
      </c>
      <c r="G42" s="135">
        <v>93088</v>
      </c>
      <c r="H42" s="135">
        <v>38961</v>
      </c>
      <c r="I42" s="134">
        <v>9652</v>
      </c>
      <c r="J42" s="134">
        <v>607</v>
      </c>
      <c r="K42" s="134">
        <v>348510</v>
      </c>
      <c r="L42" s="134">
        <v>0</v>
      </c>
      <c r="M42" s="134">
        <v>17959</v>
      </c>
      <c r="N42" s="134">
        <v>7824</v>
      </c>
      <c r="O42" s="134">
        <v>0</v>
      </c>
      <c r="P42" s="134">
        <v>2764</v>
      </c>
      <c r="Q42" s="134">
        <v>20117</v>
      </c>
      <c r="R42" s="134">
        <v>25001</v>
      </c>
      <c r="S42" s="134"/>
      <c r="T42" s="136">
        <v>649015</v>
      </c>
    </row>
    <row r="43" spans="2:20" ht="18" hidden="1" x14ac:dyDescent="0.3">
      <c r="B43" s="322">
        <v>41122</v>
      </c>
      <c r="C43" s="134">
        <v>40460</v>
      </c>
      <c r="D43" s="134">
        <v>8771</v>
      </c>
      <c r="E43" s="134">
        <v>60680</v>
      </c>
      <c r="F43" s="134">
        <v>445</v>
      </c>
      <c r="G43" s="135">
        <v>94777</v>
      </c>
      <c r="H43" s="135">
        <v>39881</v>
      </c>
      <c r="I43" s="134">
        <v>9675</v>
      </c>
      <c r="J43" s="134">
        <v>612</v>
      </c>
      <c r="K43" s="134">
        <v>351537</v>
      </c>
      <c r="L43" s="134">
        <v>0</v>
      </c>
      <c r="M43" s="134">
        <v>17932</v>
      </c>
      <c r="N43" s="134">
        <v>7864</v>
      </c>
      <c r="O43" s="134">
        <v>0</v>
      </c>
      <c r="P43" s="134">
        <v>2744</v>
      </c>
      <c r="Q43" s="134">
        <v>20418</v>
      </c>
      <c r="R43" s="134">
        <v>24800</v>
      </c>
      <c r="S43" s="134"/>
      <c r="T43" s="136">
        <v>655796</v>
      </c>
    </row>
    <row r="44" spans="2:20" ht="18" hidden="1" x14ac:dyDescent="0.3">
      <c r="B44" s="322">
        <v>41153</v>
      </c>
      <c r="C44" s="134">
        <v>40468</v>
      </c>
      <c r="D44" s="134">
        <v>8877</v>
      </c>
      <c r="E44" s="134">
        <v>60934</v>
      </c>
      <c r="F44" s="134">
        <v>539</v>
      </c>
      <c r="G44" s="135">
        <v>95151</v>
      </c>
      <c r="H44" s="135">
        <v>39689</v>
      </c>
      <c r="I44" s="134">
        <v>9880</v>
      </c>
      <c r="J44" s="134">
        <v>610</v>
      </c>
      <c r="K44" s="134">
        <v>355312</v>
      </c>
      <c r="L44" s="134">
        <v>0</v>
      </c>
      <c r="M44" s="134">
        <v>18004</v>
      </c>
      <c r="N44" s="134">
        <v>7677</v>
      </c>
      <c r="O44" s="134">
        <v>0</v>
      </c>
      <c r="P44" s="134">
        <v>2609</v>
      </c>
      <c r="Q44" s="134">
        <v>20615</v>
      </c>
      <c r="R44" s="134">
        <v>25103</v>
      </c>
      <c r="S44" s="134"/>
      <c r="T44" s="136">
        <v>660365</v>
      </c>
    </row>
    <row r="45" spans="2:20" ht="18" hidden="1" x14ac:dyDescent="0.3">
      <c r="B45" s="322">
        <v>41183</v>
      </c>
      <c r="C45" s="134">
        <v>40773</v>
      </c>
      <c r="D45" s="134">
        <v>8949</v>
      </c>
      <c r="E45" s="134">
        <v>61303</v>
      </c>
      <c r="F45" s="134">
        <v>640</v>
      </c>
      <c r="G45" s="135">
        <v>96113</v>
      </c>
      <c r="H45" s="135">
        <v>40302</v>
      </c>
      <c r="I45" s="134">
        <v>9969</v>
      </c>
      <c r="J45" s="134">
        <v>615</v>
      </c>
      <c r="K45" s="134">
        <v>353524</v>
      </c>
      <c r="L45" s="134">
        <v>0</v>
      </c>
      <c r="M45" s="134">
        <v>18000</v>
      </c>
      <c r="N45" s="134">
        <v>7691</v>
      </c>
      <c r="O45" s="134">
        <v>0</v>
      </c>
      <c r="P45" s="134">
        <v>2569</v>
      </c>
      <c r="Q45" s="134">
        <v>20766</v>
      </c>
      <c r="R45" s="134">
        <v>24887</v>
      </c>
      <c r="S45" s="134"/>
      <c r="T45" s="136">
        <v>661214</v>
      </c>
    </row>
    <row r="46" spans="2:20" ht="18" hidden="1" x14ac:dyDescent="0.3">
      <c r="B46" s="322">
        <v>41214</v>
      </c>
      <c r="C46" s="134">
        <v>41059</v>
      </c>
      <c r="D46" s="134">
        <v>8997</v>
      </c>
      <c r="E46" s="134">
        <v>61571</v>
      </c>
      <c r="F46" s="134">
        <v>753</v>
      </c>
      <c r="G46" s="135">
        <v>98333</v>
      </c>
      <c r="H46" s="135">
        <v>41895</v>
      </c>
      <c r="I46" s="134">
        <v>9972</v>
      </c>
      <c r="J46" s="134">
        <v>615</v>
      </c>
      <c r="K46" s="134">
        <v>356897</v>
      </c>
      <c r="L46" s="134">
        <v>0</v>
      </c>
      <c r="M46" s="134">
        <v>17967</v>
      </c>
      <c r="N46" s="134">
        <v>7600</v>
      </c>
      <c r="O46" s="134">
        <v>0</v>
      </c>
      <c r="P46" s="134">
        <v>2546</v>
      </c>
      <c r="Q46" s="134">
        <v>20998</v>
      </c>
      <c r="R46" s="134">
        <v>24933</v>
      </c>
      <c r="S46" s="134"/>
      <c r="T46" s="136">
        <v>669203</v>
      </c>
    </row>
    <row r="47" spans="2:20" ht="18" hidden="1" x14ac:dyDescent="0.3">
      <c r="B47" s="322">
        <v>41244</v>
      </c>
      <c r="C47" s="134">
        <v>41034</v>
      </c>
      <c r="D47" s="134">
        <v>9077</v>
      </c>
      <c r="E47" s="134">
        <v>61699</v>
      </c>
      <c r="F47" s="134">
        <v>857</v>
      </c>
      <c r="G47" s="135">
        <v>97784</v>
      </c>
      <c r="H47" s="135">
        <v>40442</v>
      </c>
      <c r="I47" s="134">
        <v>9798</v>
      </c>
      <c r="J47" s="134">
        <v>616</v>
      </c>
      <c r="K47" s="134">
        <v>361446</v>
      </c>
      <c r="L47" s="134">
        <v>0</v>
      </c>
      <c r="M47" s="134">
        <v>17898</v>
      </c>
      <c r="N47" s="134">
        <v>7466</v>
      </c>
      <c r="O47" s="134">
        <v>0</v>
      </c>
      <c r="P47" s="134">
        <v>2541</v>
      </c>
      <c r="Q47" s="134">
        <v>21221</v>
      </c>
      <c r="R47" s="134">
        <v>24687</v>
      </c>
      <c r="S47" s="134"/>
      <c r="T47" s="136">
        <v>671879</v>
      </c>
    </row>
    <row r="48" spans="2:20" ht="18" hidden="1" x14ac:dyDescent="0.3">
      <c r="B48" s="322">
        <v>41275</v>
      </c>
      <c r="C48" s="134">
        <v>41066</v>
      </c>
      <c r="D48" s="134">
        <v>9096</v>
      </c>
      <c r="E48" s="134">
        <v>61803</v>
      </c>
      <c r="F48" s="134">
        <v>988</v>
      </c>
      <c r="G48" s="135">
        <v>99404</v>
      </c>
      <c r="H48" s="135">
        <v>40895</v>
      </c>
      <c r="I48" s="134">
        <v>9777</v>
      </c>
      <c r="J48" s="134">
        <v>613</v>
      </c>
      <c r="K48" s="135">
        <v>361220</v>
      </c>
      <c r="L48" s="135">
        <v>5223</v>
      </c>
      <c r="M48" s="134">
        <v>17720</v>
      </c>
      <c r="N48" s="135">
        <v>8250</v>
      </c>
      <c r="O48" s="135">
        <v>437</v>
      </c>
      <c r="P48" s="134">
        <v>2655</v>
      </c>
      <c r="Q48" s="134">
        <v>21366</v>
      </c>
      <c r="R48" s="134">
        <v>25074</v>
      </c>
      <c r="S48" s="134"/>
      <c r="T48" s="136">
        <v>680513</v>
      </c>
    </row>
    <row r="49" spans="2:20" ht="18" hidden="1" x14ac:dyDescent="0.3">
      <c r="B49" s="322">
        <v>41306</v>
      </c>
      <c r="C49" s="134">
        <v>41093</v>
      </c>
      <c r="D49" s="134">
        <v>9152</v>
      </c>
      <c r="E49" s="134">
        <v>62245</v>
      </c>
      <c r="F49" s="134">
        <v>1056</v>
      </c>
      <c r="G49" s="135">
        <v>101305</v>
      </c>
      <c r="H49" s="135">
        <v>42236</v>
      </c>
      <c r="I49" s="134">
        <v>9959</v>
      </c>
      <c r="J49" s="134">
        <v>608</v>
      </c>
      <c r="K49" s="135">
        <v>362024</v>
      </c>
      <c r="L49" s="135">
        <v>13463</v>
      </c>
      <c r="M49" s="134">
        <v>17673</v>
      </c>
      <c r="N49" s="135">
        <v>8322</v>
      </c>
      <c r="O49" s="135">
        <v>531</v>
      </c>
      <c r="P49" s="134">
        <v>2666</v>
      </c>
      <c r="Q49" s="134">
        <v>21532</v>
      </c>
      <c r="R49" s="134">
        <v>24779</v>
      </c>
      <c r="S49" s="134"/>
      <c r="T49" s="136">
        <v>693865</v>
      </c>
    </row>
    <row r="50" spans="2:20" ht="18" hidden="1" x14ac:dyDescent="0.3">
      <c r="B50" s="322">
        <v>41334</v>
      </c>
      <c r="C50" s="134">
        <v>40697</v>
      </c>
      <c r="D50" s="134">
        <v>9130</v>
      </c>
      <c r="E50" s="134">
        <v>62485</v>
      </c>
      <c r="F50" s="134">
        <v>1125</v>
      </c>
      <c r="G50" s="135">
        <v>100247</v>
      </c>
      <c r="H50" s="135">
        <v>42110</v>
      </c>
      <c r="I50" s="134">
        <v>9621</v>
      </c>
      <c r="J50" s="134">
        <v>618</v>
      </c>
      <c r="K50" s="135">
        <v>363012</v>
      </c>
      <c r="L50" s="135">
        <v>18263</v>
      </c>
      <c r="M50" s="134">
        <v>17619</v>
      </c>
      <c r="N50" s="135">
        <v>8311</v>
      </c>
      <c r="O50" s="135">
        <v>636</v>
      </c>
      <c r="P50" s="134">
        <v>2733</v>
      </c>
      <c r="Q50" s="134">
        <v>21530</v>
      </c>
      <c r="R50" s="134">
        <v>24754</v>
      </c>
      <c r="S50" s="134"/>
      <c r="T50" s="136">
        <v>698137</v>
      </c>
    </row>
    <row r="51" spans="2:20" ht="18" hidden="1" x14ac:dyDescent="0.3">
      <c r="B51" s="322">
        <v>41365</v>
      </c>
      <c r="C51" s="134">
        <v>40898</v>
      </c>
      <c r="D51" s="134">
        <v>9222</v>
      </c>
      <c r="E51" s="134">
        <v>62976</v>
      </c>
      <c r="F51" s="134">
        <v>1232</v>
      </c>
      <c r="G51" s="135">
        <v>101576</v>
      </c>
      <c r="H51" s="135">
        <v>42997</v>
      </c>
      <c r="I51" s="134">
        <v>12076</v>
      </c>
      <c r="J51" s="134">
        <v>639</v>
      </c>
      <c r="K51" s="135">
        <v>364317</v>
      </c>
      <c r="L51" s="135">
        <v>20016</v>
      </c>
      <c r="M51" s="134">
        <v>17598</v>
      </c>
      <c r="N51" s="135">
        <v>8477</v>
      </c>
      <c r="O51" s="135">
        <v>730</v>
      </c>
      <c r="P51" s="134">
        <v>2798</v>
      </c>
      <c r="Q51" s="134">
        <v>21738</v>
      </c>
      <c r="R51" s="134">
        <v>24409</v>
      </c>
      <c r="S51" s="134"/>
      <c r="T51" s="136">
        <v>707290</v>
      </c>
    </row>
    <row r="52" spans="2:20" ht="18" hidden="1" x14ac:dyDescent="0.3">
      <c r="B52" s="322">
        <v>41395</v>
      </c>
      <c r="C52" s="134">
        <v>41108</v>
      </c>
      <c r="D52" s="134">
        <v>9295</v>
      </c>
      <c r="E52" s="134">
        <v>63416</v>
      </c>
      <c r="F52" s="134">
        <v>1318</v>
      </c>
      <c r="G52" s="135">
        <v>106147</v>
      </c>
      <c r="H52" s="135">
        <v>45535</v>
      </c>
      <c r="I52" s="134">
        <v>12462</v>
      </c>
      <c r="J52" s="134">
        <v>659</v>
      </c>
      <c r="K52" s="135">
        <v>366710</v>
      </c>
      <c r="L52" s="135">
        <v>21546</v>
      </c>
      <c r="M52" s="134">
        <v>17257</v>
      </c>
      <c r="N52" s="135">
        <v>8346</v>
      </c>
      <c r="O52" s="135">
        <v>938</v>
      </c>
      <c r="P52" s="134">
        <v>2848</v>
      </c>
      <c r="Q52" s="134">
        <v>22000</v>
      </c>
      <c r="R52" s="134">
        <v>24199</v>
      </c>
      <c r="S52" s="134"/>
      <c r="T52" s="136">
        <v>719585</v>
      </c>
    </row>
    <row r="53" spans="2:20" ht="18" hidden="1" x14ac:dyDescent="0.3">
      <c r="B53" s="322">
        <v>41426</v>
      </c>
      <c r="C53" s="134">
        <v>41153</v>
      </c>
      <c r="D53" s="134">
        <v>9358</v>
      </c>
      <c r="E53" s="134">
        <v>63540</v>
      </c>
      <c r="F53" s="134">
        <v>1368</v>
      </c>
      <c r="G53" s="135">
        <v>108773</v>
      </c>
      <c r="H53" s="135">
        <v>43600</v>
      </c>
      <c r="I53" s="134">
        <v>14772</v>
      </c>
      <c r="J53" s="134">
        <v>659</v>
      </c>
      <c r="K53" s="135">
        <v>373604</v>
      </c>
      <c r="L53" s="135">
        <v>20327</v>
      </c>
      <c r="M53" s="134">
        <v>17691</v>
      </c>
      <c r="N53" s="135">
        <v>8457</v>
      </c>
      <c r="O53" s="135">
        <v>863</v>
      </c>
      <c r="P53" s="134">
        <v>2739</v>
      </c>
      <c r="Q53" s="134">
        <v>22170</v>
      </c>
      <c r="R53" s="134">
        <v>24188</v>
      </c>
      <c r="S53" s="134"/>
      <c r="T53" s="136">
        <v>729074</v>
      </c>
    </row>
    <row r="54" spans="2:20" ht="18" hidden="1" x14ac:dyDescent="0.3">
      <c r="B54" s="324" t="s">
        <v>28</v>
      </c>
      <c r="C54" s="138">
        <v>40827</v>
      </c>
      <c r="D54" s="138">
        <v>9051</v>
      </c>
      <c r="E54" s="138">
        <v>61920</v>
      </c>
      <c r="F54" s="138">
        <v>888</v>
      </c>
      <c r="G54" s="138">
        <v>99392</v>
      </c>
      <c r="H54" s="138">
        <v>41545</v>
      </c>
      <c r="I54" s="138">
        <v>10634</v>
      </c>
      <c r="J54" s="138">
        <v>623</v>
      </c>
      <c r="K54" s="138">
        <v>359843</v>
      </c>
      <c r="L54" s="138">
        <v>8236</v>
      </c>
      <c r="M54" s="138">
        <v>17777</v>
      </c>
      <c r="N54" s="138">
        <v>8024</v>
      </c>
      <c r="O54" s="138">
        <v>344</v>
      </c>
      <c r="P54" s="138">
        <v>2684</v>
      </c>
      <c r="Q54" s="138">
        <v>21206</v>
      </c>
      <c r="R54" s="138">
        <v>24735</v>
      </c>
      <c r="S54" s="138"/>
      <c r="T54" s="140">
        <v>682994</v>
      </c>
    </row>
    <row r="55" spans="2:20" ht="18" hidden="1" x14ac:dyDescent="0.3">
      <c r="B55" s="325">
        <v>41456</v>
      </c>
      <c r="C55" s="141">
        <v>41243</v>
      </c>
      <c r="D55" s="141">
        <v>9466</v>
      </c>
      <c r="E55" s="141">
        <v>63919</v>
      </c>
      <c r="F55" s="141">
        <v>1494</v>
      </c>
      <c r="G55" s="326">
        <v>105843</v>
      </c>
      <c r="H55" s="326">
        <v>43321</v>
      </c>
      <c r="I55" s="326">
        <v>16073</v>
      </c>
      <c r="J55" s="326">
        <v>660</v>
      </c>
      <c r="K55" s="326">
        <v>379057</v>
      </c>
      <c r="L55" s="326">
        <v>11487</v>
      </c>
      <c r="M55" s="141">
        <v>17652</v>
      </c>
      <c r="N55" s="326">
        <v>9053</v>
      </c>
      <c r="O55" s="326">
        <v>334</v>
      </c>
      <c r="P55" s="141">
        <v>2754</v>
      </c>
      <c r="Q55" s="141">
        <v>22368</v>
      </c>
      <c r="R55" s="141">
        <v>24391</v>
      </c>
      <c r="S55" s="141"/>
      <c r="T55" s="327">
        <v>724724</v>
      </c>
    </row>
    <row r="56" spans="2:20" ht="18" hidden="1" x14ac:dyDescent="0.3">
      <c r="B56" s="322">
        <v>41487</v>
      </c>
      <c r="C56" s="134">
        <v>41540</v>
      </c>
      <c r="D56" s="134">
        <v>9538</v>
      </c>
      <c r="E56" s="134">
        <v>64281</v>
      </c>
      <c r="F56" s="134">
        <v>1616</v>
      </c>
      <c r="G56" s="135">
        <v>106672</v>
      </c>
      <c r="H56" s="135">
        <v>45336</v>
      </c>
      <c r="I56" s="135">
        <v>17388</v>
      </c>
      <c r="J56" s="135">
        <v>648</v>
      </c>
      <c r="K56" s="135">
        <v>382925</v>
      </c>
      <c r="L56" s="135">
        <v>8984</v>
      </c>
      <c r="M56" s="134">
        <v>17659</v>
      </c>
      <c r="N56" s="135">
        <v>9219</v>
      </c>
      <c r="O56" s="135">
        <v>186</v>
      </c>
      <c r="P56" s="134">
        <v>2562</v>
      </c>
      <c r="Q56" s="134">
        <v>22539</v>
      </c>
      <c r="R56" s="134">
        <v>0</v>
      </c>
      <c r="S56" s="134"/>
      <c r="T56" s="136">
        <v>731093</v>
      </c>
    </row>
    <row r="57" spans="2:20" ht="18" hidden="1" x14ac:dyDescent="0.3">
      <c r="B57" s="322">
        <v>41518</v>
      </c>
      <c r="C57" s="134">
        <v>41696</v>
      </c>
      <c r="D57" s="134">
        <v>9641</v>
      </c>
      <c r="E57" s="134">
        <v>64309</v>
      </c>
      <c r="F57" s="134">
        <v>1692</v>
      </c>
      <c r="G57" s="135">
        <v>110929</v>
      </c>
      <c r="H57" s="135">
        <v>43247</v>
      </c>
      <c r="I57" s="135">
        <v>20951</v>
      </c>
      <c r="J57" s="135">
        <v>645</v>
      </c>
      <c r="K57" s="135">
        <v>394462</v>
      </c>
      <c r="L57" s="135">
        <v>4348</v>
      </c>
      <c r="M57" s="134">
        <v>17619</v>
      </c>
      <c r="N57" s="135">
        <v>9240</v>
      </c>
      <c r="O57" s="135">
        <v>105</v>
      </c>
      <c r="P57" s="134">
        <v>2511</v>
      </c>
      <c r="Q57" s="134">
        <v>22690</v>
      </c>
      <c r="R57" s="134">
        <v>0</v>
      </c>
      <c r="S57" s="134"/>
      <c r="T57" s="136">
        <v>744085</v>
      </c>
    </row>
    <row r="58" spans="2:20" ht="18" hidden="1" x14ac:dyDescent="0.3">
      <c r="B58" s="322">
        <v>41548</v>
      </c>
      <c r="C58" s="134">
        <v>41861</v>
      </c>
      <c r="D58" s="134">
        <v>9709</v>
      </c>
      <c r="E58" s="134">
        <v>64151</v>
      </c>
      <c r="F58" s="134">
        <v>2200</v>
      </c>
      <c r="G58" s="135">
        <v>111274</v>
      </c>
      <c r="H58" s="135">
        <v>37094</v>
      </c>
      <c r="I58" s="135">
        <v>19168</v>
      </c>
      <c r="J58" s="135">
        <v>639</v>
      </c>
      <c r="K58" s="135">
        <v>382709</v>
      </c>
      <c r="L58" s="135">
        <v>11153</v>
      </c>
      <c r="M58" s="134">
        <v>17675</v>
      </c>
      <c r="N58" s="135">
        <v>13079</v>
      </c>
      <c r="O58" s="134">
        <v>549</v>
      </c>
      <c r="P58" s="134">
        <v>2392</v>
      </c>
      <c r="Q58" s="134">
        <v>22299</v>
      </c>
      <c r="R58" s="134">
        <v>0</v>
      </c>
      <c r="S58" s="134"/>
      <c r="T58" s="136">
        <v>735952</v>
      </c>
    </row>
    <row r="59" spans="2:20" ht="18" hidden="1" x14ac:dyDescent="0.3">
      <c r="B59" s="322">
        <v>41579</v>
      </c>
      <c r="C59" s="134">
        <v>42098</v>
      </c>
      <c r="D59" s="134">
        <v>9748</v>
      </c>
      <c r="E59" s="134">
        <v>64396</v>
      </c>
      <c r="F59" s="134">
        <v>2749</v>
      </c>
      <c r="G59" s="135">
        <v>112290</v>
      </c>
      <c r="H59" s="135">
        <v>41332</v>
      </c>
      <c r="I59" s="135">
        <v>17976</v>
      </c>
      <c r="J59" s="135">
        <v>547</v>
      </c>
      <c r="K59" s="135">
        <v>386326</v>
      </c>
      <c r="L59" s="135">
        <v>18980</v>
      </c>
      <c r="M59" s="134">
        <v>17712</v>
      </c>
      <c r="N59" s="135">
        <v>13740</v>
      </c>
      <c r="O59" s="134">
        <v>1022</v>
      </c>
      <c r="P59" s="134">
        <v>2352</v>
      </c>
      <c r="Q59" s="134">
        <v>22539</v>
      </c>
      <c r="R59" s="134">
        <v>0</v>
      </c>
      <c r="S59" s="134"/>
      <c r="T59" s="136">
        <v>753807</v>
      </c>
    </row>
    <row r="60" spans="2:20" ht="82.5" hidden="1" customHeight="1" x14ac:dyDescent="0.3">
      <c r="B60" s="322">
        <v>41609</v>
      </c>
      <c r="C60" s="134">
        <v>42265</v>
      </c>
      <c r="D60" s="134">
        <v>9797</v>
      </c>
      <c r="E60" s="134">
        <v>64478</v>
      </c>
      <c r="F60" s="134">
        <v>2690</v>
      </c>
      <c r="G60" s="135">
        <v>119836</v>
      </c>
      <c r="H60" s="135">
        <v>40228</v>
      </c>
      <c r="I60" s="135">
        <v>17092</v>
      </c>
      <c r="J60" s="135">
        <v>540</v>
      </c>
      <c r="K60" s="135">
        <v>389900</v>
      </c>
      <c r="L60" s="135">
        <v>28057</v>
      </c>
      <c r="M60" s="134">
        <v>17793</v>
      </c>
      <c r="N60" s="135">
        <v>14140</v>
      </c>
      <c r="O60" s="134">
        <v>1293</v>
      </c>
      <c r="P60" s="134">
        <v>2311</v>
      </c>
      <c r="Q60" s="134">
        <v>22534</v>
      </c>
      <c r="R60" s="134">
        <v>0</v>
      </c>
      <c r="S60" s="134"/>
      <c r="T60" s="136">
        <v>772954</v>
      </c>
    </row>
    <row r="61" spans="2:20" ht="18" hidden="1" x14ac:dyDescent="0.3">
      <c r="B61" s="322">
        <v>41640</v>
      </c>
      <c r="C61" s="134">
        <v>41861</v>
      </c>
      <c r="D61" s="134">
        <v>9838</v>
      </c>
      <c r="E61" s="134">
        <v>64838</v>
      </c>
      <c r="F61" s="134">
        <v>2217</v>
      </c>
      <c r="G61" s="135">
        <v>122548</v>
      </c>
      <c r="H61" s="135">
        <v>40659</v>
      </c>
      <c r="I61" s="135">
        <v>120068</v>
      </c>
      <c r="J61" s="135">
        <v>543</v>
      </c>
      <c r="K61" s="135">
        <v>398421</v>
      </c>
      <c r="L61" s="135">
        <v>29967</v>
      </c>
      <c r="M61" s="134">
        <v>17684</v>
      </c>
      <c r="N61" s="135">
        <v>14582</v>
      </c>
      <c r="O61" s="134">
        <v>1390</v>
      </c>
      <c r="P61" s="134">
        <v>2309</v>
      </c>
      <c r="Q61" s="134">
        <v>22740</v>
      </c>
      <c r="R61" s="134">
        <v>0</v>
      </c>
      <c r="S61" s="134"/>
      <c r="T61" s="136">
        <v>889665</v>
      </c>
    </row>
    <row r="62" spans="2:20" ht="18" hidden="1" x14ac:dyDescent="0.3">
      <c r="B62" s="322">
        <v>41671</v>
      </c>
      <c r="C62" s="134">
        <v>42003</v>
      </c>
      <c r="D62" s="134">
        <v>9919</v>
      </c>
      <c r="E62" s="134">
        <v>64798</v>
      </c>
      <c r="F62" s="134">
        <v>3146</v>
      </c>
      <c r="G62" s="142">
        <v>129759</v>
      </c>
      <c r="H62" s="142">
        <v>51272</v>
      </c>
      <c r="I62" s="135">
        <v>125369</v>
      </c>
      <c r="J62" s="135">
        <v>527</v>
      </c>
      <c r="K62" s="135">
        <v>403888</v>
      </c>
      <c r="L62" s="135">
        <v>33263</v>
      </c>
      <c r="M62" s="134">
        <v>17744</v>
      </c>
      <c r="N62" s="135">
        <v>14691</v>
      </c>
      <c r="O62" s="134">
        <v>1471</v>
      </c>
      <c r="P62" s="134">
        <v>2374</v>
      </c>
      <c r="Q62" s="134">
        <v>23302</v>
      </c>
      <c r="R62" s="134">
        <v>0</v>
      </c>
      <c r="S62" s="134"/>
      <c r="T62" s="136">
        <v>923526</v>
      </c>
    </row>
    <row r="63" spans="2:20" ht="18" hidden="1" x14ac:dyDescent="0.3">
      <c r="B63" s="322">
        <v>41699</v>
      </c>
      <c r="C63" s="134">
        <v>42145</v>
      </c>
      <c r="D63" s="134">
        <v>10027</v>
      </c>
      <c r="E63" s="134">
        <v>64312</v>
      </c>
      <c r="F63" s="134">
        <v>3188</v>
      </c>
      <c r="G63" s="142">
        <v>138165</v>
      </c>
      <c r="H63" s="142">
        <v>53923</v>
      </c>
      <c r="I63" s="135">
        <v>157246</v>
      </c>
      <c r="J63" s="135">
        <v>498</v>
      </c>
      <c r="K63" s="135">
        <v>408290</v>
      </c>
      <c r="L63" s="135">
        <v>38398</v>
      </c>
      <c r="M63" s="134">
        <v>17704</v>
      </c>
      <c r="N63" s="135">
        <v>14991</v>
      </c>
      <c r="O63" s="134">
        <v>1596</v>
      </c>
      <c r="P63" s="134">
        <v>2426</v>
      </c>
      <c r="Q63" s="134">
        <v>24063</v>
      </c>
      <c r="R63" s="134">
        <v>0</v>
      </c>
      <c r="S63" s="134"/>
      <c r="T63" s="136">
        <v>976972</v>
      </c>
    </row>
    <row r="64" spans="2:20" ht="18" hidden="1" x14ac:dyDescent="0.3">
      <c r="B64" s="322">
        <v>41730</v>
      </c>
      <c r="C64" s="134">
        <v>41762</v>
      </c>
      <c r="D64" s="134">
        <v>10129</v>
      </c>
      <c r="E64" s="134">
        <v>64148</v>
      </c>
      <c r="F64" s="134">
        <v>3288</v>
      </c>
      <c r="G64" s="142">
        <v>144089</v>
      </c>
      <c r="H64" s="142">
        <v>55524</v>
      </c>
      <c r="I64" s="135">
        <v>171950</v>
      </c>
      <c r="J64" s="135">
        <v>492</v>
      </c>
      <c r="K64" s="135">
        <v>415666</v>
      </c>
      <c r="L64" s="135">
        <v>39128</v>
      </c>
      <c r="M64" s="134">
        <v>19526</v>
      </c>
      <c r="N64" s="135">
        <v>15093</v>
      </c>
      <c r="O64" s="134">
        <v>1559</v>
      </c>
      <c r="P64" s="134">
        <v>2467</v>
      </c>
      <c r="Q64" s="134">
        <v>24662</v>
      </c>
      <c r="R64" s="134">
        <v>0</v>
      </c>
      <c r="S64" s="134"/>
      <c r="T64" s="136">
        <v>1009483</v>
      </c>
    </row>
    <row r="65" spans="2:20" ht="18" hidden="1" x14ac:dyDescent="0.3">
      <c r="B65" s="322">
        <v>41760</v>
      </c>
      <c r="C65" s="134">
        <v>41991</v>
      </c>
      <c r="D65" s="134">
        <v>10162</v>
      </c>
      <c r="E65" s="134">
        <v>64492</v>
      </c>
      <c r="F65" s="134">
        <v>3257</v>
      </c>
      <c r="G65" s="142">
        <v>145211</v>
      </c>
      <c r="H65" s="142">
        <v>54497</v>
      </c>
      <c r="I65" s="135">
        <v>176827</v>
      </c>
      <c r="J65" s="135">
        <v>488</v>
      </c>
      <c r="K65" s="135">
        <v>420786</v>
      </c>
      <c r="L65" s="135">
        <v>39624</v>
      </c>
      <c r="M65" s="134">
        <v>20168</v>
      </c>
      <c r="N65" s="135">
        <v>15086</v>
      </c>
      <c r="O65" s="134">
        <v>1549</v>
      </c>
      <c r="P65" s="134">
        <v>2487</v>
      </c>
      <c r="Q65" s="134">
        <v>25120</v>
      </c>
      <c r="R65" s="134">
        <v>0</v>
      </c>
      <c r="S65" s="134"/>
      <c r="T65" s="136">
        <v>1021745</v>
      </c>
    </row>
    <row r="66" spans="2:20" ht="18" hidden="1" x14ac:dyDescent="0.3">
      <c r="B66" s="322">
        <v>41791</v>
      </c>
      <c r="C66" s="134">
        <v>41564</v>
      </c>
      <c r="D66" s="134">
        <v>10263</v>
      </c>
      <c r="E66" s="134">
        <v>64968</v>
      </c>
      <c r="F66" s="134">
        <v>3186</v>
      </c>
      <c r="G66" s="142">
        <v>149545</v>
      </c>
      <c r="H66" s="142">
        <v>58549</v>
      </c>
      <c r="I66" s="135">
        <v>186802</v>
      </c>
      <c r="J66" s="135">
        <v>477</v>
      </c>
      <c r="K66" s="135">
        <v>425952</v>
      </c>
      <c r="L66" s="135">
        <v>40754</v>
      </c>
      <c r="M66" s="134">
        <v>20268</v>
      </c>
      <c r="N66" s="135">
        <v>15007</v>
      </c>
      <c r="O66" s="134">
        <v>1634</v>
      </c>
      <c r="P66" s="134">
        <v>2821</v>
      </c>
      <c r="Q66" s="134">
        <v>25676</v>
      </c>
      <c r="R66" s="134">
        <v>0</v>
      </c>
      <c r="S66" s="134"/>
      <c r="T66" s="136">
        <v>1047466</v>
      </c>
    </row>
    <row r="67" spans="2:20" ht="18" hidden="1" x14ac:dyDescent="0.3">
      <c r="B67" s="324" t="s">
        <v>31</v>
      </c>
      <c r="C67" s="138">
        <v>41836</v>
      </c>
      <c r="D67" s="138">
        <v>9853</v>
      </c>
      <c r="E67" s="138">
        <v>64424</v>
      </c>
      <c r="F67" s="138">
        <v>2560</v>
      </c>
      <c r="G67" s="138">
        <v>124680</v>
      </c>
      <c r="H67" s="138">
        <v>47082</v>
      </c>
      <c r="I67" s="138">
        <v>87243</v>
      </c>
      <c r="J67" s="138">
        <v>559</v>
      </c>
      <c r="K67" s="138">
        <v>399032</v>
      </c>
      <c r="L67" s="138">
        <v>25345</v>
      </c>
      <c r="M67" s="138">
        <v>18267</v>
      </c>
      <c r="N67" s="138">
        <v>13160</v>
      </c>
      <c r="O67" s="138">
        <v>1057</v>
      </c>
      <c r="P67" s="138">
        <v>2481</v>
      </c>
      <c r="Q67" s="138">
        <v>23378</v>
      </c>
      <c r="R67" s="138">
        <v>24391</v>
      </c>
      <c r="S67" s="138"/>
      <c r="T67" s="140">
        <v>860957</v>
      </c>
    </row>
    <row r="68" spans="2:20" ht="18" hidden="1" x14ac:dyDescent="0.3">
      <c r="B68" s="325">
        <v>41821</v>
      </c>
      <c r="C68" s="141">
        <v>41551</v>
      </c>
      <c r="D68" s="141">
        <v>10346</v>
      </c>
      <c r="E68" s="141">
        <v>65459</v>
      </c>
      <c r="F68" s="141">
        <v>3065</v>
      </c>
      <c r="G68" s="141">
        <v>153837</v>
      </c>
      <c r="H68" s="141">
        <v>60981</v>
      </c>
      <c r="I68" s="141">
        <v>194454</v>
      </c>
      <c r="J68" s="141">
        <v>472</v>
      </c>
      <c r="K68" s="326">
        <v>431203</v>
      </c>
      <c r="L68" s="326">
        <v>41550</v>
      </c>
      <c r="M68" s="141">
        <v>20190</v>
      </c>
      <c r="N68" s="141">
        <v>15038</v>
      </c>
      <c r="O68" s="141">
        <v>1672</v>
      </c>
      <c r="P68" s="141">
        <v>2551</v>
      </c>
      <c r="Q68" s="141">
        <v>25963</v>
      </c>
      <c r="R68" s="141">
        <v>24687</v>
      </c>
      <c r="S68" s="141"/>
      <c r="T68" s="327">
        <v>1068332</v>
      </c>
    </row>
    <row r="69" spans="2:20" ht="18" hidden="1" x14ac:dyDescent="0.3">
      <c r="B69" s="322">
        <v>41852</v>
      </c>
      <c r="C69" s="134">
        <v>42513</v>
      </c>
      <c r="D69" s="134">
        <v>10350</v>
      </c>
      <c r="E69" s="134">
        <v>65785</v>
      </c>
      <c r="F69" s="134">
        <v>2971</v>
      </c>
      <c r="G69" s="134">
        <v>156343</v>
      </c>
      <c r="H69" s="134">
        <v>62711</v>
      </c>
      <c r="I69" s="134">
        <v>202825</v>
      </c>
      <c r="J69" s="134">
        <v>463</v>
      </c>
      <c r="K69" s="135">
        <v>436077</v>
      </c>
      <c r="L69" s="135">
        <v>42750</v>
      </c>
      <c r="M69" s="134">
        <v>20213</v>
      </c>
      <c r="N69" s="134">
        <v>15436</v>
      </c>
      <c r="O69" s="134">
        <v>1800</v>
      </c>
      <c r="P69" s="134">
        <v>2494</v>
      </c>
      <c r="Q69" s="134">
        <v>26347</v>
      </c>
      <c r="R69" s="134">
        <v>203</v>
      </c>
      <c r="S69" s="134"/>
      <c r="T69" s="136">
        <v>1089078</v>
      </c>
    </row>
    <row r="70" spans="2:20" ht="18" hidden="1" x14ac:dyDescent="0.3">
      <c r="B70" s="322">
        <v>41883</v>
      </c>
      <c r="C70" s="134">
        <v>42643</v>
      </c>
      <c r="D70" s="134">
        <v>10362</v>
      </c>
      <c r="E70" s="134">
        <v>66054</v>
      </c>
      <c r="F70" s="134">
        <v>2925</v>
      </c>
      <c r="G70" s="134">
        <v>159740</v>
      </c>
      <c r="H70" s="134">
        <v>63847</v>
      </c>
      <c r="I70" s="134">
        <v>210970</v>
      </c>
      <c r="J70" s="134">
        <v>439</v>
      </c>
      <c r="K70" s="135">
        <v>438991</v>
      </c>
      <c r="L70" s="135">
        <v>44001</v>
      </c>
      <c r="M70" s="134">
        <v>20124</v>
      </c>
      <c r="N70" s="134">
        <v>15386</v>
      </c>
      <c r="O70" s="134">
        <v>1854</v>
      </c>
      <c r="P70" s="134">
        <v>2474</v>
      </c>
      <c r="Q70" s="134">
        <v>26787</v>
      </c>
      <c r="R70" s="134">
        <v>8.3925913676203834E-3</v>
      </c>
      <c r="S70" s="134"/>
      <c r="T70" s="136">
        <v>1106597</v>
      </c>
    </row>
    <row r="71" spans="2:20" ht="18" hidden="1" x14ac:dyDescent="0.3">
      <c r="B71" s="322">
        <v>41913</v>
      </c>
      <c r="C71" s="134">
        <v>41763</v>
      </c>
      <c r="D71" s="134">
        <v>10355</v>
      </c>
      <c r="E71" s="134">
        <v>66009</v>
      </c>
      <c r="F71" s="134">
        <v>2927</v>
      </c>
      <c r="G71" s="134">
        <v>160707</v>
      </c>
      <c r="H71" s="134">
        <v>65552</v>
      </c>
      <c r="I71" s="134">
        <v>218403</v>
      </c>
      <c r="J71" s="134">
        <v>424</v>
      </c>
      <c r="K71" s="135">
        <v>442075</v>
      </c>
      <c r="L71" s="135">
        <v>45249</v>
      </c>
      <c r="M71" s="134">
        <v>20187</v>
      </c>
      <c r="N71" s="134">
        <v>14938</v>
      </c>
      <c r="O71" s="134">
        <v>1769</v>
      </c>
      <c r="P71" s="134">
        <v>2533</v>
      </c>
      <c r="Q71" s="134">
        <v>27229</v>
      </c>
      <c r="R71" s="134">
        <v>-610</v>
      </c>
      <c r="S71" s="134"/>
      <c r="T71" s="136">
        <v>1120120</v>
      </c>
    </row>
    <row r="72" spans="2:20" ht="18" hidden="1" x14ac:dyDescent="0.3">
      <c r="B72" s="322">
        <v>41944</v>
      </c>
      <c r="C72" s="134">
        <v>41918</v>
      </c>
      <c r="D72" s="134">
        <v>10341</v>
      </c>
      <c r="E72" s="134">
        <v>66343</v>
      </c>
      <c r="F72" s="134">
        <v>3023</v>
      </c>
      <c r="G72" s="134">
        <v>158375</v>
      </c>
      <c r="H72" s="134">
        <v>66811</v>
      </c>
      <c r="I72" s="134">
        <v>222465</v>
      </c>
      <c r="J72" s="134">
        <v>425</v>
      </c>
      <c r="K72" s="135">
        <v>442141</v>
      </c>
      <c r="L72" s="135">
        <v>46654</v>
      </c>
      <c r="M72" s="134">
        <v>20140</v>
      </c>
      <c r="N72" s="134">
        <v>14691</v>
      </c>
      <c r="O72" s="134">
        <v>1733</v>
      </c>
      <c r="P72" s="134">
        <v>2444</v>
      </c>
      <c r="Q72" s="134">
        <v>27601</v>
      </c>
      <c r="R72" s="134">
        <v>-2.4399024039038486E-2</v>
      </c>
      <c r="S72" s="134"/>
      <c r="T72" s="136">
        <v>1125105</v>
      </c>
    </row>
    <row r="73" spans="2:20" ht="18" hidden="1" x14ac:dyDescent="0.3">
      <c r="B73" s="322">
        <v>41974</v>
      </c>
      <c r="C73" s="134">
        <v>41927</v>
      </c>
      <c r="D73" s="134">
        <v>10404</v>
      </c>
      <c r="E73" s="134">
        <v>66441</v>
      </c>
      <c r="F73" s="134">
        <v>3556</v>
      </c>
      <c r="G73" s="134">
        <v>162727</v>
      </c>
      <c r="H73" s="134">
        <v>70288</v>
      </c>
      <c r="I73" s="134">
        <v>237045</v>
      </c>
      <c r="J73" s="134">
        <v>396</v>
      </c>
      <c r="K73" s="135">
        <v>446354</v>
      </c>
      <c r="L73" s="135">
        <v>47275</v>
      </c>
      <c r="M73" s="134">
        <v>20056</v>
      </c>
      <c r="N73" s="134">
        <v>14542</v>
      </c>
      <c r="O73" s="134">
        <v>1675</v>
      </c>
      <c r="P73" s="134">
        <v>2541</v>
      </c>
      <c r="Q73" s="134">
        <v>27944</v>
      </c>
      <c r="R73" s="134">
        <v>0</v>
      </c>
      <c r="S73" s="134"/>
      <c r="T73" s="136">
        <v>1153171</v>
      </c>
    </row>
    <row r="74" spans="2:20" ht="18" hidden="1" x14ac:dyDescent="0.3">
      <c r="B74" s="322">
        <v>42005</v>
      </c>
      <c r="C74" s="134">
        <v>41392</v>
      </c>
      <c r="D74" s="134">
        <v>10395</v>
      </c>
      <c r="E74" s="134">
        <v>66758</v>
      </c>
      <c r="F74" s="134">
        <v>3772</v>
      </c>
      <c r="G74" s="134">
        <v>160406</v>
      </c>
      <c r="H74" s="134">
        <v>76807</v>
      </c>
      <c r="I74" s="134">
        <v>247056</v>
      </c>
      <c r="J74" s="134">
        <v>379</v>
      </c>
      <c r="K74" s="134">
        <v>444669</v>
      </c>
      <c r="L74" s="134">
        <v>53548</v>
      </c>
      <c r="M74" s="134">
        <v>19951</v>
      </c>
      <c r="N74" s="134">
        <v>14590</v>
      </c>
      <c r="O74" s="134">
        <v>1772</v>
      </c>
      <c r="P74" s="134">
        <v>2811</v>
      </c>
      <c r="Q74" s="134">
        <v>28226</v>
      </c>
      <c r="R74" s="134">
        <v>0</v>
      </c>
      <c r="S74" s="134"/>
      <c r="T74" s="136">
        <v>1172532</v>
      </c>
    </row>
    <row r="75" spans="2:20" ht="18" hidden="1" x14ac:dyDescent="0.3">
      <c r="B75" s="322">
        <v>42036</v>
      </c>
      <c r="C75" s="134">
        <v>41334</v>
      </c>
      <c r="D75" s="134">
        <v>10532</v>
      </c>
      <c r="E75" s="134">
        <v>66651</v>
      </c>
      <c r="F75" s="134">
        <v>4112</v>
      </c>
      <c r="G75" s="134">
        <v>161480</v>
      </c>
      <c r="H75" s="134">
        <v>78910</v>
      </c>
      <c r="I75" s="134">
        <v>261108</v>
      </c>
      <c r="J75" s="134">
        <v>368</v>
      </c>
      <c r="K75" s="134">
        <v>446886</v>
      </c>
      <c r="L75" s="134">
        <v>55445</v>
      </c>
      <c r="M75" s="134">
        <v>19932</v>
      </c>
      <c r="N75" s="134">
        <v>14643</v>
      </c>
      <c r="O75" s="134">
        <v>1795</v>
      </c>
      <c r="P75" s="134">
        <v>2775</v>
      </c>
      <c r="Q75" s="134">
        <v>28158</v>
      </c>
      <c r="R75" s="134">
        <v>0</v>
      </c>
      <c r="S75" s="134"/>
      <c r="T75" s="136">
        <v>1194129</v>
      </c>
    </row>
    <row r="76" spans="2:20" ht="18" hidden="1" x14ac:dyDescent="0.3">
      <c r="B76" s="322">
        <v>42064</v>
      </c>
      <c r="C76" s="134">
        <v>41518</v>
      </c>
      <c r="D76" s="134">
        <v>10615</v>
      </c>
      <c r="E76" s="134">
        <v>66974</v>
      </c>
      <c r="F76" s="134">
        <v>4226</v>
      </c>
      <c r="G76" s="134">
        <v>163641</v>
      </c>
      <c r="H76" s="134">
        <v>80068</v>
      </c>
      <c r="I76" s="134">
        <v>267714</v>
      </c>
      <c r="J76" s="134">
        <v>368</v>
      </c>
      <c r="K76" s="134">
        <v>450778</v>
      </c>
      <c r="L76" s="134">
        <v>56155</v>
      </c>
      <c r="M76" s="134">
        <v>19925</v>
      </c>
      <c r="N76" s="134">
        <v>14804</v>
      </c>
      <c r="O76" s="134">
        <v>1810</v>
      </c>
      <c r="P76" s="134">
        <v>2984</v>
      </c>
      <c r="Q76" s="134">
        <v>28332</v>
      </c>
      <c r="R76" s="134">
        <v>0</v>
      </c>
      <c r="S76" s="134"/>
      <c r="T76" s="136">
        <v>1209912</v>
      </c>
    </row>
    <row r="77" spans="2:20" ht="18" hidden="1" x14ac:dyDescent="0.3">
      <c r="B77" s="322">
        <v>42095</v>
      </c>
      <c r="C77" s="134">
        <v>41621</v>
      </c>
      <c r="D77" s="134">
        <v>10690</v>
      </c>
      <c r="E77" s="134">
        <v>67110</v>
      </c>
      <c r="F77" s="134">
        <v>4161</v>
      </c>
      <c r="G77" s="134">
        <v>165835</v>
      </c>
      <c r="H77" s="134">
        <v>79437</v>
      </c>
      <c r="I77" s="134">
        <v>273043</v>
      </c>
      <c r="J77" s="134">
        <v>361</v>
      </c>
      <c r="K77" s="134">
        <v>455223</v>
      </c>
      <c r="L77" s="134">
        <v>55565</v>
      </c>
      <c r="M77" s="134">
        <v>19982</v>
      </c>
      <c r="N77" s="134">
        <v>14954</v>
      </c>
      <c r="O77" s="134">
        <v>1743</v>
      </c>
      <c r="P77" s="134">
        <v>3096</v>
      </c>
      <c r="Q77" s="134">
        <v>29170</v>
      </c>
      <c r="R77" s="134">
        <v>0</v>
      </c>
      <c r="S77" s="134"/>
      <c r="T77" s="136">
        <v>1221991</v>
      </c>
    </row>
    <row r="78" spans="2:20" ht="18" hidden="1" x14ac:dyDescent="0.3">
      <c r="B78" s="322">
        <v>42125</v>
      </c>
      <c r="C78" s="134">
        <v>41778</v>
      </c>
      <c r="D78" s="134">
        <v>10703</v>
      </c>
      <c r="E78" s="134">
        <v>67261</v>
      </c>
      <c r="F78" s="134">
        <v>4279</v>
      </c>
      <c r="G78" s="134">
        <v>167183</v>
      </c>
      <c r="H78" s="134">
        <v>79417</v>
      </c>
      <c r="I78" s="134">
        <v>278709</v>
      </c>
      <c r="J78" s="134">
        <v>358</v>
      </c>
      <c r="K78" s="134">
        <v>456426</v>
      </c>
      <c r="L78" s="134">
        <v>56104</v>
      </c>
      <c r="M78" s="134">
        <v>19945</v>
      </c>
      <c r="N78" s="134">
        <v>14914</v>
      </c>
      <c r="O78" s="134">
        <v>1694</v>
      </c>
      <c r="P78" s="134">
        <v>3070</v>
      </c>
      <c r="Q78" s="134">
        <v>30224</v>
      </c>
      <c r="R78" s="134">
        <v>0</v>
      </c>
      <c r="S78" s="134"/>
      <c r="T78" s="136">
        <v>1232065</v>
      </c>
    </row>
    <row r="79" spans="2:20" ht="18" hidden="1" x14ac:dyDescent="0.3">
      <c r="B79" s="322">
        <v>42156</v>
      </c>
      <c r="C79" s="134">
        <v>41849</v>
      </c>
      <c r="D79" s="134">
        <v>10503</v>
      </c>
      <c r="E79" s="134">
        <v>67726</v>
      </c>
      <c r="F79" s="134">
        <v>4509</v>
      </c>
      <c r="G79" s="134">
        <v>169912</v>
      </c>
      <c r="H79" s="134">
        <v>79036</v>
      </c>
      <c r="I79" s="134">
        <v>282910</v>
      </c>
      <c r="J79" s="134">
        <v>352</v>
      </c>
      <c r="K79" s="134">
        <v>457855</v>
      </c>
      <c r="L79" s="134">
        <v>57059</v>
      </c>
      <c r="M79" s="134">
        <v>19791</v>
      </c>
      <c r="N79" s="134">
        <v>14822</v>
      </c>
      <c r="O79" s="134">
        <v>1665</v>
      </c>
      <c r="P79" s="134">
        <v>2885</v>
      </c>
      <c r="Q79" s="134">
        <v>30560</v>
      </c>
      <c r="R79" s="134">
        <v>0</v>
      </c>
      <c r="S79" s="134"/>
      <c r="T79" s="136">
        <v>1241434</v>
      </c>
    </row>
    <row r="80" spans="2:20" ht="18" hidden="1" x14ac:dyDescent="0.3">
      <c r="B80" s="324" t="s">
        <v>53</v>
      </c>
      <c r="C80" s="138">
        <v>41817</v>
      </c>
      <c r="D80" s="138">
        <v>10466</v>
      </c>
      <c r="E80" s="138">
        <v>66548</v>
      </c>
      <c r="F80" s="138">
        <v>3627</v>
      </c>
      <c r="G80" s="138">
        <v>161682</v>
      </c>
      <c r="H80" s="138">
        <v>71989</v>
      </c>
      <c r="I80" s="138">
        <v>241392</v>
      </c>
      <c r="J80" s="138">
        <v>400</v>
      </c>
      <c r="K80" s="138">
        <v>445723</v>
      </c>
      <c r="L80" s="138">
        <v>50113</v>
      </c>
      <c r="M80" s="138">
        <v>20036</v>
      </c>
      <c r="N80" s="138">
        <v>14897</v>
      </c>
      <c r="O80" s="138">
        <v>1749</v>
      </c>
      <c r="P80" s="138">
        <v>2722</v>
      </c>
      <c r="Q80" s="138">
        <v>28045</v>
      </c>
      <c r="R80" s="138">
        <v>0</v>
      </c>
      <c r="S80" s="138"/>
      <c r="T80" s="140">
        <v>1161206</v>
      </c>
    </row>
    <row r="81" spans="2:20" ht="18" hidden="1" x14ac:dyDescent="0.3">
      <c r="B81" s="322">
        <v>42186</v>
      </c>
      <c r="C81" s="134">
        <v>41661</v>
      </c>
      <c r="D81" s="134">
        <v>10437</v>
      </c>
      <c r="E81" s="134">
        <v>72760</v>
      </c>
      <c r="F81" s="134">
        <v>5670</v>
      </c>
      <c r="G81" s="134">
        <v>169316</v>
      </c>
      <c r="H81" s="134">
        <v>79502</v>
      </c>
      <c r="I81" s="134">
        <v>287183</v>
      </c>
      <c r="J81" s="134">
        <v>344</v>
      </c>
      <c r="K81" s="134">
        <v>454996</v>
      </c>
      <c r="L81" s="134">
        <v>56220</v>
      </c>
      <c r="M81" s="134">
        <v>19578</v>
      </c>
      <c r="N81" s="134">
        <v>14627</v>
      </c>
      <c r="O81" s="134">
        <v>1596</v>
      </c>
      <c r="P81" s="134">
        <v>2774</v>
      </c>
      <c r="Q81" s="134">
        <v>30877</v>
      </c>
      <c r="R81" s="134">
        <v>0</v>
      </c>
      <c r="S81" s="134"/>
      <c r="T81" s="136">
        <v>1247541</v>
      </c>
    </row>
    <row r="82" spans="2:20" ht="18" hidden="1" x14ac:dyDescent="0.3">
      <c r="B82" s="322">
        <v>42217</v>
      </c>
      <c r="C82" s="134">
        <v>41909</v>
      </c>
      <c r="D82" s="134">
        <v>10423</v>
      </c>
      <c r="E82" s="134">
        <v>71167</v>
      </c>
      <c r="F82" s="134">
        <v>9733</v>
      </c>
      <c r="G82" s="134">
        <v>169140</v>
      </c>
      <c r="H82" s="134">
        <v>81001</v>
      </c>
      <c r="I82" s="134">
        <v>293155</v>
      </c>
      <c r="J82" s="134">
        <v>342</v>
      </c>
      <c r="K82" s="134">
        <v>457343</v>
      </c>
      <c r="L82" s="134">
        <v>57355</v>
      </c>
      <c r="M82" s="134">
        <v>19676</v>
      </c>
      <c r="N82" s="134">
        <v>14466</v>
      </c>
      <c r="O82" s="134">
        <v>1615</v>
      </c>
      <c r="P82" s="134">
        <v>2699</v>
      </c>
      <c r="Q82" s="134">
        <v>31244</v>
      </c>
      <c r="R82" s="134">
        <v>0</v>
      </c>
      <c r="S82" s="134"/>
      <c r="T82" s="136">
        <v>1261268</v>
      </c>
    </row>
    <row r="83" spans="2:20" ht="18" hidden="1" x14ac:dyDescent="0.3">
      <c r="B83" s="322">
        <v>42248</v>
      </c>
      <c r="C83" s="134">
        <v>42134</v>
      </c>
      <c r="D83" s="134">
        <v>10348</v>
      </c>
      <c r="E83" s="134">
        <v>68765</v>
      </c>
      <c r="F83" s="134">
        <v>10175</v>
      </c>
      <c r="G83" s="134">
        <v>169127</v>
      </c>
      <c r="H83" s="134">
        <v>82010</v>
      </c>
      <c r="I83" s="134">
        <v>297680</v>
      </c>
      <c r="J83" s="134">
        <v>342</v>
      </c>
      <c r="K83" s="134">
        <v>461317</v>
      </c>
      <c r="L83" s="134">
        <v>58330</v>
      </c>
      <c r="M83" s="134">
        <v>19776</v>
      </c>
      <c r="N83" s="134">
        <v>14204</v>
      </c>
      <c r="O83" s="134">
        <v>1614</v>
      </c>
      <c r="P83" s="134">
        <v>2635</v>
      </c>
      <c r="Q83" s="134">
        <v>31278</v>
      </c>
      <c r="R83" s="134">
        <v>0</v>
      </c>
      <c r="S83" s="134"/>
      <c r="T83" s="136">
        <v>1269735</v>
      </c>
    </row>
    <row r="84" spans="2:20" ht="18" hidden="1" x14ac:dyDescent="0.3">
      <c r="B84" s="322">
        <v>42278</v>
      </c>
      <c r="C84" s="134">
        <v>41817</v>
      </c>
      <c r="D84" s="134">
        <v>10190</v>
      </c>
      <c r="E84" s="134">
        <v>68576</v>
      </c>
      <c r="F84" s="134">
        <v>6030</v>
      </c>
      <c r="G84" s="134">
        <v>167734</v>
      </c>
      <c r="H84" s="134">
        <v>82642</v>
      </c>
      <c r="I84" s="134">
        <v>302362</v>
      </c>
      <c r="J84" s="134">
        <v>336</v>
      </c>
      <c r="K84" s="134">
        <v>466623</v>
      </c>
      <c r="L84" s="134">
        <v>58336</v>
      </c>
      <c r="M84" s="134">
        <v>19814</v>
      </c>
      <c r="N84" s="134">
        <v>13139</v>
      </c>
      <c r="O84" s="134">
        <v>1568</v>
      </c>
      <c r="P84" s="134">
        <v>2491</v>
      </c>
      <c r="Q84" s="134">
        <v>31293</v>
      </c>
      <c r="R84" s="134">
        <v>0</v>
      </c>
      <c r="S84" s="134"/>
      <c r="T84" s="136">
        <v>1272951</v>
      </c>
    </row>
    <row r="85" spans="2:20" ht="18" hidden="1" x14ac:dyDescent="0.3">
      <c r="B85" s="322">
        <v>42309</v>
      </c>
      <c r="C85" s="134">
        <v>42456</v>
      </c>
      <c r="D85" s="134">
        <v>10429</v>
      </c>
      <c r="E85" s="134">
        <v>69113</v>
      </c>
      <c r="F85" s="134">
        <v>5539</v>
      </c>
      <c r="G85" s="134">
        <v>162975</v>
      </c>
      <c r="H85" s="134">
        <v>85784</v>
      </c>
      <c r="I85" s="134">
        <v>310294</v>
      </c>
      <c r="J85" s="134">
        <v>324</v>
      </c>
      <c r="K85" s="134">
        <v>466734</v>
      </c>
      <c r="L85" s="134">
        <v>59640</v>
      </c>
      <c r="M85" s="134">
        <v>19936</v>
      </c>
      <c r="N85" s="134">
        <v>14428</v>
      </c>
      <c r="O85" s="134">
        <v>1743</v>
      </c>
      <c r="P85" s="134">
        <v>2605</v>
      </c>
      <c r="Q85" s="134">
        <v>31903</v>
      </c>
      <c r="R85" s="134">
        <v>0</v>
      </c>
      <c r="S85" s="134"/>
      <c r="T85" s="136">
        <v>1283903</v>
      </c>
    </row>
    <row r="86" spans="2:20" ht="18" hidden="1" x14ac:dyDescent="0.3">
      <c r="B86" s="322">
        <v>42339</v>
      </c>
      <c r="C86" s="134">
        <v>42628</v>
      </c>
      <c r="D86" s="134">
        <v>10451</v>
      </c>
      <c r="E86" s="134">
        <v>68813</v>
      </c>
      <c r="F86" s="134">
        <v>5717</v>
      </c>
      <c r="G86" s="134">
        <v>163088</v>
      </c>
      <c r="H86" s="134">
        <v>87548</v>
      </c>
      <c r="I86" s="134">
        <v>320093</v>
      </c>
      <c r="J86" s="134">
        <v>318</v>
      </c>
      <c r="K86" s="134">
        <v>469009</v>
      </c>
      <c r="L86" s="134">
        <v>59867</v>
      </c>
      <c r="M86" s="134">
        <v>19975</v>
      </c>
      <c r="N86" s="134">
        <v>14252</v>
      </c>
      <c r="O86" s="134">
        <v>1846</v>
      </c>
      <c r="P86" s="134">
        <v>2616</v>
      </c>
      <c r="Q86" s="134">
        <v>32143</v>
      </c>
      <c r="R86" s="134">
        <v>0</v>
      </c>
      <c r="S86" s="134"/>
      <c r="T86" s="136">
        <v>1298364</v>
      </c>
    </row>
    <row r="87" spans="2:20" ht="18" hidden="1" x14ac:dyDescent="0.3">
      <c r="B87" s="322">
        <v>42370</v>
      </c>
      <c r="C87" s="134">
        <v>42301</v>
      </c>
      <c r="D87" s="134">
        <v>10462</v>
      </c>
      <c r="E87" s="134">
        <v>67571</v>
      </c>
      <c r="F87" s="134">
        <v>5311</v>
      </c>
      <c r="G87" s="134">
        <v>162764</v>
      </c>
      <c r="H87" s="134">
        <v>88891</v>
      </c>
      <c r="I87" s="134">
        <v>327653</v>
      </c>
      <c r="J87" s="134">
        <v>314</v>
      </c>
      <c r="K87" s="134">
        <v>470109</v>
      </c>
      <c r="L87" s="134">
        <v>59934</v>
      </c>
      <c r="M87" s="134">
        <v>19987</v>
      </c>
      <c r="N87" s="134">
        <v>14399</v>
      </c>
      <c r="O87" s="134">
        <v>1811</v>
      </c>
      <c r="P87" s="134">
        <v>2593</v>
      </c>
      <c r="Q87" s="134">
        <v>33921</v>
      </c>
      <c r="R87" s="134">
        <v>0</v>
      </c>
      <c r="S87" s="134"/>
      <c r="T87" s="136">
        <v>1308021</v>
      </c>
    </row>
    <row r="88" spans="2:20" ht="18" hidden="1" x14ac:dyDescent="0.3">
      <c r="B88" s="322">
        <v>42401</v>
      </c>
      <c r="C88" s="134">
        <v>42504</v>
      </c>
      <c r="D88" s="134">
        <v>10531</v>
      </c>
      <c r="E88" s="134">
        <v>67298</v>
      </c>
      <c r="F88" s="134">
        <v>5393</v>
      </c>
      <c r="G88" s="134">
        <v>162650</v>
      </c>
      <c r="H88" s="134">
        <v>89610</v>
      </c>
      <c r="I88" s="134">
        <v>331622</v>
      </c>
      <c r="J88" s="134">
        <v>310</v>
      </c>
      <c r="K88" s="134">
        <v>470758</v>
      </c>
      <c r="L88" s="134">
        <v>59950</v>
      </c>
      <c r="M88" s="134">
        <v>19963</v>
      </c>
      <c r="N88" s="134">
        <v>14381</v>
      </c>
      <c r="O88" s="134">
        <v>1846</v>
      </c>
      <c r="P88" s="134">
        <v>2631</v>
      </c>
      <c r="Q88" s="134">
        <v>33939</v>
      </c>
      <c r="R88" s="134">
        <v>0</v>
      </c>
      <c r="S88" s="134"/>
      <c r="T88" s="136">
        <v>1313386</v>
      </c>
    </row>
    <row r="89" spans="2:20" ht="18" hidden="1" x14ac:dyDescent="0.3">
      <c r="B89" s="322">
        <v>42430</v>
      </c>
      <c r="C89" s="134">
        <v>42733</v>
      </c>
      <c r="D89" s="134">
        <v>10664</v>
      </c>
      <c r="E89" s="134">
        <v>67979</v>
      </c>
      <c r="F89" s="134">
        <v>5424</v>
      </c>
      <c r="G89" s="134">
        <v>163417</v>
      </c>
      <c r="H89" s="134">
        <v>90244</v>
      </c>
      <c r="I89" s="134">
        <v>335451</v>
      </c>
      <c r="J89" s="134">
        <v>311</v>
      </c>
      <c r="K89" s="134">
        <v>472221</v>
      </c>
      <c r="L89" s="134">
        <v>60614</v>
      </c>
      <c r="M89" s="134">
        <v>20028</v>
      </c>
      <c r="N89" s="134">
        <v>14619</v>
      </c>
      <c r="O89" s="134">
        <v>1856</v>
      </c>
      <c r="P89" s="134">
        <v>2722</v>
      </c>
      <c r="Q89" s="134">
        <v>33442</v>
      </c>
      <c r="R89" s="134">
        <v>0</v>
      </c>
      <c r="S89" s="134"/>
      <c r="T89" s="136">
        <v>1321725</v>
      </c>
    </row>
    <row r="90" spans="2:20" ht="18" hidden="1" x14ac:dyDescent="0.3">
      <c r="B90" s="322">
        <v>42461</v>
      </c>
      <c r="C90" s="134">
        <v>42778</v>
      </c>
      <c r="D90" s="134">
        <v>10749</v>
      </c>
      <c r="E90" s="134">
        <v>67828</v>
      </c>
      <c r="F90" s="134">
        <v>5192</v>
      </c>
      <c r="G90" s="134">
        <v>161967</v>
      </c>
      <c r="H90" s="134">
        <v>90644</v>
      </c>
      <c r="I90" s="134">
        <v>340862</v>
      </c>
      <c r="J90" s="134">
        <v>308</v>
      </c>
      <c r="K90" s="134">
        <v>472964</v>
      </c>
      <c r="L90" s="134">
        <v>60790</v>
      </c>
      <c r="M90" s="134">
        <v>20133</v>
      </c>
      <c r="N90" s="134">
        <v>14675</v>
      </c>
      <c r="O90" s="134">
        <v>1846</v>
      </c>
      <c r="P90" s="134">
        <v>2675</v>
      </c>
      <c r="Q90" s="134">
        <v>33478</v>
      </c>
      <c r="R90" s="134">
        <v>0</v>
      </c>
      <c r="S90" s="134"/>
      <c r="T90" s="136">
        <v>1326889</v>
      </c>
    </row>
    <row r="91" spans="2:20" ht="18" hidden="1" x14ac:dyDescent="0.3">
      <c r="B91" s="322">
        <v>42491</v>
      </c>
      <c r="C91" s="134">
        <v>42900</v>
      </c>
      <c r="D91" s="134">
        <v>10788</v>
      </c>
      <c r="E91" s="134">
        <v>67842</v>
      </c>
      <c r="F91" s="134">
        <v>5152</v>
      </c>
      <c r="G91" s="134">
        <v>155252</v>
      </c>
      <c r="H91" s="134">
        <v>92385</v>
      </c>
      <c r="I91" s="134">
        <v>347731</v>
      </c>
      <c r="J91" s="134">
        <v>308</v>
      </c>
      <c r="K91" s="134">
        <v>472199</v>
      </c>
      <c r="L91" s="134">
        <v>61169</v>
      </c>
      <c r="M91" s="134">
        <v>20196</v>
      </c>
      <c r="N91" s="134">
        <v>14884</v>
      </c>
      <c r="O91" s="134">
        <v>1870</v>
      </c>
      <c r="P91" s="134">
        <v>2707</v>
      </c>
      <c r="Q91" s="134">
        <v>33693</v>
      </c>
      <c r="R91" s="134">
        <v>0</v>
      </c>
      <c r="S91" s="134"/>
      <c r="T91" s="136">
        <v>1329076</v>
      </c>
    </row>
    <row r="92" spans="2:20" ht="18" hidden="1" x14ac:dyDescent="0.3">
      <c r="B92" s="322">
        <v>42522</v>
      </c>
      <c r="C92" s="134">
        <v>43015</v>
      </c>
      <c r="D92" s="134">
        <v>10876</v>
      </c>
      <c r="E92" s="134">
        <v>67891</v>
      </c>
      <c r="F92" s="134">
        <v>5265</v>
      </c>
      <c r="G92" s="134">
        <v>152679</v>
      </c>
      <c r="H92" s="134">
        <v>93307</v>
      </c>
      <c r="I92" s="134">
        <v>350396</v>
      </c>
      <c r="J92" s="134">
        <v>304</v>
      </c>
      <c r="K92" s="134">
        <v>472050</v>
      </c>
      <c r="L92" s="134">
        <v>61808</v>
      </c>
      <c r="M92" s="134">
        <v>20162</v>
      </c>
      <c r="N92" s="134">
        <v>14883</v>
      </c>
      <c r="O92" s="134">
        <v>1893</v>
      </c>
      <c r="P92" s="134">
        <v>2635</v>
      </c>
      <c r="Q92" s="134">
        <v>33813</v>
      </c>
      <c r="R92" s="134">
        <v>0</v>
      </c>
      <c r="S92" s="134"/>
      <c r="T92" s="136">
        <v>1330977</v>
      </c>
    </row>
    <row r="93" spans="2:20" ht="18" hidden="1" x14ac:dyDescent="0.3">
      <c r="B93" s="324" t="s">
        <v>78</v>
      </c>
      <c r="C93" s="138">
        <v>42403</v>
      </c>
      <c r="D93" s="138">
        <v>10529</v>
      </c>
      <c r="E93" s="138">
        <v>68800</v>
      </c>
      <c r="F93" s="138">
        <v>6217</v>
      </c>
      <c r="G93" s="138">
        <v>163342</v>
      </c>
      <c r="H93" s="138">
        <v>86964</v>
      </c>
      <c r="I93" s="138">
        <v>320374</v>
      </c>
      <c r="J93" s="138">
        <v>322</v>
      </c>
      <c r="K93" s="138">
        <v>467193</v>
      </c>
      <c r="L93" s="138">
        <v>59501</v>
      </c>
      <c r="M93" s="138">
        <v>19935</v>
      </c>
      <c r="N93" s="138">
        <v>14413</v>
      </c>
      <c r="O93" s="138">
        <v>1759</v>
      </c>
      <c r="P93" s="138">
        <v>2649</v>
      </c>
      <c r="Q93" s="138">
        <v>32585</v>
      </c>
      <c r="R93" s="138">
        <v>0</v>
      </c>
      <c r="S93" s="138"/>
      <c r="T93" s="140">
        <v>1296986</v>
      </c>
    </row>
    <row r="94" spans="2:20" ht="18" hidden="1" x14ac:dyDescent="0.3">
      <c r="B94" s="322">
        <v>42552</v>
      </c>
      <c r="C94" s="143">
        <v>43104</v>
      </c>
      <c r="D94" s="143">
        <v>10931</v>
      </c>
      <c r="E94" s="143">
        <v>67836</v>
      </c>
      <c r="F94" s="143">
        <v>5334</v>
      </c>
      <c r="G94" s="143">
        <v>150888</v>
      </c>
      <c r="H94" s="143">
        <v>90622</v>
      </c>
      <c r="I94" s="143">
        <v>351908</v>
      </c>
      <c r="J94" s="143">
        <v>313</v>
      </c>
      <c r="K94" s="143">
        <v>470963</v>
      </c>
      <c r="L94" s="143">
        <v>62982</v>
      </c>
      <c r="M94" s="143">
        <v>20118</v>
      </c>
      <c r="N94" s="143">
        <v>14896</v>
      </c>
      <c r="O94" s="143">
        <v>1883</v>
      </c>
      <c r="P94" s="143">
        <v>2630</v>
      </c>
      <c r="Q94" s="143">
        <v>33512</v>
      </c>
      <c r="R94" s="143">
        <v>0</v>
      </c>
      <c r="S94" s="143"/>
      <c r="T94" s="144">
        <v>0</v>
      </c>
    </row>
    <row r="95" spans="2:20" ht="18" hidden="1" x14ac:dyDescent="0.3">
      <c r="B95" s="322">
        <v>42583</v>
      </c>
      <c r="C95" s="143">
        <v>43374</v>
      </c>
      <c r="D95" s="143">
        <v>11011</v>
      </c>
      <c r="E95" s="143">
        <v>67906</v>
      </c>
      <c r="F95" s="143">
        <v>5452</v>
      </c>
      <c r="G95" s="143">
        <v>150673</v>
      </c>
      <c r="H95" s="143">
        <v>91044</v>
      </c>
      <c r="I95" s="143">
        <v>359971</v>
      </c>
      <c r="J95" s="143">
        <v>310</v>
      </c>
      <c r="K95" s="143">
        <v>471980</v>
      </c>
      <c r="L95" s="143">
        <v>63715</v>
      </c>
      <c r="M95" s="143">
        <v>20203</v>
      </c>
      <c r="N95" s="143">
        <v>14911</v>
      </c>
      <c r="O95" s="143">
        <v>1872</v>
      </c>
      <c r="P95" s="143">
        <v>2634</v>
      </c>
      <c r="Q95" s="143">
        <v>33636</v>
      </c>
      <c r="R95" s="143">
        <v>0</v>
      </c>
      <c r="S95" s="143"/>
      <c r="T95" s="144">
        <v>0</v>
      </c>
    </row>
    <row r="96" spans="2:20" ht="18" hidden="1" x14ac:dyDescent="0.3">
      <c r="B96" s="322">
        <v>42614</v>
      </c>
      <c r="C96" s="143">
        <v>43633</v>
      </c>
      <c r="D96" s="143">
        <v>11039</v>
      </c>
      <c r="E96" s="143">
        <v>68043</v>
      </c>
      <c r="F96" s="143">
        <v>5598</v>
      </c>
      <c r="G96" s="143">
        <v>151271</v>
      </c>
      <c r="H96" s="143">
        <v>90010</v>
      </c>
      <c r="I96" s="143">
        <v>356125</v>
      </c>
      <c r="J96" s="143">
        <v>311</v>
      </c>
      <c r="K96" s="143">
        <v>471754</v>
      </c>
      <c r="L96" s="143">
        <v>64431</v>
      </c>
      <c r="M96" s="143">
        <v>20296</v>
      </c>
      <c r="N96" s="143">
        <v>14401</v>
      </c>
      <c r="O96" s="143">
        <v>1797</v>
      </c>
      <c r="P96" s="143">
        <v>2571</v>
      </c>
      <c r="Q96" s="143">
        <v>33623</v>
      </c>
      <c r="R96" s="143">
        <v>0</v>
      </c>
      <c r="S96" s="143"/>
      <c r="T96" s="144">
        <v>0</v>
      </c>
    </row>
    <row r="97" spans="2:20" ht="18" hidden="1" x14ac:dyDescent="0.3">
      <c r="B97" s="322">
        <v>42644</v>
      </c>
      <c r="C97" s="143">
        <v>43725</v>
      </c>
      <c r="D97" s="143">
        <v>11131</v>
      </c>
      <c r="E97" s="143">
        <v>67951</v>
      </c>
      <c r="F97" s="143">
        <v>5825</v>
      </c>
      <c r="G97" s="143">
        <v>153579</v>
      </c>
      <c r="H97" s="143">
        <v>88537</v>
      </c>
      <c r="I97" s="143">
        <v>353370</v>
      </c>
      <c r="J97" s="143">
        <v>312</v>
      </c>
      <c r="K97" s="143">
        <v>471116</v>
      </c>
      <c r="L97" s="143">
        <v>64454</v>
      </c>
      <c r="M97" s="143">
        <v>20260</v>
      </c>
      <c r="N97" s="143">
        <v>14168</v>
      </c>
      <c r="O97" s="143">
        <v>1790</v>
      </c>
      <c r="P97" s="143">
        <v>2455</v>
      </c>
      <c r="Q97" s="143">
        <v>33461</v>
      </c>
      <c r="R97" s="143">
        <v>0</v>
      </c>
      <c r="S97" s="143"/>
      <c r="T97" s="144">
        <v>0</v>
      </c>
    </row>
    <row r="98" spans="2:20" ht="18" hidden="1" x14ac:dyDescent="0.3">
      <c r="B98" s="322">
        <v>42675</v>
      </c>
      <c r="C98" s="143">
        <v>43913</v>
      </c>
      <c r="D98" s="143">
        <v>11233</v>
      </c>
      <c r="E98" s="143">
        <v>67914</v>
      </c>
      <c r="F98" s="143">
        <v>5918</v>
      </c>
      <c r="G98" s="143">
        <v>155687</v>
      </c>
      <c r="H98" s="143">
        <v>90158</v>
      </c>
      <c r="I98" s="143">
        <v>358986</v>
      </c>
      <c r="J98" s="143">
        <v>306</v>
      </c>
      <c r="K98" s="143">
        <v>473863</v>
      </c>
      <c r="L98" s="143">
        <v>61650</v>
      </c>
      <c r="M98" s="143">
        <v>20306</v>
      </c>
      <c r="N98" s="143">
        <v>13876</v>
      </c>
      <c r="O98" s="143">
        <v>1738</v>
      </c>
      <c r="P98" s="143">
        <v>2434</v>
      </c>
      <c r="Q98" s="143">
        <v>33416</v>
      </c>
      <c r="R98" s="143">
        <v>0</v>
      </c>
      <c r="S98" s="143"/>
      <c r="T98" s="144">
        <v>0</v>
      </c>
    </row>
    <row r="99" spans="2:20" ht="18" hidden="1" x14ac:dyDescent="0.3">
      <c r="B99" s="322">
        <v>42705</v>
      </c>
      <c r="C99" s="143">
        <v>43481</v>
      </c>
      <c r="D99" s="143">
        <v>11181</v>
      </c>
      <c r="E99" s="143">
        <v>66509</v>
      </c>
      <c r="F99" s="143">
        <v>6114</v>
      </c>
      <c r="G99" s="143">
        <v>157155</v>
      </c>
      <c r="H99" s="143">
        <v>90730</v>
      </c>
      <c r="I99" s="143">
        <v>362193</v>
      </c>
      <c r="J99" s="143">
        <v>303</v>
      </c>
      <c r="K99" s="143">
        <v>472054</v>
      </c>
      <c r="L99" s="143">
        <v>62524</v>
      </c>
      <c r="M99" s="143">
        <v>20296</v>
      </c>
      <c r="N99" s="143">
        <v>13608</v>
      </c>
      <c r="O99" s="143">
        <v>1736</v>
      </c>
      <c r="P99" s="143">
        <v>2430</v>
      </c>
      <c r="Q99" s="143">
        <v>33390</v>
      </c>
      <c r="R99" s="143">
        <v>0</v>
      </c>
      <c r="S99" s="143"/>
      <c r="T99" s="144">
        <v>0</v>
      </c>
    </row>
    <row r="100" spans="2:20" ht="18" hidden="1" x14ac:dyDescent="0.3">
      <c r="B100" s="322">
        <v>42736</v>
      </c>
      <c r="C100" s="143">
        <v>43888</v>
      </c>
      <c r="D100" s="143">
        <v>11405</v>
      </c>
      <c r="E100" s="143">
        <v>68174</v>
      </c>
      <c r="F100" s="143">
        <v>6267</v>
      </c>
      <c r="G100" s="143">
        <v>158234</v>
      </c>
      <c r="H100" s="143">
        <v>87555</v>
      </c>
      <c r="I100" s="143">
        <v>362098</v>
      </c>
      <c r="J100" s="143">
        <v>295</v>
      </c>
      <c r="K100" s="143">
        <v>469992</v>
      </c>
      <c r="L100" s="143">
        <v>64732</v>
      </c>
      <c r="M100" s="143">
        <v>20297</v>
      </c>
      <c r="N100" s="143">
        <v>13527</v>
      </c>
      <c r="O100" s="143">
        <v>1816</v>
      </c>
      <c r="P100" s="143">
        <v>2526</v>
      </c>
      <c r="Q100" s="143">
        <v>33173</v>
      </c>
      <c r="R100" s="143">
        <v>0</v>
      </c>
      <c r="S100" s="143"/>
      <c r="T100" s="144">
        <v>0</v>
      </c>
    </row>
    <row r="101" spans="2:20" ht="18" hidden="1" x14ac:dyDescent="0.3">
      <c r="B101" s="322">
        <v>42767</v>
      </c>
      <c r="C101" s="143">
        <v>43649</v>
      </c>
      <c r="D101" s="143">
        <v>11363</v>
      </c>
      <c r="E101" s="143">
        <v>67879</v>
      </c>
      <c r="F101" s="143">
        <v>6382</v>
      </c>
      <c r="G101" s="143">
        <v>158909</v>
      </c>
      <c r="H101" s="143">
        <v>86966</v>
      </c>
      <c r="I101" s="143">
        <v>361837</v>
      </c>
      <c r="J101" s="143">
        <v>285</v>
      </c>
      <c r="K101" s="143">
        <v>467770</v>
      </c>
      <c r="L101" s="143">
        <v>64616</v>
      </c>
      <c r="M101" s="143">
        <v>20235</v>
      </c>
      <c r="N101" s="143">
        <v>12860</v>
      </c>
      <c r="O101" s="143">
        <v>1765</v>
      </c>
      <c r="P101" s="143">
        <v>2406</v>
      </c>
      <c r="Q101" s="143">
        <v>33167</v>
      </c>
      <c r="R101" s="143">
        <v>0</v>
      </c>
      <c r="S101" s="143"/>
      <c r="T101" s="144">
        <v>0</v>
      </c>
    </row>
    <row r="102" spans="2:20" ht="18" hidden="1" x14ac:dyDescent="0.3">
      <c r="B102" s="322">
        <v>42795</v>
      </c>
      <c r="C102" s="143">
        <v>44261</v>
      </c>
      <c r="D102" s="143">
        <v>11397</v>
      </c>
      <c r="E102" s="143">
        <v>67558</v>
      </c>
      <c r="F102" s="143">
        <v>6964</v>
      </c>
      <c r="G102" s="143">
        <v>164569</v>
      </c>
      <c r="H102" s="143">
        <v>156205</v>
      </c>
      <c r="I102" s="143">
        <v>296427</v>
      </c>
      <c r="J102" s="143">
        <v>285</v>
      </c>
      <c r="K102" s="143">
        <v>465588</v>
      </c>
      <c r="L102" s="143">
        <v>68165</v>
      </c>
      <c r="M102" s="143">
        <v>20034</v>
      </c>
      <c r="N102" s="143">
        <v>12813</v>
      </c>
      <c r="O102" s="143">
        <v>2392</v>
      </c>
      <c r="P102" s="143">
        <v>2789</v>
      </c>
      <c r="Q102" s="143">
        <v>34322</v>
      </c>
      <c r="R102" s="143">
        <v>0</v>
      </c>
      <c r="S102" s="143"/>
      <c r="T102" s="144">
        <v>0</v>
      </c>
    </row>
    <row r="103" spans="2:20" ht="18" hidden="1" x14ac:dyDescent="0.3">
      <c r="B103" s="322">
        <v>42826</v>
      </c>
      <c r="C103" s="143">
        <v>44637</v>
      </c>
      <c r="D103" s="143">
        <v>11381</v>
      </c>
      <c r="E103" s="143">
        <v>67367</v>
      </c>
      <c r="F103" s="143">
        <v>7018</v>
      </c>
      <c r="G103" s="143">
        <v>174085</v>
      </c>
      <c r="H103" s="143">
        <v>141660</v>
      </c>
      <c r="I103" s="143">
        <v>309197</v>
      </c>
      <c r="J103" s="143">
        <v>279</v>
      </c>
      <c r="K103" s="143">
        <v>466511</v>
      </c>
      <c r="L103" s="143">
        <v>67508</v>
      </c>
      <c r="M103" s="143">
        <v>20433</v>
      </c>
      <c r="N103" s="143">
        <v>12786</v>
      </c>
      <c r="O103" s="143">
        <v>2321</v>
      </c>
      <c r="P103" s="143">
        <v>2868</v>
      </c>
      <c r="Q103" s="143">
        <v>34407</v>
      </c>
      <c r="R103" s="143">
        <v>0</v>
      </c>
      <c r="S103" s="143"/>
      <c r="T103" s="144">
        <v>0</v>
      </c>
    </row>
    <row r="104" spans="2:20" ht="18" hidden="1" x14ac:dyDescent="0.3">
      <c r="B104" s="322">
        <v>42856</v>
      </c>
      <c r="C104" s="143">
        <v>44816</v>
      </c>
      <c r="D104" s="143">
        <v>11401</v>
      </c>
      <c r="E104" s="143">
        <v>67183</v>
      </c>
      <c r="F104" s="143">
        <v>7042</v>
      </c>
      <c r="G104" s="143">
        <v>179878</v>
      </c>
      <c r="H104" s="143">
        <v>116609</v>
      </c>
      <c r="I104" s="143">
        <v>333778</v>
      </c>
      <c r="J104" s="143">
        <v>274</v>
      </c>
      <c r="K104" s="143">
        <v>467044</v>
      </c>
      <c r="L104" s="143">
        <v>67596</v>
      </c>
      <c r="M104" s="143">
        <v>20681</v>
      </c>
      <c r="N104" s="143">
        <v>12727</v>
      </c>
      <c r="O104" s="143">
        <v>2276</v>
      </c>
      <c r="P104" s="143">
        <v>2992</v>
      </c>
      <c r="Q104" s="143">
        <v>34806</v>
      </c>
      <c r="R104" s="143">
        <v>0</v>
      </c>
      <c r="S104" s="143"/>
      <c r="T104" s="144">
        <v>0</v>
      </c>
    </row>
    <row r="105" spans="2:20" ht="18" hidden="1" x14ac:dyDescent="0.3">
      <c r="B105" s="322">
        <v>42887</v>
      </c>
      <c r="C105" s="143">
        <v>44814</v>
      </c>
      <c r="D105" s="143">
        <v>11420</v>
      </c>
      <c r="E105" s="143">
        <v>67109</v>
      </c>
      <c r="F105" s="143">
        <v>7102</v>
      </c>
      <c r="G105" s="143">
        <v>182132</v>
      </c>
      <c r="H105" s="143">
        <v>82613</v>
      </c>
      <c r="I105" s="143">
        <v>368291</v>
      </c>
      <c r="J105" s="143">
        <v>264</v>
      </c>
      <c r="K105" s="143">
        <v>462931</v>
      </c>
      <c r="L105" s="143">
        <v>66503</v>
      </c>
      <c r="M105" s="143">
        <v>20557</v>
      </c>
      <c r="N105" s="143">
        <v>12236</v>
      </c>
      <c r="O105" s="143">
        <v>2229</v>
      </c>
      <c r="P105" s="143">
        <v>2941</v>
      </c>
      <c r="Q105" s="143">
        <v>34798</v>
      </c>
      <c r="R105" s="143">
        <v>0</v>
      </c>
      <c r="S105" s="143"/>
      <c r="T105" s="144">
        <v>0</v>
      </c>
    </row>
    <row r="106" spans="2:20" ht="18" hidden="1" x14ac:dyDescent="0.3">
      <c r="B106" s="324" t="s">
        <v>98</v>
      </c>
      <c r="C106" s="145">
        <v>43941</v>
      </c>
      <c r="D106" s="145">
        <v>11241</v>
      </c>
      <c r="E106" s="145">
        <v>67619</v>
      </c>
      <c r="F106" s="145">
        <v>6251</v>
      </c>
      <c r="G106" s="145">
        <v>161422</v>
      </c>
      <c r="H106" s="145">
        <v>101059</v>
      </c>
      <c r="I106" s="145">
        <v>347848</v>
      </c>
      <c r="J106" s="145">
        <v>295</v>
      </c>
      <c r="K106" s="145">
        <v>469297</v>
      </c>
      <c r="L106" s="145">
        <v>64906</v>
      </c>
      <c r="M106" s="145">
        <v>20310</v>
      </c>
      <c r="N106" s="145">
        <v>13567</v>
      </c>
      <c r="O106" s="145">
        <v>1968</v>
      </c>
      <c r="P106" s="145">
        <v>2640</v>
      </c>
      <c r="Q106" s="145">
        <v>33809</v>
      </c>
      <c r="R106" s="145">
        <v>0</v>
      </c>
      <c r="S106" s="145"/>
      <c r="T106" s="146">
        <v>0</v>
      </c>
    </row>
    <row r="107" spans="2:20" ht="18" hidden="1" x14ac:dyDescent="0.3">
      <c r="B107" s="322">
        <v>42917</v>
      </c>
      <c r="C107" s="143">
        <v>44896</v>
      </c>
      <c r="D107" s="143">
        <v>11410</v>
      </c>
      <c r="E107" s="143">
        <v>67009</v>
      </c>
      <c r="F107" s="143">
        <v>7274</v>
      </c>
      <c r="G107" s="143">
        <v>181640</v>
      </c>
      <c r="H107" s="143">
        <v>82329</v>
      </c>
      <c r="I107" s="143">
        <v>370674</v>
      </c>
      <c r="J107" s="143">
        <v>150</v>
      </c>
      <c r="K107" s="143">
        <v>457780</v>
      </c>
      <c r="L107" s="143">
        <v>65467</v>
      </c>
      <c r="M107" s="143">
        <v>20651</v>
      </c>
      <c r="N107" s="143">
        <v>11545</v>
      </c>
      <c r="O107" s="143">
        <v>2177</v>
      </c>
      <c r="P107" s="143">
        <v>2925</v>
      </c>
      <c r="Q107" s="143">
        <v>34833</v>
      </c>
      <c r="R107" s="143">
        <v>0</v>
      </c>
      <c r="S107" s="143"/>
      <c r="T107" s="144">
        <v>0</v>
      </c>
    </row>
    <row r="108" spans="2:20" ht="18" hidden="1" x14ac:dyDescent="0.3">
      <c r="B108" s="322">
        <v>42948</v>
      </c>
      <c r="C108" s="143">
        <v>45233</v>
      </c>
      <c r="D108" s="143">
        <v>11486</v>
      </c>
      <c r="E108" s="143">
        <v>67079</v>
      </c>
      <c r="F108" s="143">
        <v>7366</v>
      </c>
      <c r="G108" s="143">
        <v>182123</v>
      </c>
      <c r="H108" s="143">
        <v>83011</v>
      </c>
      <c r="I108" s="143">
        <v>374722</v>
      </c>
      <c r="J108" s="143">
        <v>145</v>
      </c>
      <c r="K108" s="143">
        <v>457326</v>
      </c>
      <c r="L108" s="143">
        <v>66362</v>
      </c>
      <c r="M108" s="143">
        <v>20804</v>
      </c>
      <c r="N108" s="143">
        <v>11069</v>
      </c>
      <c r="O108" s="143">
        <v>2119</v>
      </c>
      <c r="P108" s="143">
        <v>2957</v>
      </c>
      <c r="Q108" s="143">
        <v>35078</v>
      </c>
      <c r="R108" s="143">
        <v>0</v>
      </c>
      <c r="S108" s="143"/>
      <c r="T108" s="144">
        <v>0</v>
      </c>
    </row>
    <row r="109" spans="2:20" ht="18" hidden="1" x14ac:dyDescent="0.3">
      <c r="B109" s="322">
        <v>42979</v>
      </c>
      <c r="C109" s="143">
        <v>45431</v>
      </c>
      <c r="D109" s="143">
        <v>11509</v>
      </c>
      <c r="E109" s="143">
        <v>66918</v>
      </c>
      <c r="F109" s="143">
        <v>7462</v>
      </c>
      <c r="G109" s="143">
        <v>181352</v>
      </c>
      <c r="H109" s="143">
        <v>82088</v>
      </c>
      <c r="I109" s="143">
        <v>376011</v>
      </c>
      <c r="J109" s="143">
        <v>132</v>
      </c>
      <c r="K109" s="143">
        <v>452116</v>
      </c>
      <c r="L109" s="143">
        <v>66778</v>
      </c>
      <c r="M109" s="143">
        <v>20941</v>
      </c>
      <c r="N109" s="143">
        <v>10343</v>
      </c>
      <c r="O109" s="143">
        <v>2105</v>
      </c>
      <c r="P109" s="143">
        <v>2831</v>
      </c>
      <c r="Q109" s="143">
        <v>35157</v>
      </c>
      <c r="R109" s="143">
        <v>0</v>
      </c>
      <c r="S109" s="143"/>
      <c r="T109" s="144">
        <v>0</v>
      </c>
    </row>
    <row r="110" spans="2:20" ht="18" hidden="1" x14ac:dyDescent="0.3">
      <c r="B110" s="322">
        <v>43009</v>
      </c>
      <c r="C110" s="143">
        <v>45606</v>
      </c>
      <c r="D110" s="143">
        <v>11558</v>
      </c>
      <c r="E110" s="143">
        <v>66985</v>
      </c>
      <c r="F110" s="143">
        <v>7797</v>
      </c>
      <c r="G110" s="143">
        <v>179385</v>
      </c>
      <c r="H110" s="143">
        <v>73998</v>
      </c>
      <c r="I110" s="143">
        <v>350968</v>
      </c>
      <c r="J110" s="143">
        <v>139</v>
      </c>
      <c r="K110" s="143">
        <v>444507</v>
      </c>
      <c r="L110" s="143">
        <v>67110</v>
      </c>
      <c r="M110" s="143">
        <v>21093</v>
      </c>
      <c r="N110" s="143">
        <v>9948</v>
      </c>
      <c r="O110" s="143">
        <v>2197</v>
      </c>
      <c r="P110" s="143">
        <v>2842</v>
      </c>
      <c r="Q110" s="143">
        <v>34883</v>
      </c>
      <c r="R110" s="143">
        <v>0</v>
      </c>
      <c r="S110" s="143"/>
      <c r="T110" s="144">
        <v>0</v>
      </c>
    </row>
    <row r="111" spans="2:20" ht="18" hidden="1" x14ac:dyDescent="0.3">
      <c r="B111" s="322">
        <v>43040</v>
      </c>
      <c r="C111" s="143">
        <v>45824</v>
      </c>
      <c r="D111" s="143">
        <v>11643</v>
      </c>
      <c r="E111" s="143">
        <v>67142</v>
      </c>
      <c r="F111" s="143">
        <v>7980</v>
      </c>
      <c r="G111" s="143">
        <v>179750</v>
      </c>
      <c r="H111" s="143">
        <v>71489</v>
      </c>
      <c r="I111" s="143">
        <v>350249</v>
      </c>
      <c r="J111" s="143">
        <v>149</v>
      </c>
      <c r="K111" s="143">
        <v>441219</v>
      </c>
      <c r="L111" s="143">
        <v>66946</v>
      </c>
      <c r="M111" s="143">
        <v>21305</v>
      </c>
      <c r="N111" s="143">
        <v>9601</v>
      </c>
      <c r="O111" s="143">
        <v>2222</v>
      </c>
      <c r="P111" s="143">
        <v>2716</v>
      </c>
      <c r="Q111" s="143">
        <v>34999</v>
      </c>
      <c r="R111" s="143">
        <v>0</v>
      </c>
      <c r="S111" s="143"/>
      <c r="T111" s="144">
        <v>0</v>
      </c>
    </row>
    <row r="112" spans="2:20" ht="18" hidden="1" x14ac:dyDescent="0.3">
      <c r="B112" s="322">
        <v>43070</v>
      </c>
      <c r="C112" s="143">
        <v>45985</v>
      </c>
      <c r="D112" s="143">
        <v>11718</v>
      </c>
      <c r="E112" s="143">
        <v>67066</v>
      </c>
      <c r="F112" s="143">
        <v>8204</v>
      </c>
      <c r="G112" s="143">
        <v>179877</v>
      </c>
      <c r="H112" s="143">
        <v>72942</v>
      </c>
      <c r="I112" s="143">
        <v>356175</v>
      </c>
      <c r="J112" s="143">
        <v>151</v>
      </c>
      <c r="K112" s="143">
        <v>439244</v>
      </c>
      <c r="L112" s="143">
        <v>66517</v>
      </c>
      <c r="M112" s="143">
        <v>21485</v>
      </c>
      <c r="N112" s="143">
        <v>9138</v>
      </c>
      <c r="O112" s="143">
        <v>2154</v>
      </c>
      <c r="P112" s="143">
        <v>2677</v>
      </c>
      <c r="Q112" s="143">
        <v>35001</v>
      </c>
      <c r="R112" s="143">
        <v>0</v>
      </c>
      <c r="S112" s="143"/>
      <c r="T112" s="144">
        <v>0</v>
      </c>
    </row>
    <row r="113" spans="2:20" ht="18" hidden="1" x14ac:dyDescent="0.3">
      <c r="B113" s="322">
        <v>43101</v>
      </c>
      <c r="C113" s="143">
        <v>46005</v>
      </c>
      <c r="D113" s="143">
        <v>11812</v>
      </c>
      <c r="E113" s="143">
        <v>67365</v>
      </c>
      <c r="F113" s="143">
        <v>8438</v>
      </c>
      <c r="G113" s="143">
        <v>180335</v>
      </c>
      <c r="H113" s="143">
        <v>69709</v>
      </c>
      <c r="I113" s="143">
        <v>345699</v>
      </c>
      <c r="J113" s="143">
        <v>157</v>
      </c>
      <c r="K113" s="143">
        <v>437341</v>
      </c>
      <c r="L113" s="143">
        <v>66260</v>
      </c>
      <c r="M113" s="143">
        <v>21576</v>
      </c>
      <c r="N113" s="143">
        <v>9238</v>
      </c>
      <c r="O113" s="143">
        <v>2202</v>
      </c>
      <c r="P113" s="143">
        <v>2704</v>
      </c>
      <c r="Q113" s="143">
        <v>34842</v>
      </c>
      <c r="R113" s="143">
        <v>0</v>
      </c>
      <c r="S113" s="143"/>
      <c r="T113" s="144">
        <v>0</v>
      </c>
    </row>
    <row r="114" spans="2:20" ht="18" hidden="1" x14ac:dyDescent="0.3">
      <c r="B114" s="322">
        <v>43132</v>
      </c>
      <c r="C114" s="143">
        <v>46038</v>
      </c>
      <c r="D114" s="143">
        <v>11860</v>
      </c>
      <c r="E114" s="143">
        <v>67688</v>
      </c>
      <c r="F114" s="143">
        <v>8663</v>
      </c>
      <c r="G114" s="143">
        <v>180744</v>
      </c>
      <c r="H114" s="143">
        <v>70071</v>
      </c>
      <c r="I114" s="143">
        <v>345064</v>
      </c>
      <c r="J114" s="143">
        <v>165</v>
      </c>
      <c r="K114" s="143">
        <v>433460</v>
      </c>
      <c r="L114" s="143">
        <v>64494</v>
      </c>
      <c r="M114" s="143">
        <v>21701</v>
      </c>
      <c r="N114" s="143">
        <v>9067</v>
      </c>
      <c r="O114" s="143">
        <v>2219</v>
      </c>
      <c r="P114" s="143">
        <v>2707</v>
      </c>
      <c r="Q114" s="143">
        <v>34868</v>
      </c>
      <c r="R114" s="143">
        <v>0</v>
      </c>
      <c r="S114" s="143"/>
      <c r="T114" s="144">
        <v>0</v>
      </c>
    </row>
    <row r="115" spans="2:20" ht="18" hidden="1" x14ac:dyDescent="0.3">
      <c r="B115" s="322">
        <v>43160</v>
      </c>
      <c r="C115" s="143">
        <v>46038</v>
      </c>
      <c r="D115" s="143">
        <v>11968</v>
      </c>
      <c r="E115" s="143">
        <v>67875</v>
      </c>
      <c r="F115" s="143">
        <v>8689</v>
      </c>
      <c r="G115" s="143">
        <v>176469</v>
      </c>
      <c r="H115" s="143">
        <v>74829</v>
      </c>
      <c r="I115" s="143">
        <v>344991</v>
      </c>
      <c r="J115" s="143">
        <v>163</v>
      </c>
      <c r="K115" s="143">
        <v>429162</v>
      </c>
      <c r="L115" s="143">
        <v>63156</v>
      </c>
      <c r="M115" s="143">
        <v>21926</v>
      </c>
      <c r="N115" s="143">
        <v>9198</v>
      </c>
      <c r="O115" s="143">
        <v>2216</v>
      </c>
      <c r="P115" s="143">
        <v>2763</v>
      </c>
      <c r="Q115" s="143">
        <v>34817</v>
      </c>
      <c r="R115" s="143">
        <v>0</v>
      </c>
      <c r="S115" s="143"/>
      <c r="T115" s="144">
        <v>0</v>
      </c>
    </row>
    <row r="116" spans="2:20" ht="18" hidden="1" x14ac:dyDescent="0.3">
      <c r="B116" s="322">
        <v>43191</v>
      </c>
      <c r="C116" s="143">
        <v>46302</v>
      </c>
      <c r="D116" s="143">
        <v>12054</v>
      </c>
      <c r="E116" s="143">
        <v>67963</v>
      </c>
      <c r="F116" s="143">
        <v>8698</v>
      </c>
      <c r="G116" s="143">
        <v>177031</v>
      </c>
      <c r="H116" s="143">
        <v>73217</v>
      </c>
      <c r="I116" s="143">
        <v>337958</v>
      </c>
      <c r="J116" s="143">
        <v>169</v>
      </c>
      <c r="K116" s="143">
        <v>423241</v>
      </c>
      <c r="L116" s="143">
        <v>59499</v>
      </c>
      <c r="M116" s="143">
        <v>21947</v>
      </c>
      <c r="N116" s="143">
        <v>9967</v>
      </c>
      <c r="O116" s="143">
        <v>2316</v>
      </c>
      <c r="P116" s="143">
        <v>2823</v>
      </c>
      <c r="Q116" s="143">
        <v>34553</v>
      </c>
      <c r="R116" s="143">
        <v>0</v>
      </c>
      <c r="S116" s="143"/>
      <c r="T116" s="144">
        <v>0</v>
      </c>
    </row>
    <row r="117" spans="2:20" ht="18" hidden="1" x14ac:dyDescent="0.3">
      <c r="B117" s="322">
        <v>43221</v>
      </c>
      <c r="C117" s="143">
        <v>46534</v>
      </c>
      <c r="D117" s="143">
        <v>12138</v>
      </c>
      <c r="E117" s="143">
        <v>68152</v>
      </c>
      <c r="F117" s="143">
        <v>8842</v>
      </c>
      <c r="G117" s="143">
        <v>177139</v>
      </c>
      <c r="H117" s="143">
        <v>72831</v>
      </c>
      <c r="I117" s="143">
        <v>338829</v>
      </c>
      <c r="J117" s="143">
        <v>165</v>
      </c>
      <c r="K117" s="143">
        <v>421753</v>
      </c>
      <c r="L117" s="143">
        <v>58572</v>
      </c>
      <c r="M117" s="143">
        <v>22153</v>
      </c>
      <c r="N117" s="143">
        <v>10082</v>
      </c>
      <c r="O117" s="143">
        <v>2363</v>
      </c>
      <c r="P117" s="143">
        <v>2930</v>
      </c>
      <c r="Q117" s="143">
        <v>34463</v>
      </c>
      <c r="R117" s="143">
        <v>0</v>
      </c>
      <c r="S117" s="143"/>
      <c r="T117" s="144">
        <v>0</v>
      </c>
    </row>
    <row r="118" spans="2:20" ht="18" hidden="1" x14ac:dyDescent="0.3">
      <c r="B118" s="322">
        <v>43252</v>
      </c>
      <c r="C118" s="143">
        <v>46991</v>
      </c>
      <c r="D118" s="143">
        <v>12411</v>
      </c>
      <c r="E118" s="143">
        <v>69127</v>
      </c>
      <c r="F118" s="143">
        <v>8690</v>
      </c>
      <c r="G118" s="143">
        <v>182397</v>
      </c>
      <c r="H118" s="143">
        <v>68816</v>
      </c>
      <c r="I118" s="143">
        <v>339937</v>
      </c>
      <c r="J118" s="143">
        <v>169</v>
      </c>
      <c r="K118" s="143">
        <v>428112</v>
      </c>
      <c r="L118" s="143">
        <v>60990</v>
      </c>
      <c r="M118" s="143">
        <v>22094</v>
      </c>
      <c r="N118" s="143">
        <v>12298</v>
      </c>
      <c r="O118" s="143">
        <v>2463</v>
      </c>
      <c r="P118" s="143">
        <v>2831</v>
      </c>
      <c r="Q118" s="143">
        <v>34444</v>
      </c>
      <c r="R118" s="143">
        <v>0</v>
      </c>
      <c r="S118" s="143"/>
      <c r="T118" s="144">
        <v>0</v>
      </c>
    </row>
    <row r="119" spans="2:20" ht="18" hidden="1" x14ac:dyDescent="0.3">
      <c r="B119" s="324" t="s">
        <v>99</v>
      </c>
      <c r="C119" s="145">
        <v>45907</v>
      </c>
      <c r="D119" s="145">
        <v>11797</v>
      </c>
      <c r="E119" s="145">
        <v>67531</v>
      </c>
      <c r="F119" s="145">
        <v>8175</v>
      </c>
      <c r="G119" s="145">
        <v>179854</v>
      </c>
      <c r="H119" s="145">
        <v>74611</v>
      </c>
      <c r="I119" s="145">
        <v>352606</v>
      </c>
      <c r="J119" s="145">
        <v>155</v>
      </c>
      <c r="K119" s="145">
        <v>438771</v>
      </c>
      <c r="L119" s="145">
        <v>64346</v>
      </c>
      <c r="M119" s="145">
        <v>21473</v>
      </c>
      <c r="N119" s="145">
        <v>10125</v>
      </c>
      <c r="O119" s="145">
        <v>2229</v>
      </c>
      <c r="P119" s="145">
        <v>2809</v>
      </c>
      <c r="Q119" s="145">
        <v>34828</v>
      </c>
      <c r="R119" s="145">
        <v>0</v>
      </c>
      <c r="S119" s="145"/>
      <c r="T119" s="146">
        <v>0</v>
      </c>
    </row>
    <row r="120" spans="2:20" ht="18" hidden="1" x14ac:dyDescent="0.3">
      <c r="B120" s="322">
        <v>43282</v>
      </c>
      <c r="C120" s="143">
        <v>47275</v>
      </c>
      <c r="D120" s="143">
        <v>12499</v>
      </c>
      <c r="E120" s="143">
        <v>69243</v>
      </c>
      <c r="F120" s="143">
        <v>8791</v>
      </c>
      <c r="G120" s="143">
        <v>183930</v>
      </c>
      <c r="H120" s="143">
        <v>68773</v>
      </c>
      <c r="I120" s="143">
        <v>336317</v>
      </c>
      <c r="J120" s="143">
        <v>160</v>
      </c>
      <c r="K120" s="143">
        <v>429605</v>
      </c>
      <c r="L120" s="143">
        <v>60022</v>
      </c>
      <c r="M120" s="143">
        <v>22059</v>
      </c>
      <c r="N120" s="143">
        <v>12567</v>
      </c>
      <c r="O120" s="143">
        <v>2395</v>
      </c>
      <c r="P120" s="143">
        <v>2868</v>
      </c>
      <c r="Q120" s="143">
        <v>34656</v>
      </c>
      <c r="R120" s="143">
        <v>0</v>
      </c>
      <c r="S120" s="143"/>
      <c r="T120" s="144">
        <v>0</v>
      </c>
    </row>
    <row r="121" spans="2:20" ht="18" hidden="1" x14ac:dyDescent="0.3">
      <c r="B121" s="322">
        <v>43313</v>
      </c>
      <c r="C121" s="143">
        <v>47463</v>
      </c>
      <c r="D121" s="143">
        <v>12559</v>
      </c>
      <c r="E121" s="143">
        <v>69221</v>
      </c>
      <c r="F121" s="143">
        <v>8734</v>
      </c>
      <c r="G121" s="143">
        <v>183083</v>
      </c>
      <c r="H121" s="143">
        <v>69297</v>
      </c>
      <c r="I121" s="143">
        <v>340105</v>
      </c>
      <c r="J121" s="143">
        <v>158</v>
      </c>
      <c r="K121" s="143">
        <v>429302</v>
      </c>
      <c r="L121" s="143">
        <v>60233</v>
      </c>
      <c r="M121" s="143">
        <v>21913</v>
      </c>
      <c r="N121" s="143">
        <v>12450</v>
      </c>
      <c r="O121" s="143">
        <v>2243</v>
      </c>
      <c r="P121" s="143">
        <v>2796</v>
      </c>
      <c r="Q121" s="143">
        <v>34802</v>
      </c>
      <c r="R121" s="143">
        <v>0</v>
      </c>
      <c r="S121" s="143"/>
      <c r="T121" s="144">
        <v>0</v>
      </c>
    </row>
    <row r="122" spans="2:20" ht="18" hidden="1" x14ac:dyDescent="0.3">
      <c r="B122" s="322">
        <v>43344</v>
      </c>
      <c r="C122" s="143">
        <v>47564</v>
      </c>
      <c r="D122" s="143">
        <v>12647</v>
      </c>
      <c r="E122" s="143">
        <v>69235</v>
      </c>
      <c r="F122" s="143">
        <v>8667</v>
      </c>
      <c r="G122" s="143">
        <v>182792</v>
      </c>
      <c r="H122" s="143">
        <v>68226</v>
      </c>
      <c r="I122" s="143">
        <v>342428</v>
      </c>
      <c r="J122" s="143">
        <v>154</v>
      </c>
      <c r="K122" s="143">
        <v>429176</v>
      </c>
      <c r="L122" s="143">
        <v>60450</v>
      </c>
      <c r="M122" s="143">
        <v>21826</v>
      </c>
      <c r="N122" s="143">
        <v>12375</v>
      </c>
      <c r="O122" s="143">
        <v>2190</v>
      </c>
      <c r="P122" s="143">
        <v>2654</v>
      </c>
      <c r="Q122" s="143">
        <v>35434</v>
      </c>
      <c r="R122" s="143">
        <v>0</v>
      </c>
      <c r="S122" s="143"/>
      <c r="T122" s="144">
        <v>0</v>
      </c>
    </row>
    <row r="123" spans="2:20" ht="18" hidden="1" x14ac:dyDescent="0.3">
      <c r="B123" s="322">
        <v>43374</v>
      </c>
      <c r="C123" s="143">
        <v>47546</v>
      </c>
      <c r="D123" s="143">
        <v>12681</v>
      </c>
      <c r="E123" s="143">
        <v>68963</v>
      </c>
      <c r="F123" s="143">
        <v>8606</v>
      </c>
      <c r="G123" s="143">
        <v>178102</v>
      </c>
      <c r="H123" s="143">
        <v>66710</v>
      </c>
      <c r="I123" s="143">
        <v>341696</v>
      </c>
      <c r="J123" s="143">
        <v>155</v>
      </c>
      <c r="K123" s="143">
        <v>423792</v>
      </c>
      <c r="L123" s="143">
        <v>61197</v>
      </c>
      <c r="M123" s="143">
        <v>21804</v>
      </c>
      <c r="N123" s="143">
        <v>12319</v>
      </c>
      <c r="O123" s="143">
        <v>2412</v>
      </c>
      <c r="P123" s="143">
        <v>2583</v>
      </c>
      <c r="Q123" s="143">
        <v>35294</v>
      </c>
      <c r="R123" s="143">
        <v>0</v>
      </c>
      <c r="S123" s="143"/>
      <c r="T123" s="144">
        <v>0</v>
      </c>
    </row>
    <row r="124" spans="2:20" ht="18" hidden="1" x14ac:dyDescent="0.3">
      <c r="B124" s="322">
        <v>43405</v>
      </c>
      <c r="C124" s="143">
        <v>47544</v>
      </c>
      <c r="D124" s="143">
        <v>12696</v>
      </c>
      <c r="E124" s="143">
        <v>68776</v>
      </c>
      <c r="F124" s="143">
        <v>8641</v>
      </c>
      <c r="G124" s="143">
        <v>176139</v>
      </c>
      <c r="H124" s="143">
        <v>64480</v>
      </c>
      <c r="I124" s="143">
        <v>334945</v>
      </c>
      <c r="J124" s="143">
        <v>148</v>
      </c>
      <c r="K124" s="143">
        <v>420435</v>
      </c>
      <c r="L124" s="143">
        <v>61569</v>
      </c>
      <c r="M124" s="143">
        <v>21741</v>
      </c>
      <c r="N124" s="143">
        <v>12138</v>
      </c>
      <c r="O124" s="143">
        <v>2366</v>
      </c>
      <c r="P124" s="143">
        <v>2533</v>
      </c>
      <c r="Q124" s="143">
        <v>35078</v>
      </c>
      <c r="R124" s="143">
        <v>0</v>
      </c>
      <c r="S124" s="143"/>
      <c r="T124" s="144">
        <v>0</v>
      </c>
    </row>
    <row r="125" spans="2:20" ht="18" hidden="1" x14ac:dyDescent="0.3">
      <c r="B125" s="322">
        <v>43435</v>
      </c>
      <c r="C125" s="143">
        <v>47622</v>
      </c>
      <c r="D125" s="143">
        <v>12683</v>
      </c>
      <c r="E125" s="143">
        <v>68468</v>
      </c>
      <c r="F125" s="143">
        <v>8819</v>
      </c>
      <c r="G125" s="143">
        <v>175299</v>
      </c>
      <c r="H125" s="143">
        <v>63665</v>
      </c>
      <c r="I125" s="143">
        <v>333858</v>
      </c>
      <c r="J125" s="143">
        <v>138</v>
      </c>
      <c r="K125" s="143">
        <v>417916</v>
      </c>
      <c r="L125" s="143">
        <v>60273</v>
      </c>
      <c r="M125" s="143">
        <v>22127</v>
      </c>
      <c r="N125" s="143">
        <v>11881</v>
      </c>
      <c r="O125" s="143">
        <v>2323</v>
      </c>
      <c r="P125" s="143">
        <v>2495</v>
      </c>
      <c r="Q125" s="143">
        <v>34728</v>
      </c>
      <c r="R125" s="143">
        <v>0</v>
      </c>
      <c r="S125" s="143"/>
      <c r="T125" s="144">
        <v>0</v>
      </c>
    </row>
    <row r="126" spans="2:20" ht="18" hidden="1" x14ac:dyDescent="0.3">
      <c r="B126" s="322">
        <v>43466</v>
      </c>
      <c r="C126" s="143">
        <v>48091</v>
      </c>
      <c r="D126" s="143">
        <v>12746</v>
      </c>
      <c r="E126" s="143">
        <v>69053</v>
      </c>
      <c r="F126" s="143">
        <v>9147</v>
      </c>
      <c r="G126" s="143">
        <v>175180</v>
      </c>
      <c r="H126" s="143">
        <v>61152</v>
      </c>
      <c r="I126" s="143">
        <v>327637</v>
      </c>
      <c r="J126" s="143">
        <v>142</v>
      </c>
      <c r="K126" s="143">
        <v>416568</v>
      </c>
      <c r="L126" s="143">
        <v>60891</v>
      </c>
      <c r="M126" s="143">
        <v>21696</v>
      </c>
      <c r="N126" s="143">
        <v>12073</v>
      </c>
      <c r="O126" s="143">
        <v>2347</v>
      </c>
      <c r="P126" s="143">
        <v>2604</v>
      </c>
      <c r="Q126" s="143">
        <v>34657</v>
      </c>
      <c r="R126" s="143">
        <v>0</v>
      </c>
      <c r="S126" s="143"/>
      <c r="T126" s="144">
        <v>0</v>
      </c>
    </row>
    <row r="127" spans="2:20" ht="18" hidden="1" x14ac:dyDescent="0.3">
      <c r="B127" s="322">
        <v>43497</v>
      </c>
      <c r="C127" s="143">
        <v>47571</v>
      </c>
      <c r="D127" s="143">
        <v>12675</v>
      </c>
      <c r="E127" s="143">
        <v>68711</v>
      </c>
      <c r="F127" s="143">
        <v>9249</v>
      </c>
      <c r="G127" s="143">
        <v>173809</v>
      </c>
      <c r="H127" s="143">
        <v>61050</v>
      </c>
      <c r="I127" s="143">
        <v>327212</v>
      </c>
      <c r="J127" s="143">
        <v>148</v>
      </c>
      <c r="K127" s="143">
        <v>416362</v>
      </c>
      <c r="L127" s="143">
        <v>60720</v>
      </c>
      <c r="M127" s="143">
        <v>21794</v>
      </c>
      <c r="N127" s="143">
        <v>11977</v>
      </c>
      <c r="O127" s="143">
        <v>2312</v>
      </c>
      <c r="P127" s="143">
        <v>2580</v>
      </c>
      <c r="Q127" s="143">
        <v>34608</v>
      </c>
      <c r="R127" s="143">
        <v>0</v>
      </c>
      <c r="S127" s="143"/>
      <c r="T127" s="144">
        <v>0</v>
      </c>
    </row>
    <row r="128" spans="2:20" ht="18" hidden="1" x14ac:dyDescent="0.3">
      <c r="B128" s="322">
        <v>43525</v>
      </c>
      <c r="C128" s="143">
        <v>47704</v>
      </c>
      <c r="D128" s="143">
        <v>12773</v>
      </c>
      <c r="E128" s="143">
        <v>68259</v>
      </c>
      <c r="F128" s="143">
        <v>9213</v>
      </c>
      <c r="G128" s="143">
        <v>171958</v>
      </c>
      <c r="H128" s="143">
        <v>60326</v>
      </c>
      <c r="I128" s="143">
        <v>325645</v>
      </c>
      <c r="J128" s="143">
        <v>140</v>
      </c>
      <c r="K128" s="143">
        <v>415610</v>
      </c>
      <c r="L128" s="143">
        <v>59487</v>
      </c>
      <c r="M128" s="143">
        <v>21720</v>
      </c>
      <c r="N128" s="143">
        <v>12097</v>
      </c>
      <c r="O128" s="143">
        <v>2312</v>
      </c>
      <c r="P128" s="143">
        <v>2650</v>
      </c>
      <c r="Q128" s="143">
        <v>34426</v>
      </c>
      <c r="R128" s="143">
        <v>0</v>
      </c>
      <c r="S128" s="143"/>
      <c r="T128" s="144">
        <v>0</v>
      </c>
    </row>
    <row r="129" spans="2:20" ht="18" hidden="1" x14ac:dyDescent="0.3">
      <c r="B129" s="322">
        <v>43556</v>
      </c>
      <c r="C129" s="143">
        <v>47704</v>
      </c>
      <c r="D129" s="143">
        <v>12818</v>
      </c>
      <c r="E129" s="143">
        <v>67927</v>
      </c>
      <c r="F129" s="143">
        <v>9255</v>
      </c>
      <c r="G129" s="143">
        <v>170750</v>
      </c>
      <c r="H129" s="143">
        <v>59944</v>
      </c>
      <c r="I129" s="143">
        <v>317866</v>
      </c>
      <c r="J129" s="143">
        <v>131</v>
      </c>
      <c r="K129" s="143">
        <v>414766</v>
      </c>
      <c r="L129" s="143">
        <v>56610</v>
      </c>
      <c r="M129" s="143">
        <v>21706</v>
      </c>
      <c r="N129" s="143">
        <v>12220</v>
      </c>
      <c r="O129" s="143">
        <v>2184</v>
      </c>
      <c r="P129" s="143">
        <v>2706</v>
      </c>
      <c r="Q129" s="143">
        <v>34273</v>
      </c>
      <c r="R129" s="143">
        <v>0</v>
      </c>
      <c r="S129" s="143"/>
      <c r="T129" s="144">
        <v>0</v>
      </c>
    </row>
    <row r="130" spans="2:20" ht="18" hidden="1" x14ac:dyDescent="0.3">
      <c r="B130" s="322">
        <v>43586</v>
      </c>
      <c r="C130" s="143">
        <v>48018</v>
      </c>
      <c r="D130" s="143">
        <v>12880</v>
      </c>
      <c r="E130" s="143">
        <v>67913</v>
      </c>
      <c r="F130" s="143">
        <v>9305</v>
      </c>
      <c r="G130" s="143">
        <v>169791</v>
      </c>
      <c r="H130" s="143">
        <v>59887</v>
      </c>
      <c r="I130" s="143">
        <v>318368</v>
      </c>
      <c r="J130" s="143">
        <v>131</v>
      </c>
      <c r="K130" s="143">
        <v>415174</v>
      </c>
      <c r="L130" s="143">
        <v>55887</v>
      </c>
      <c r="M130" s="143">
        <v>21693</v>
      </c>
      <c r="N130" s="143">
        <v>12140</v>
      </c>
      <c r="O130" s="143">
        <v>2190</v>
      </c>
      <c r="P130" s="143">
        <v>2713</v>
      </c>
      <c r="Q130" s="143">
        <v>34284</v>
      </c>
      <c r="R130" s="143">
        <v>0</v>
      </c>
      <c r="S130" s="143"/>
      <c r="T130" s="144">
        <v>0</v>
      </c>
    </row>
    <row r="131" spans="2:20" ht="18" hidden="1" x14ac:dyDescent="0.3">
      <c r="B131" s="322">
        <v>43617</v>
      </c>
      <c r="C131" s="143">
        <v>48125</v>
      </c>
      <c r="D131" s="143">
        <v>12994</v>
      </c>
      <c r="E131" s="143">
        <v>67901</v>
      </c>
      <c r="F131" s="143">
        <v>9415</v>
      </c>
      <c r="G131" s="143">
        <v>169089</v>
      </c>
      <c r="H131" s="143">
        <v>59246</v>
      </c>
      <c r="I131" s="143">
        <v>320219</v>
      </c>
      <c r="J131" s="143">
        <v>131</v>
      </c>
      <c r="K131" s="143">
        <v>414330</v>
      </c>
      <c r="L131" s="143">
        <v>55169</v>
      </c>
      <c r="M131" s="143">
        <v>21705</v>
      </c>
      <c r="N131" s="143">
        <v>12112</v>
      </c>
      <c r="O131" s="143">
        <v>2239</v>
      </c>
      <c r="P131" s="143">
        <v>2665</v>
      </c>
      <c r="Q131" s="143">
        <v>33999</v>
      </c>
      <c r="R131" s="143">
        <v>0</v>
      </c>
      <c r="S131" s="143"/>
      <c r="T131" s="144">
        <v>0</v>
      </c>
    </row>
    <row r="132" spans="2:20" ht="18" hidden="1" x14ac:dyDescent="0.3">
      <c r="B132" s="324" t="s">
        <v>100</v>
      </c>
      <c r="C132" s="145">
        <v>47686</v>
      </c>
      <c r="D132" s="145">
        <v>12721</v>
      </c>
      <c r="E132" s="145">
        <v>68639</v>
      </c>
      <c r="F132" s="145">
        <v>8987</v>
      </c>
      <c r="G132" s="145">
        <v>175827</v>
      </c>
      <c r="H132" s="145">
        <v>63563</v>
      </c>
      <c r="I132" s="145">
        <v>330525</v>
      </c>
      <c r="J132" s="145">
        <v>145</v>
      </c>
      <c r="K132" s="145">
        <v>420253</v>
      </c>
      <c r="L132" s="145">
        <v>59376</v>
      </c>
      <c r="M132" s="145">
        <v>21815</v>
      </c>
      <c r="N132" s="145">
        <v>12196</v>
      </c>
      <c r="O132" s="145">
        <v>2293</v>
      </c>
      <c r="P132" s="145">
        <v>2654</v>
      </c>
      <c r="Q132" s="145">
        <v>34687</v>
      </c>
      <c r="R132" s="145">
        <v>0</v>
      </c>
      <c r="S132" s="145"/>
      <c r="T132" s="147">
        <v>0</v>
      </c>
    </row>
    <row r="133" spans="2:20" ht="18" hidden="1" x14ac:dyDescent="0.3">
      <c r="B133" s="322">
        <v>43647</v>
      </c>
      <c r="C133" s="143">
        <v>48316</v>
      </c>
      <c r="D133" s="143">
        <v>13013</v>
      </c>
      <c r="E133" s="143">
        <v>67860</v>
      </c>
      <c r="F133" s="143">
        <v>9613</v>
      </c>
      <c r="G133" s="143">
        <v>168544</v>
      </c>
      <c r="H133" s="143">
        <v>58061</v>
      </c>
      <c r="I133" s="143">
        <v>316042</v>
      </c>
      <c r="J133" s="143">
        <v>127</v>
      </c>
      <c r="K133" s="143">
        <v>412451</v>
      </c>
      <c r="L133" s="143">
        <v>54796</v>
      </c>
      <c r="M133" s="143">
        <v>21628</v>
      </c>
      <c r="N133" s="143">
        <v>12333</v>
      </c>
      <c r="O133" s="143">
        <v>2201</v>
      </c>
      <c r="P133" s="143">
        <v>2720</v>
      </c>
      <c r="Q133" s="143">
        <v>33847</v>
      </c>
      <c r="R133" s="143">
        <v>0</v>
      </c>
      <c r="S133" s="143"/>
      <c r="T133" s="356">
        <v>0</v>
      </c>
    </row>
    <row r="134" spans="2:20" ht="18" hidden="1" x14ac:dyDescent="0.3">
      <c r="B134" s="322">
        <v>43678</v>
      </c>
      <c r="C134" s="143">
        <v>48446</v>
      </c>
      <c r="D134" s="143">
        <v>12992</v>
      </c>
      <c r="E134" s="143">
        <v>67557</v>
      </c>
      <c r="F134" s="143">
        <v>9583</v>
      </c>
      <c r="G134" s="143">
        <v>167960</v>
      </c>
      <c r="H134" s="143">
        <v>57931</v>
      </c>
      <c r="I134" s="143">
        <v>318314</v>
      </c>
      <c r="J134" s="143">
        <v>131</v>
      </c>
      <c r="K134" s="143">
        <v>410883</v>
      </c>
      <c r="L134" s="143">
        <v>54394</v>
      </c>
      <c r="M134" s="143">
        <v>21674</v>
      </c>
      <c r="N134" s="143">
        <v>11967</v>
      </c>
      <c r="O134" s="143">
        <v>2127</v>
      </c>
      <c r="P134" s="143">
        <v>2531</v>
      </c>
      <c r="Q134" s="143">
        <v>34059</v>
      </c>
      <c r="R134" s="143">
        <v>0</v>
      </c>
      <c r="S134" s="143"/>
      <c r="T134" s="355">
        <v>0</v>
      </c>
    </row>
    <row r="135" spans="2:20" ht="18" hidden="1" x14ac:dyDescent="0.3">
      <c r="B135" s="322">
        <v>43709</v>
      </c>
      <c r="C135" s="143">
        <v>48386</v>
      </c>
      <c r="D135" s="143">
        <v>13012</v>
      </c>
      <c r="E135" s="143">
        <v>67382</v>
      </c>
      <c r="F135" s="143">
        <v>9644</v>
      </c>
      <c r="G135" s="143">
        <v>167359</v>
      </c>
      <c r="H135" s="143">
        <v>57640</v>
      </c>
      <c r="I135" s="143">
        <v>320213</v>
      </c>
      <c r="J135" s="143">
        <v>136</v>
      </c>
      <c r="K135" s="143">
        <v>409522</v>
      </c>
      <c r="L135" s="143">
        <v>54464</v>
      </c>
      <c r="M135" s="143">
        <v>21595</v>
      </c>
      <c r="N135" s="143">
        <v>11716</v>
      </c>
      <c r="O135" s="143">
        <v>2094</v>
      </c>
      <c r="P135" s="143">
        <v>2376</v>
      </c>
      <c r="Q135" s="143">
        <v>33890</v>
      </c>
      <c r="R135" s="143">
        <v>0</v>
      </c>
      <c r="S135" s="143"/>
      <c r="T135" s="355">
        <v>0</v>
      </c>
    </row>
    <row r="136" spans="2:20" ht="18" hidden="1" x14ac:dyDescent="0.3">
      <c r="B136" s="322">
        <v>43739</v>
      </c>
      <c r="C136" s="143">
        <v>48434</v>
      </c>
      <c r="D136" s="143">
        <v>12986</v>
      </c>
      <c r="E136" s="143">
        <v>67105</v>
      </c>
      <c r="F136" s="143">
        <v>9740</v>
      </c>
      <c r="G136" s="143">
        <v>165851</v>
      </c>
      <c r="H136" s="143">
        <v>58277</v>
      </c>
      <c r="I136" s="143">
        <v>319577</v>
      </c>
      <c r="J136" s="143">
        <v>146</v>
      </c>
      <c r="K136" s="143">
        <v>407413</v>
      </c>
      <c r="L136" s="143">
        <v>55221</v>
      </c>
      <c r="M136" s="143">
        <v>21599</v>
      </c>
      <c r="N136" s="143">
        <v>11490</v>
      </c>
      <c r="O136" s="143">
        <v>2075</v>
      </c>
      <c r="P136" s="143">
        <v>2386</v>
      </c>
      <c r="Q136" s="143">
        <v>33914</v>
      </c>
      <c r="R136" s="143">
        <v>0</v>
      </c>
      <c r="S136" s="143"/>
      <c r="T136" s="355">
        <v>0</v>
      </c>
    </row>
    <row r="137" spans="2:20" ht="18" hidden="1" x14ac:dyDescent="0.3">
      <c r="B137" s="322">
        <v>43770</v>
      </c>
      <c r="C137" s="143">
        <v>47574</v>
      </c>
      <c r="D137" s="143">
        <v>12898</v>
      </c>
      <c r="E137" s="143">
        <v>66382</v>
      </c>
      <c r="F137" s="143">
        <v>9841</v>
      </c>
      <c r="G137" s="143">
        <v>164578</v>
      </c>
      <c r="H137" s="143">
        <v>58658</v>
      </c>
      <c r="I137" s="143">
        <v>320755</v>
      </c>
      <c r="J137" s="143">
        <v>144</v>
      </c>
      <c r="K137" s="143">
        <v>405220</v>
      </c>
      <c r="L137" s="143">
        <v>56378</v>
      </c>
      <c r="M137" s="143">
        <v>21579</v>
      </c>
      <c r="N137" s="143">
        <v>11081</v>
      </c>
      <c r="O137" s="143">
        <v>2146</v>
      </c>
      <c r="P137" s="143">
        <v>2274</v>
      </c>
      <c r="Q137" s="143">
        <v>33566</v>
      </c>
      <c r="R137" s="143">
        <v>0</v>
      </c>
      <c r="S137" s="143"/>
      <c r="T137" s="355">
        <v>0</v>
      </c>
    </row>
    <row r="138" spans="2:20" ht="18" hidden="1" x14ac:dyDescent="0.3">
      <c r="B138" s="322">
        <v>43800</v>
      </c>
      <c r="C138" s="143">
        <v>47575</v>
      </c>
      <c r="D138" s="143">
        <v>12914</v>
      </c>
      <c r="E138" s="143">
        <v>66059</v>
      </c>
      <c r="F138" s="143">
        <v>10140</v>
      </c>
      <c r="G138" s="143">
        <v>161286</v>
      </c>
      <c r="H138" s="143">
        <v>59126</v>
      </c>
      <c r="I138" s="143">
        <v>319312</v>
      </c>
      <c r="J138" s="143">
        <v>136</v>
      </c>
      <c r="K138" s="143">
        <v>404097</v>
      </c>
      <c r="L138" s="143">
        <v>56938</v>
      </c>
      <c r="M138" s="143">
        <v>21585</v>
      </c>
      <c r="N138" s="143">
        <v>10832</v>
      </c>
      <c r="O138" s="143">
        <v>2129</v>
      </c>
      <c r="P138" s="143">
        <v>2219</v>
      </c>
      <c r="Q138" s="143">
        <v>33218</v>
      </c>
      <c r="R138" s="143">
        <v>0</v>
      </c>
      <c r="S138" s="143"/>
      <c r="T138" s="355">
        <v>0</v>
      </c>
    </row>
    <row r="139" spans="2:20" ht="18" hidden="1" x14ac:dyDescent="0.3">
      <c r="B139" s="322">
        <v>43831</v>
      </c>
      <c r="C139" s="143">
        <v>47095</v>
      </c>
      <c r="D139" s="143">
        <v>12981</v>
      </c>
      <c r="E139" s="143">
        <v>66551</v>
      </c>
      <c r="F139" s="143">
        <v>10244</v>
      </c>
      <c r="G139" s="143">
        <v>160061</v>
      </c>
      <c r="H139" s="143">
        <v>58152</v>
      </c>
      <c r="I139" s="143">
        <v>315372</v>
      </c>
      <c r="J139" s="143">
        <v>136</v>
      </c>
      <c r="K139" s="143">
        <v>400649</v>
      </c>
      <c r="L139" s="143">
        <v>57319</v>
      </c>
      <c r="M139" s="143">
        <v>21458</v>
      </c>
      <c r="N139" s="143">
        <v>10842</v>
      </c>
      <c r="O139" s="143">
        <v>2191</v>
      </c>
      <c r="P139" s="143">
        <v>2270</v>
      </c>
      <c r="Q139" s="143">
        <v>33011</v>
      </c>
      <c r="R139" s="143">
        <v>0</v>
      </c>
      <c r="S139" s="143"/>
      <c r="T139" s="355">
        <v>0</v>
      </c>
    </row>
    <row r="140" spans="2:20" ht="18" hidden="1" x14ac:dyDescent="0.3">
      <c r="B140" s="322">
        <v>43862</v>
      </c>
      <c r="C140" s="143">
        <v>46391</v>
      </c>
      <c r="D140" s="143">
        <v>13005</v>
      </c>
      <c r="E140" s="143">
        <v>66189</v>
      </c>
      <c r="F140" s="143">
        <v>10277</v>
      </c>
      <c r="G140" s="143">
        <v>159654</v>
      </c>
      <c r="H140" s="143">
        <v>57851</v>
      </c>
      <c r="I140" s="143">
        <v>315302</v>
      </c>
      <c r="J140" s="143">
        <v>131</v>
      </c>
      <c r="K140" s="143">
        <v>398833</v>
      </c>
      <c r="L140" s="143">
        <v>56886</v>
      </c>
      <c r="M140" s="143">
        <v>20978</v>
      </c>
      <c r="N140" s="143">
        <v>10763</v>
      </c>
      <c r="O140" s="143">
        <v>2187</v>
      </c>
      <c r="P140" s="143">
        <v>2249</v>
      </c>
      <c r="Q140" s="143">
        <v>32739</v>
      </c>
      <c r="R140" s="143">
        <v>0</v>
      </c>
      <c r="S140" s="143"/>
      <c r="T140" s="355">
        <v>0</v>
      </c>
    </row>
    <row r="141" spans="2:20" ht="18" hidden="1" x14ac:dyDescent="0.3">
      <c r="B141" s="322">
        <v>43891</v>
      </c>
      <c r="C141" s="143">
        <v>46567</v>
      </c>
      <c r="D141" s="143">
        <v>12976</v>
      </c>
      <c r="E141" s="143">
        <v>65220</v>
      </c>
      <c r="F141" s="143">
        <v>11546</v>
      </c>
      <c r="G141" s="143">
        <v>159152</v>
      </c>
      <c r="H141" s="143">
        <v>56350</v>
      </c>
      <c r="I141" s="143">
        <v>313931</v>
      </c>
      <c r="J141" s="143">
        <v>139</v>
      </c>
      <c r="K141" s="143">
        <v>398268</v>
      </c>
      <c r="L141" s="143">
        <v>56165</v>
      </c>
      <c r="M141" s="143">
        <v>20896</v>
      </c>
      <c r="N141" s="143">
        <v>11088</v>
      </c>
      <c r="O141" s="143">
        <v>2190</v>
      </c>
      <c r="P141" s="143">
        <v>2376</v>
      </c>
      <c r="Q141" s="143">
        <v>32749</v>
      </c>
      <c r="R141" s="143">
        <v>0</v>
      </c>
      <c r="S141" s="143"/>
      <c r="T141" s="355">
        <v>0</v>
      </c>
    </row>
    <row r="142" spans="2:20" ht="18" hidden="1" x14ac:dyDescent="0.3">
      <c r="B142" s="322">
        <v>43922</v>
      </c>
      <c r="C142" s="143">
        <v>46928</v>
      </c>
      <c r="D142" s="143">
        <v>13042</v>
      </c>
      <c r="E142" s="143">
        <v>65016</v>
      </c>
      <c r="F142" s="143">
        <v>13004</v>
      </c>
      <c r="G142" s="143">
        <v>164601</v>
      </c>
      <c r="H142" s="143">
        <v>58902</v>
      </c>
      <c r="I142" s="143">
        <v>327329</v>
      </c>
      <c r="J142" s="143">
        <v>136</v>
      </c>
      <c r="K142" s="143">
        <v>406330</v>
      </c>
      <c r="L142" s="143">
        <v>53847</v>
      </c>
      <c r="M142" s="143">
        <v>20928</v>
      </c>
      <c r="N142" s="143">
        <v>11807</v>
      </c>
      <c r="O142" s="143">
        <v>2112</v>
      </c>
      <c r="P142" s="143">
        <v>2374</v>
      </c>
      <c r="Q142" s="143">
        <v>33080</v>
      </c>
      <c r="R142" s="143">
        <v>0</v>
      </c>
      <c r="S142" s="143"/>
      <c r="T142" s="355">
        <v>0</v>
      </c>
    </row>
    <row r="143" spans="2:20" ht="18" hidden="1" x14ac:dyDescent="0.3">
      <c r="B143" s="322">
        <v>43952</v>
      </c>
      <c r="C143" s="143">
        <v>47372</v>
      </c>
      <c r="D143" s="143">
        <v>13205</v>
      </c>
      <c r="E143" s="143">
        <v>66253</v>
      </c>
      <c r="F143" s="143">
        <v>12220</v>
      </c>
      <c r="G143" s="143">
        <v>167303</v>
      </c>
      <c r="H143" s="143">
        <v>63964</v>
      </c>
      <c r="I143" s="143">
        <v>340281</v>
      </c>
      <c r="J143" s="143">
        <v>141</v>
      </c>
      <c r="K143" s="143">
        <v>415595</v>
      </c>
      <c r="L143" s="143">
        <v>56473</v>
      </c>
      <c r="M143" s="143">
        <v>20955</v>
      </c>
      <c r="N143" s="143">
        <v>12221</v>
      </c>
      <c r="O143" s="143">
        <v>2417</v>
      </c>
      <c r="P143" s="143">
        <v>2495</v>
      </c>
      <c r="Q143" s="143">
        <v>33409</v>
      </c>
      <c r="R143" s="143">
        <v>0</v>
      </c>
      <c r="S143" s="143"/>
      <c r="T143" s="355">
        <v>0</v>
      </c>
    </row>
    <row r="144" spans="2:20" ht="18" hidden="1" x14ac:dyDescent="0.3">
      <c r="B144" s="322">
        <v>43983</v>
      </c>
      <c r="C144" s="143">
        <v>47528</v>
      </c>
      <c r="D144" s="143">
        <v>13325</v>
      </c>
      <c r="E144" s="143">
        <v>66783</v>
      </c>
      <c r="F144" s="143">
        <v>12252</v>
      </c>
      <c r="G144" s="143">
        <v>167257</v>
      </c>
      <c r="H144" s="143">
        <v>69076</v>
      </c>
      <c r="I144" s="143">
        <v>348982</v>
      </c>
      <c r="J144" s="143">
        <v>144</v>
      </c>
      <c r="K144" s="143">
        <v>421306</v>
      </c>
      <c r="L144" s="143">
        <v>58208</v>
      </c>
      <c r="M144" s="143">
        <v>20960</v>
      </c>
      <c r="N144" s="143">
        <v>12424</v>
      </c>
      <c r="O144" s="143">
        <v>2639</v>
      </c>
      <c r="P144" s="143">
        <v>2732</v>
      </c>
      <c r="Q144" s="143">
        <v>33815</v>
      </c>
      <c r="R144" s="143">
        <v>0</v>
      </c>
      <c r="S144" s="143"/>
      <c r="T144" s="355">
        <v>0</v>
      </c>
    </row>
    <row r="145" spans="2:20" ht="18" hidden="1" x14ac:dyDescent="0.3">
      <c r="B145" s="324" t="s">
        <v>230</v>
      </c>
      <c r="C145" s="145">
        <v>47551</v>
      </c>
      <c r="D145" s="145">
        <v>13029</v>
      </c>
      <c r="E145" s="145">
        <v>66530</v>
      </c>
      <c r="F145" s="145">
        <v>10675</v>
      </c>
      <c r="G145" s="145">
        <v>164467</v>
      </c>
      <c r="H145" s="145">
        <v>59499</v>
      </c>
      <c r="I145" s="145">
        <v>322951</v>
      </c>
      <c r="J145" s="145">
        <v>137</v>
      </c>
      <c r="K145" s="145">
        <v>407547</v>
      </c>
      <c r="L145" s="145">
        <v>55924</v>
      </c>
      <c r="M145" s="145">
        <v>21320</v>
      </c>
      <c r="N145" s="145">
        <v>11547</v>
      </c>
      <c r="O145" s="145">
        <v>2209</v>
      </c>
      <c r="P145" s="145">
        <v>2417</v>
      </c>
      <c r="Q145" s="145">
        <v>33441</v>
      </c>
      <c r="R145" s="145">
        <v>0</v>
      </c>
      <c r="S145" s="145"/>
      <c r="T145" s="146">
        <v>0</v>
      </c>
    </row>
    <row r="146" spans="2:20" ht="18" hidden="1" x14ac:dyDescent="0.3">
      <c r="B146" s="322">
        <v>44013</v>
      </c>
      <c r="C146" s="143">
        <v>47686</v>
      </c>
      <c r="D146" s="143">
        <v>13413</v>
      </c>
      <c r="E146" s="143">
        <v>66981</v>
      </c>
      <c r="F146" s="143">
        <v>12259</v>
      </c>
      <c r="G146" s="143">
        <v>166034</v>
      </c>
      <c r="H146" s="143">
        <v>74285</v>
      </c>
      <c r="I146" s="143">
        <v>357091</v>
      </c>
      <c r="J146" s="143">
        <v>141</v>
      </c>
      <c r="K146" s="143">
        <v>424878</v>
      </c>
      <c r="L146" s="143">
        <v>60922</v>
      </c>
      <c r="M146" s="143">
        <v>20897</v>
      </c>
      <c r="N146" s="143">
        <v>12667</v>
      </c>
      <c r="O146" s="143">
        <v>2908</v>
      </c>
      <c r="P146" s="143">
        <v>2949</v>
      </c>
      <c r="Q146" s="143">
        <v>34313</v>
      </c>
      <c r="R146" s="328">
        <v>0</v>
      </c>
      <c r="S146" s="328">
        <v>0</v>
      </c>
      <c r="T146" s="355">
        <v>1297424</v>
      </c>
    </row>
    <row r="147" spans="2:20" ht="18" hidden="1" x14ac:dyDescent="0.3">
      <c r="B147" s="322">
        <v>44044</v>
      </c>
      <c r="C147" s="143">
        <v>47952</v>
      </c>
      <c r="D147" s="143">
        <v>13310</v>
      </c>
      <c r="E147" s="143">
        <v>65586</v>
      </c>
      <c r="F147" s="143">
        <v>14063</v>
      </c>
      <c r="G147" s="143">
        <v>167283</v>
      </c>
      <c r="H147" s="143">
        <v>77629</v>
      </c>
      <c r="I147" s="143">
        <v>366450</v>
      </c>
      <c r="J147" s="143">
        <v>144</v>
      </c>
      <c r="K147" s="143">
        <v>430134</v>
      </c>
      <c r="L147" s="143">
        <v>63267</v>
      </c>
      <c r="M147" s="143">
        <v>20900</v>
      </c>
      <c r="N147" s="143">
        <v>12830</v>
      </c>
      <c r="O147" s="143">
        <v>3139</v>
      </c>
      <c r="P147" s="143">
        <v>3203</v>
      </c>
      <c r="Q147" s="143">
        <v>34486</v>
      </c>
      <c r="R147" s="328">
        <v>0</v>
      </c>
      <c r="S147" s="328">
        <v>0</v>
      </c>
      <c r="T147" s="355">
        <v>1320376</v>
      </c>
    </row>
    <row r="148" spans="2:20" ht="18" hidden="1" x14ac:dyDescent="0.3">
      <c r="B148" s="322">
        <v>44075</v>
      </c>
      <c r="C148" s="143">
        <v>48151</v>
      </c>
      <c r="D148" s="143">
        <v>13376</v>
      </c>
      <c r="E148" s="143">
        <v>65621</v>
      </c>
      <c r="F148" s="143">
        <v>14398</v>
      </c>
      <c r="G148" s="143">
        <v>169873</v>
      </c>
      <c r="H148" s="143">
        <v>79159</v>
      </c>
      <c r="I148" s="143">
        <v>373840</v>
      </c>
      <c r="J148" s="143">
        <v>141</v>
      </c>
      <c r="K148" s="143">
        <v>435629</v>
      </c>
      <c r="L148" s="143">
        <v>64954</v>
      </c>
      <c r="M148" s="143">
        <v>20887</v>
      </c>
      <c r="N148" s="143">
        <v>12852</v>
      </c>
      <c r="O148" s="143">
        <v>3302</v>
      </c>
      <c r="P148" s="143">
        <v>3861</v>
      </c>
      <c r="Q148" s="143">
        <v>34759</v>
      </c>
      <c r="R148" s="328">
        <v>0</v>
      </c>
      <c r="S148" s="328">
        <v>0</v>
      </c>
      <c r="T148" s="355">
        <v>1340803</v>
      </c>
    </row>
    <row r="149" spans="2:20" ht="18" hidden="1" x14ac:dyDescent="0.3">
      <c r="B149" s="322">
        <v>44105</v>
      </c>
      <c r="C149" s="143">
        <v>48496</v>
      </c>
      <c r="D149" s="143">
        <v>13433</v>
      </c>
      <c r="E149" s="143">
        <v>65730</v>
      </c>
      <c r="F149" s="143">
        <v>14484</v>
      </c>
      <c r="G149" s="143">
        <v>170593</v>
      </c>
      <c r="H149" s="143">
        <v>83760</v>
      </c>
      <c r="I149" s="143">
        <v>382671</v>
      </c>
      <c r="J149" s="143">
        <v>141</v>
      </c>
      <c r="K149" s="143">
        <v>440714</v>
      </c>
      <c r="L149" s="143">
        <v>67223</v>
      </c>
      <c r="M149" s="143">
        <v>20947</v>
      </c>
      <c r="N149" s="143">
        <v>13123</v>
      </c>
      <c r="O149" s="143">
        <v>3546</v>
      </c>
      <c r="P149" s="143">
        <v>5442</v>
      </c>
      <c r="Q149" s="143">
        <v>34951</v>
      </c>
      <c r="R149" s="328">
        <v>0</v>
      </c>
      <c r="S149" s="328">
        <v>0</v>
      </c>
      <c r="T149" s="355">
        <v>1365254</v>
      </c>
    </row>
    <row r="150" spans="2:20" ht="18" hidden="1" x14ac:dyDescent="0.3">
      <c r="B150" s="322">
        <v>44136</v>
      </c>
      <c r="C150" s="143">
        <v>48621</v>
      </c>
      <c r="D150" s="143">
        <v>13481</v>
      </c>
      <c r="E150" s="143">
        <v>65897</v>
      </c>
      <c r="F150" s="143">
        <v>14355</v>
      </c>
      <c r="G150" s="143">
        <v>171651</v>
      </c>
      <c r="H150" s="143">
        <v>86094</v>
      </c>
      <c r="I150" s="143">
        <v>391656</v>
      </c>
      <c r="J150" s="143">
        <v>140</v>
      </c>
      <c r="K150" s="143">
        <v>445544</v>
      </c>
      <c r="L150" s="143">
        <v>67632</v>
      </c>
      <c r="M150" s="143">
        <v>20960</v>
      </c>
      <c r="N150" s="143">
        <v>13290</v>
      </c>
      <c r="O150" s="143">
        <v>3679</v>
      </c>
      <c r="P150" s="143">
        <v>6029</v>
      </c>
      <c r="Q150" s="143">
        <v>35190</v>
      </c>
      <c r="R150" s="328">
        <v>0</v>
      </c>
      <c r="S150" s="328">
        <v>0</v>
      </c>
      <c r="T150" s="355">
        <v>1384219</v>
      </c>
    </row>
    <row r="151" spans="2:20" ht="18" hidden="1" x14ac:dyDescent="0.3">
      <c r="B151" s="322">
        <v>44166</v>
      </c>
      <c r="C151" s="143">
        <v>48614</v>
      </c>
      <c r="D151" s="143">
        <v>13584</v>
      </c>
      <c r="E151" s="143">
        <v>66012</v>
      </c>
      <c r="F151" s="143">
        <v>14535</v>
      </c>
      <c r="G151" s="143">
        <v>172340</v>
      </c>
      <c r="H151" s="143">
        <v>89059</v>
      </c>
      <c r="I151" s="143">
        <v>401547</v>
      </c>
      <c r="J151" s="143">
        <v>143</v>
      </c>
      <c r="K151" s="143">
        <v>450341</v>
      </c>
      <c r="L151" s="143">
        <v>67793</v>
      </c>
      <c r="M151" s="143">
        <v>20930</v>
      </c>
      <c r="N151" s="143">
        <v>13445</v>
      </c>
      <c r="O151" s="143">
        <v>3749</v>
      </c>
      <c r="P151" s="143">
        <v>6610</v>
      </c>
      <c r="Q151" s="143">
        <v>35518</v>
      </c>
      <c r="R151" s="328">
        <v>0</v>
      </c>
      <c r="S151" s="328">
        <v>0</v>
      </c>
      <c r="T151" s="355">
        <v>1404220</v>
      </c>
    </row>
    <row r="152" spans="2:20" ht="18" hidden="1" x14ac:dyDescent="0.3">
      <c r="B152" s="322">
        <v>44197</v>
      </c>
      <c r="C152" s="143">
        <v>48277</v>
      </c>
      <c r="D152" s="143">
        <v>13587</v>
      </c>
      <c r="E152" s="143">
        <v>66323</v>
      </c>
      <c r="F152" s="143">
        <v>14508</v>
      </c>
      <c r="G152" s="143">
        <v>174619</v>
      </c>
      <c r="H152" s="143">
        <v>90560</v>
      </c>
      <c r="I152" s="143">
        <v>411226</v>
      </c>
      <c r="J152" s="143">
        <v>140</v>
      </c>
      <c r="K152" s="143">
        <v>454650</v>
      </c>
      <c r="L152" s="143">
        <v>68914</v>
      </c>
      <c r="M152" s="143">
        <v>20876</v>
      </c>
      <c r="N152" s="143">
        <v>13740</v>
      </c>
      <c r="O152" s="143">
        <v>3912</v>
      </c>
      <c r="P152" s="143">
        <v>7272</v>
      </c>
      <c r="Q152" s="143">
        <v>35647</v>
      </c>
      <c r="R152" s="328">
        <v>0</v>
      </c>
      <c r="S152" s="328">
        <v>0</v>
      </c>
      <c r="T152" s="355">
        <v>1424251</v>
      </c>
    </row>
    <row r="153" spans="2:20" ht="18" hidden="1" x14ac:dyDescent="0.3">
      <c r="B153" s="322">
        <v>44228</v>
      </c>
      <c r="C153" s="143">
        <v>48044</v>
      </c>
      <c r="D153" s="143">
        <v>13619</v>
      </c>
      <c r="E153" s="143">
        <v>66306</v>
      </c>
      <c r="F153" s="143">
        <v>14489</v>
      </c>
      <c r="G153" s="143">
        <v>177036</v>
      </c>
      <c r="H153" s="143">
        <v>91158</v>
      </c>
      <c r="I153" s="143">
        <v>418052</v>
      </c>
      <c r="J153" s="143">
        <v>138</v>
      </c>
      <c r="K153" s="143">
        <v>460428</v>
      </c>
      <c r="L153" s="143">
        <v>66987</v>
      </c>
      <c r="M153" s="143">
        <v>20907</v>
      </c>
      <c r="N153" s="143">
        <v>13950</v>
      </c>
      <c r="O153" s="143">
        <v>3713</v>
      </c>
      <c r="P153" s="143">
        <v>8559</v>
      </c>
      <c r="Q153" s="143">
        <v>35620</v>
      </c>
      <c r="R153" s="328">
        <v>0</v>
      </c>
      <c r="S153" s="328">
        <v>0</v>
      </c>
      <c r="T153" s="355">
        <v>1439006</v>
      </c>
    </row>
    <row r="154" spans="2:20" ht="18" hidden="1" x14ac:dyDescent="0.3">
      <c r="B154" s="322">
        <v>44256</v>
      </c>
      <c r="C154" s="143">
        <v>48051</v>
      </c>
      <c r="D154" s="143">
        <v>13632</v>
      </c>
      <c r="E154" s="143">
        <v>66310</v>
      </c>
      <c r="F154" s="143">
        <v>14608</v>
      </c>
      <c r="G154" s="143">
        <v>177776</v>
      </c>
      <c r="H154" s="143">
        <v>92781</v>
      </c>
      <c r="I154" s="143">
        <v>424627</v>
      </c>
      <c r="J154" s="143">
        <v>137</v>
      </c>
      <c r="K154" s="143">
        <v>464277</v>
      </c>
      <c r="L154" s="143">
        <v>66932</v>
      </c>
      <c r="M154" s="143">
        <v>20881</v>
      </c>
      <c r="N154" s="143">
        <v>14463</v>
      </c>
      <c r="O154" s="143">
        <v>3675</v>
      </c>
      <c r="P154" s="143">
        <v>9169</v>
      </c>
      <c r="Q154" s="143">
        <v>35716</v>
      </c>
      <c r="R154" s="328">
        <v>0</v>
      </c>
      <c r="S154" s="328">
        <v>0</v>
      </c>
      <c r="T154" s="355">
        <v>1453035</v>
      </c>
    </row>
    <row r="155" spans="2:20" ht="18" hidden="1" x14ac:dyDescent="0.3">
      <c r="B155" s="322">
        <v>44287</v>
      </c>
      <c r="C155" s="143">
        <v>48192</v>
      </c>
      <c r="D155" s="143">
        <v>13653</v>
      </c>
      <c r="E155" s="143">
        <v>66355</v>
      </c>
      <c r="F155" s="143">
        <v>14695</v>
      </c>
      <c r="G155" s="143">
        <v>177431</v>
      </c>
      <c r="H155" s="143">
        <v>95604</v>
      </c>
      <c r="I155" s="143">
        <v>430160</v>
      </c>
      <c r="J155" s="143">
        <v>132</v>
      </c>
      <c r="K155" s="143">
        <v>466374</v>
      </c>
      <c r="L155" s="143">
        <v>68197</v>
      </c>
      <c r="M155" s="143">
        <v>20539</v>
      </c>
      <c r="N155" s="143">
        <v>14510</v>
      </c>
      <c r="O155" s="143">
        <v>3849</v>
      </c>
      <c r="P155" s="143">
        <v>9808</v>
      </c>
      <c r="Q155" s="143">
        <v>35764</v>
      </c>
      <c r="R155" s="328">
        <v>0</v>
      </c>
      <c r="S155" s="328">
        <v>0</v>
      </c>
      <c r="T155" s="355">
        <v>1465263</v>
      </c>
    </row>
    <row r="156" spans="2:20" ht="18" hidden="1" x14ac:dyDescent="0.3">
      <c r="B156" s="322">
        <v>44317</v>
      </c>
      <c r="C156" s="143">
        <v>48348</v>
      </c>
      <c r="D156" s="143">
        <v>13723</v>
      </c>
      <c r="E156" s="143">
        <v>66356</v>
      </c>
      <c r="F156" s="143">
        <v>14767</v>
      </c>
      <c r="G156" s="143">
        <v>177618</v>
      </c>
      <c r="H156" s="143">
        <v>97968</v>
      </c>
      <c r="I156" s="143">
        <v>435288</v>
      </c>
      <c r="J156" s="143">
        <v>135</v>
      </c>
      <c r="K156" s="143">
        <v>468211</v>
      </c>
      <c r="L156" s="143">
        <v>69448</v>
      </c>
      <c r="M156" s="143">
        <v>20571</v>
      </c>
      <c r="N156" s="143">
        <v>14597</v>
      </c>
      <c r="O156" s="143">
        <v>3960</v>
      </c>
      <c r="P156" s="143">
        <v>10396</v>
      </c>
      <c r="Q156" s="143">
        <v>35833</v>
      </c>
      <c r="R156" s="328">
        <v>0</v>
      </c>
      <c r="S156" s="328">
        <v>0</v>
      </c>
      <c r="T156" s="355">
        <v>1477219</v>
      </c>
    </row>
    <row r="157" spans="2:20" ht="18" hidden="1" x14ac:dyDescent="0.3">
      <c r="B157" s="322">
        <v>44348</v>
      </c>
      <c r="C157" s="143">
        <v>48544</v>
      </c>
      <c r="D157" s="143">
        <v>13678</v>
      </c>
      <c r="E157" s="143">
        <v>65863</v>
      </c>
      <c r="F157" s="143">
        <v>15005</v>
      </c>
      <c r="G157" s="143">
        <v>175547</v>
      </c>
      <c r="H157" s="143">
        <v>103093</v>
      </c>
      <c r="I157" s="143">
        <v>441550</v>
      </c>
      <c r="J157" s="143">
        <v>134</v>
      </c>
      <c r="K157" s="143">
        <v>470288</v>
      </c>
      <c r="L157" s="143">
        <v>69730</v>
      </c>
      <c r="M157" s="143">
        <v>20521</v>
      </c>
      <c r="N157" s="143">
        <v>13837</v>
      </c>
      <c r="O157" s="143">
        <v>3872</v>
      </c>
      <c r="P157" s="143">
        <v>10898</v>
      </c>
      <c r="Q157" s="143">
        <v>35828</v>
      </c>
      <c r="R157" s="328">
        <v>0</v>
      </c>
      <c r="S157" s="328">
        <v>0</v>
      </c>
      <c r="T157" s="355">
        <v>1488388</v>
      </c>
    </row>
    <row r="158" spans="2:20" ht="18" hidden="1" x14ac:dyDescent="0.3">
      <c r="B158" s="324" t="s">
        <v>225</v>
      </c>
      <c r="C158" s="145">
        <v>48248</v>
      </c>
      <c r="D158" s="145">
        <v>13541</v>
      </c>
      <c r="E158" s="145">
        <v>66112</v>
      </c>
      <c r="F158" s="145">
        <v>14347</v>
      </c>
      <c r="G158" s="145">
        <v>173150</v>
      </c>
      <c r="H158" s="145">
        <v>88429</v>
      </c>
      <c r="I158" s="145">
        <v>402847</v>
      </c>
      <c r="J158" s="145">
        <v>139</v>
      </c>
      <c r="K158" s="145">
        <v>450956</v>
      </c>
      <c r="L158" s="145">
        <v>66833</v>
      </c>
      <c r="M158" s="145">
        <v>20818</v>
      </c>
      <c r="N158" s="145">
        <v>13609</v>
      </c>
      <c r="O158" s="145">
        <v>3609</v>
      </c>
      <c r="P158" s="145">
        <v>7016</v>
      </c>
      <c r="Q158" s="145">
        <v>35302</v>
      </c>
      <c r="R158" s="148">
        <v>0</v>
      </c>
      <c r="S158" s="148">
        <v>0</v>
      </c>
      <c r="T158" s="146">
        <v>1404956</v>
      </c>
    </row>
    <row r="159" spans="2:20" ht="18" x14ac:dyDescent="0.3">
      <c r="B159" s="322">
        <v>44378</v>
      </c>
      <c r="C159" s="143">
        <v>48766</v>
      </c>
      <c r="D159" s="143">
        <v>13644</v>
      </c>
      <c r="E159" s="143">
        <v>65628</v>
      </c>
      <c r="F159" s="143">
        <v>15118</v>
      </c>
      <c r="G159" s="143">
        <v>174196</v>
      </c>
      <c r="H159" s="143">
        <v>106316</v>
      </c>
      <c r="I159" s="143">
        <v>447229</v>
      </c>
      <c r="J159" s="143">
        <v>137</v>
      </c>
      <c r="K159" s="143">
        <v>472462</v>
      </c>
      <c r="L159" s="143">
        <v>70350</v>
      </c>
      <c r="M159" s="143">
        <v>20454</v>
      </c>
      <c r="N159" s="143">
        <v>13796</v>
      </c>
      <c r="O159" s="143">
        <v>3892</v>
      </c>
      <c r="P159" s="143">
        <v>11408</v>
      </c>
      <c r="Q159" s="143">
        <v>35907</v>
      </c>
      <c r="R159" s="328">
        <v>0</v>
      </c>
      <c r="S159" s="328">
        <v>0</v>
      </c>
      <c r="T159" s="355">
        <v>1499303</v>
      </c>
    </row>
    <row r="160" spans="2:20" ht="18" x14ac:dyDescent="0.3">
      <c r="B160" s="322">
        <v>44409</v>
      </c>
      <c r="C160" s="143">
        <v>49042</v>
      </c>
      <c r="D160" s="143">
        <v>13751</v>
      </c>
      <c r="E160" s="143">
        <v>66130</v>
      </c>
      <c r="F160" s="143">
        <v>15130</v>
      </c>
      <c r="G160" s="143">
        <v>178824</v>
      </c>
      <c r="H160" s="143">
        <v>103699</v>
      </c>
      <c r="I160" s="143">
        <v>452598</v>
      </c>
      <c r="J160" s="143">
        <v>129</v>
      </c>
      <c r="K160" s="143">
        <v>474867</v>
      </c>
      <c r="L160" s="143">
        <v>71253</v>
      </c>
      <c r="M160" s="143">
        <v>20454</v>
      </c>
      <c r="N160" s="143">
        <v>14359</v>
      </c>
      <c r="O160" s="143">
        <v>4034</v>
      </c>
      <c r="P160" s="143">
        <v>12066</v>
      </c>
      <c r="Q160" s="143">
        <v>35923</v>
      </c>
      <c r="R160" s="328">
        <v>0</v>
      </c>
      <c r="S160" s="328">
        <v>0</v>
      </c>
      <c r="T160" s="355">
        <v>1512259</v>
      </c>
    </row>
    <row r="161" spans="2:20" ht="18" x14ac:dyDescent="0.3">
      <c r="B161" s="322">
        <v>44440</v>
      </c>
      <c r="C161" s="143">
        <v>49147</v>
      </c>
      <c r="D161" s="143">
        <v>13789</v>
      </c>
      <c r="E161" s="143">
        <v>66089</v>
      </c>
      <c r="F161" s="143">
        <v>15287</v>
      </c>
      <c r="G161" s="143">
        <v>182180</v>
      </c>
      <c r="H161" s="143">
        <v>102328</v>
      </c>
      <c r="I161" s="143">
        <v>458331</v>
      </c>
      <c r="J161" s="143">
        <v>130</v>
      </c>
      <c r="K161" s="143">
        <v>477255</v>
      </c>
      <c r="L161" s="143">
        <v>71308</v>
      </c>
      <c r="M161" s="143">
        <v>20410</v>
      </c>
      <c r="N161" s="143">
        <v>14162</v>
      </c>
      <c r="O161" s="143">
        <v>4116</v>
      </c>
      <c r="P161" s="143">
        <v>12684</v>
      </c>
      <c r="Q161" s="143">
        <v>35977</v>
      </c>
      <c r="R161" s="328">
        <v>0</v>
      </c>
      <c r="S161" s="328">
        <v>0</v>
      </c>
      <c r="T161" s="355">
        <v>1523193</v>
      </c>
    </row>
    <row r="162" spans="2:20" ht="18" x14ac:dyDescent="0.3">
      <c r="B162" s="322">
        <v>44470</v>
      </c>
      <c r="C162" s="143">
        <v>49289</v>
      </c>
      <c r="D162" s="143">
        <v>13815</v>
      </c>
      <c r="E162" s="143">
        <v>66149</v>
      </c>
      <c r="F162" s="143">
        <v>15246</v>
      </c>
      <c r="G162" s="143">
        <v>185923</v>
      </c>
      <c r="H162" s="143">
        <v>100444</v>
      </c>
      <c r="I162" s="143">
        <v>464026</v>
      </c>
      <c r="J162" s="143">
        <v>131</v>
      </c>
      <c r="K162" s="143">
        <v>479742</v>
      </c>
      <c r="L162" s="143">
        <v>71297</v>
      </c>
      <c r="M162" s="143">
        <v>20334</v>
      </c>
      <c r="N162" s="143">
        <v>14198</v>
      </c>
      <c r="O162" s="143">
        <v>4132</v>
      </c>
      <c r="P162" s="143">
        <v>13275</v>
      </c>
      <c r="Q162" s="143">
        <v>36040</v>
      </c>
      <c r="R162" s="328">
        <v>0</v>
      </c>
      <c r="S162" s="328">
        <v>0</v>
      </c>
      <c r="T162" s="355">
        <v>1534041</v>
      </c>
    </row>
    <row r="163" spans="2:20" ht="18" x14ac:dyDescent="0.3">
      <c r="B163" s="322">
        <v>44501</v>
      </c>
      <c r="C163" s="143">
        <v>49294</v>
      </c>
      <c r="D163" s="143">
        <v>13764</v>
      </c>
      <c r="E163" s="143">
        <v>66073</v>
      </c>
      <c r="F163" s="143">
        <v>15251</v>
      </c>
      <c r="G163" s="143">
        <v>187956</v>
      </c>
      <c r="H163" s="143">
        <v>100424</v>
      </c>
      <c r="I163" s="143">
        <v>470063</v>
      </c>
      <c r="J163" s="143">
        <v>130</v>
      </c>
      <c r="K163" s="143">
        <v>481260</v>
      </c>
      <c r="L163" s="143">
        <v>72080</v>
      </c>
      <c r="M163" s="143">
        <v>20482</v>
      </c>
      <c r="N163" s="143">
        <v>14000</v>
      </c>
      <c r="O163" s="143">
        <v>4196</v>
      </c>
      <c r="P163" s="143">
        <v>13857</v>
      </c>
      <c r="Q163" s="143">
        <v>36091</v>
      </c>
      <c r="R163" s="328">
        <v>0</v>
      </c>
      <c r="S163" s="328">
        <v>0</v>
      </c>
      <c r="T163" s="355">
        <v>1544921</v>
      </c>
    </row>
    <row r="164" spans="2:20" ht="18" x14ac:dyDescent="0.3">
      <c r="B164" s="322">
        <v>44531</v>
      </c>
      <c r="C164" s="143">
        <v>49216</v>
      </c>
      <c r="D164" s="143">
        <v>13781</v>
      </c>
      <c r="E164" s="143">
        <v>66020</v>
      </c>
      <c r="F164" s="143">
        <v>15438</v>
      </c>
      <c r="G164" s="143">
        <v>189731</v>
      </c>
      <c r="H164" s="143">
        <v>100481</v>
      </c>
      <c r="I164" s="143">
        <v>476168</v>
      </c>
      <c r="J164" s="143">
        <v>131</v>
      </c>
      <c r="K164" s="143">
        <v>482833</v>
      </c>
      <c r="L164" s="143">
        <v>72737</v>
      </c>
      <c r="M164" s="143">
        <v>20426</v>
      </c>
      <c r="N164" s="143">
        <v>13837</v>
      </c>
      <c r="O164" s="143">
        <v>4338</v>
      </c>
      <c r="P164" s="143">
        <v>14389</v>
      </c>
      <c r="Q164" s="143">
        <v>36026</v>
      </c>
      <c r="R164" s="328">
        <v>0</v>
      </c>
      <c r="S164" s="328">
        <v>0</v>
      </c>
      <c r="T164" s="355">
        <v>1555552</v>
      </c>
    </row>
    <row r="165" spans="2:20" ht="18" x14ac:dyDescent="0.3">
      <c r="B165" s="322">
        <v>44562</v>
      </c>
      <c r="C165" s="143">
        <v>49289</v>
      </c>
      <c r="D165" s="143">
        <v>13791</v>
      </c>
      <c r="E165" s="143">
        <v>66142</v>
      </c>
      <c r="F165" s="143">
        <v>15457</v>
      </c>
      <c r="G165" s="143">
        <v>191818</v>
      </c>
      <c r="H165" s="143">
        <v>101585</v>
      </c>
      <c r="I165" s="143">
        <v>483186</v>
      </c>
      <c r="J165" s="143">
        <v>128</v>
      </c>
      <c r="K165" s="143">
        <v>485412</v>
      </c>
      <c r="L165" s="143">
        <v>73639</v>
      </c>
      <c r="M165" s="143">
        <v>20325</v>
      </c>
      <c r="N165" s="143">
        <v>14061</v>
      </c>
      <c r="O165" s="143">
        <v>4429</v>
      </c>
      <c r="P165" s="143">
        <v>15061</v>
      </c>
      <c r="Q165" s="143">
        <v>36019</v>
      </c>
      <c r="R165" s="328">
        <v>0</v>
      </c>
      <c r="S165" s="328">
        <v>0</v>
      </c>
      <c r="T165" s="355">
        <v>1570342</v>
      </c>
    </row>
    <row r="166" spans="2:20" ht="18" x14ac:dyDescent="0.3">
      <c r="B166" s="322">
        <v>44593</v>
      </c>
      <c r="C166" s="143">
        <v>49287</v>
      </c>
      <c r="D166" s="143">
        <v>13833</v>
      </c>
      <c r="E166" s="143">
        <v>66133</v>
      </c>
      <c r="F166" s="143">
        <v>15462</v>
      </c>
      <c r="G166" s="143">
        <v>193934</v>
      </c>
      <c r="H166" s="143">
        <v>101494</v>
      </c>
      <c r="I166" s="143">
        <v>487764</v>
      </c>
      <c r="J166" s="143">
        <v>130</v>
      </c>
      <c r="K166" s="143">
        <v>487327</v>
      </c>
      <c r="L166" s="143">
        <v>73696</v>
      </c>
      <c r="M166" s="143">
        <v>20266</v>
      </c>
      <c r="N166" s="143">
        <v>14159</v>
      </c>
      <c r="O166" s="143">
        <v>4522</v>
      </c>
      <c r="P166" s="143">
        <v>15743</v>
      </c>
      <c r="Q166" s="143">
        <v>36108</v>
      </c>
      <c r="R166" s="328">
        <v>0</v>
      </c>
      <c r="S166" s="328">
        <v>0</v>
      </c>
      <c r="T166" s="355">
        <v>1579858</v>
      </c>
    </row>
    <row r="167" spans="2:20" ht="18" x14ac:dyDescent="0.3">
      <c r="B167" s="322">
        <v>44621</v>
      </c>
      <c r="C167" s="143">
        <v>49256</v>
      </c>
      <c r="D167" s="143">
        <v>13807</v>
      </c>
      <c r="E167" s="143">
        <v>66065</v>
      </c>
      <c r="F167" s="143">
        <v>15706</v>
      </c>
      <c r="G167" s="143">
        <v>195867</v>
      </c>
      <c r="H167" s="143">
        <v>101532</v>
      </c>
      <c r="I167" s="143">
        <v>492637</v>
      </c>
      <c r="J167" s="143">
        <v>128</v>
      </c>
      <c r="K167" s="143">
        <v>489528</v>
      </c>
      <c r="L167" s="143">
        <v>74226</v>
      </c>
      <c r="M167" s="143">
        <v>20268</v>
      </c>
      <c r="N167" s="143">
        <v>14425</v>
      </c>
      <c r="O167" s="143">
        <v>4677</v>
      </c>
      <c r="P167" s="143">
        <v>16537</v>
      </c>
      <c r="Q167" s="143">
        <v>35989</v>
      </c>
      <c r="R167" s="328">
        <v>0</v>
      </c>
      <c r="S167" s="328">
        <v>0</v>
      </c>
      <c r="T167" s="355">
        <v>1590648</v>
      </c>
    </row>
    <row r="168" spans="2:20" ht="18" x14ac:dyDescent="0.3">
      <c r="B168" s="322">
        <v>44652</v>
      </c>
      <c r="C168" s="143">
        <v>49362</v>
      </c>
      <c r="D168" s="143">
        <v>13820</v>
      </c>
      <c r="E168" s="143">
        <v>65980</v>
      </c>
      <c r="F168" s="143">
        <v>15686</v>
      </c>
      <c r="G168" s="143">
        <v>197059</v>
      </c>
      <c r="H168" s="143">
        <v>102553</v>
      </c>
      <c r="I168" s="143">
        <v>497639</v>
      </c>
      <c r="J168" s="143">
        <v>128</v>
      </c>
      <c r="K168" s="143">
        <v>493520</v>
      </c>
      <c r="L168" s="143">
        <v>72581</v>
      </c>
      <c r="M168" s="143">
        <v>20197</v>
      </c>
      <c r="N168" s="143">
        <v>14723</v>
      </c>
      <c r="O168" s="143">
        <v>4509</v>
      </c>
      <c r="P168" s="143">
        <v>17146</v>
      </c>
      <c r="Q168" s="143">
        <v>35996</v>
      </c>
      <c r="R168" s="328">
        <v>0</v>
      </c>
      <c r="S168" s="328">
        <v>0</v>
      </c>
      <c r="T168" s="355">
        <v>1600899</v>
      </c>
    </row>
    <row r="169" spans="2:20" ht="18" x14ac:dyDescent="0.3">
      <c r="B169" s="322">
        <v>44682</v>
      </c>
      <c r="C169" s="143">
        <v>49543</v>
      </c>
      <c r="D169" s="143">
        <v>13889</v>
      </c>
      <c r="E169" s="143">
        <v>66016</v>
      </c>
      <c r="F169" s="143">
        <v>15664</v>
      </c>
      <c r="G169" s="143">
        <v>197804</v>
      </c>
      <c r="H169" s="143">
        <v>103479</v>
      </c>
      <c r="I169" s="143">
        <v>501614</v>
      </c>
      <c r="J169" s="143">
        <v>134</v>
      </c>
      <c r="K169" s="143">
        <v>494290</v>
      </c>
      <c r="L169" s="143">
        <v>73701</v>
      </c>
      <c r="M169" s="143">
        <v>20210</v>
      </c>
      <c r="N169" s="143">
        <v>14734</v>
      </c>
      <c r="O169" s="143">
        <v>4656</v>
      </c>
      <c r="P169" s="143">
        <v>17883</v>
      </c>
      <c r="Q169" s="143">
        <v>36028</v>
      </c>
      <c r="R169" s="328">
        <v>0</v>
      </c>
      <c r="S169" s="328">
        <v>0</v>
      </c>
      <c r="T169" s="355">
        <v>1609645</v>
      </c>
    </row>
    <row r="170" spans="2:20" ht="18" x14ac:dyDescent="0.3">
      <c r="B170" s="322">
        <v>44713</v>
      </c>
      <c r="C170" s="143">
        <v>49830</v>
      </c>
      <c r="D170" s="143">
        <v>13719</v>
      </c>
      <c r="E170" s="143">
        <v>65075</v>
      </c>
      <c r="F170" s="143">
        <v>15639</v>
      </c>
      <c r="G170" s="143">
        <v>199001</v>
      </c>
      <c r="H170" s="143">
        <v>104455</v>
      </c>
      <c r="I170" s="143">
        <v>505981</v>
      </c>
      <c r="J170" s="143">
        <v>132</v>
      </c>
      <c r="K170" s="143">
        <v>495835</v>
      </c>
      <c r="L170" s="143">
        <v>74242</v>
      </c>
      <c r="M170" s="143">
        <v>20198</v>
      </c>
      <c r="N170" s="143">
        <v>14599</v>
      </c>
      <c r="O170" s="143">
        <v>4803</v>
      </c>
      <c r="P170" s="143">
        <v>18458</v>
      </c>
      <c r="Q170" s="143">
        <v>36071</v>
      </c>
      <c r="R170" s="328">
        <v>0</v>
      </c>
      <c r="S170" s="328">
        <v>0</v>
      </c>
      <c r="T170" s="355">
        <v>1618038</v>
      </c>
    </row>
    <row r="171" spans="2:20" ht="15.75" customHeight="1" x14ac:dyDescent="0.3">
      <c r="B171" s="324" t="s">
        <v>226</v>
      </c>
      <c r="C171" s="148">
        <v>49277</v>
      </c>
      <c r="D171" s="148">
        <v>13784</v>
      </c>
      <c r="E171" s="148">
        <v>65958</v>
      </c>
      <c r="F171" s="148">
        <v>15424</v>
      </c>
      <c r="G171" s="148">
        <v>189524</v>
      </c>
      <c r="H171" s="148">
        <v>102399</v>
      </c>
      <c r="I171" s="148">
        <v>478103</v>
      </c>
      <c r="J171" s="148">
        <v>131</v>
      </c>
      <c r="K171" s="148">
        <v>484528</v>
      </c>
      <c r="L171" s="148">
        <v>72593</v>
      </c>
      <c r="M171" s="148">
        <v>20335</v>
      </c>
      <c r="N171" s="148">
        <v>14254</v>
      </c>
      <c r="O171" s="148">
        <v>4359</v>
      </c>
      <c r="P171" s="148">
        <v>14876</v>
      </c>
      <c r="Q171" s="148">
        <v>36015</v>
      </c>
      <c r="R171" s="148">
        <v>0</v>
      </c>
      <c r="S171" s="148">
        <v>0</v>
      </c>
      <c r="T171" s="401">
        <v>1561560</v>
      </c>
    </row>
    <row r="172" spans="2:20" ht="15.75" customHeight="1" x14ac:dyDescent="0.3">
      <c r="B172" s="322">
        <v>44743</v>
      </c>
      <c r="C172" s="328">
        <v>49831</v>
      </c>
      <c r="D172" s="328">
        <v>13890</v>
      </c>
      <c r="E172" s="328">
        <v>65937</v>
      </c>
      <c r="F172" s="328">
        <v>16756</v>
      </c>
      <c r="G172" s="328">
        <v>199224</v>
      </c>
      <c r="H172" s="328">
        <v>105310</v>
      </c>
      <c r="I172" s="328">
        <v>508880</v>
      </c>
      <c r="J172" s="328">
        <v>128</v>
      </c>
      <c r="K172" s="328">
        <v>497230</v>
      </c>
      <c r="L172" s="328">
        <v>75212</v>
      </c>
      <c r="M172" s="328">
        <v>20159</v>
      </c>
      <c r="N172" s="328">
        <v>15815</v>
      </c>
      <c r="O172" s="328">
        <v>4864</v>
      </c>
      <c r="P172" s="328">
        <v>19803</v>
      </c>
      <c r="Q172" s="328">
        <v>35154</v>
      </c>
      <c r="R172" s="328">
        <v>22631</v>
      </c>
      <c r="S172" s="328">
        <v>0</v>
      </c>
      <c r="T172" s="402">
        <v>1650824</v>
      </c>
    </row>
    <row r="173" spans="2:20" ht="18" x14ac:dyDescent="0.3">
      <c r="B173" s="322">
        <v>44774</v>
      </c>
      <c r="C173" s="328">
        <v>50020</v>
      </c>
      <c r="D173" s="328">
        <v>13865</v>
      </c>
      <c r="E173" s="328">
        <v>65941</v>
      </c>
      <c r="F173" s="328">
        <v>16867</v>
      </c>
      <c r="G173" s="328">
        <v>197876</v>
      </c>
      <c r="H173" s="328">
        <v>104223</v>
      </c>
      <c r="I173" s="328">
        <v>512300</v>
      </c>
      <c r="J173" s="328">
        <v>131</v>
      </c>
      <c r="K173" s="328">
        <v>499211</v>
      </c>
      <c r="L173" s="328">
        <v>75690</v>
      </c>
      <c r="M173" s="328">
        <v>20200</v>
      </c>
      <c r="N173" s="328">
        <v>20466</v>
      </c>
      <c r="O173" s="328">
        <v>5496</v>
      </c>
      <c r="P173" s="328">
        <v>20801</v>
      </c>
      <c r="Q173" s="328">
        <v>34974</v>
      </c>
      <c r="R173" s="328">
        <v>26808</v>
      </c>
      <c r="S173" s="328">
        <v>0</v>
      </c>
      <c r="T173" s="402">
        <v>1664869</v>
      </c>
    </row>
    <row r="174" spans="2:20" ht="18" x14ac:dyDescent="0.3">
      <c r="B174" s="322">
        <v>44805</v>
      </c>
      <c r="C174" s="328">
        <v>50179</v>
      </c>
      <c r="D174" s="328">
        <v>13861</v>
      </c>
      <c r="E174" s="328">
        <v>65882</v>
      </c>
      <c r="F174" s="328">
        <v>17135</v>
      </c>
      <c r="G174" s="328">
        <v>195315</v>
      </c>
      <c r="H174" s="328">
        <v>103803</v>
      </c>
      <c r="I174" s="328">
        <v>515830</v>
      </c>
      <c r="J174" s="328">
        <v>134</v>
      </c>
      <c r="K174" s="328">
        <v>500572</v>
      </c>
      <c r="L174" s="328">
        <v>76315</v>
      </c>
      <c r="M174" s="328">
        <v>20301</v>
      </c>
      <c r="N174" s="328">
        <v>24951</v>
      </c>
      <c r="O174" s="328">
        <v>6091</v>
      </c>
      <c r="P174" s="328">
        <v>21889</v>
      </c>
      <c r="Q174" s="328">
        <v>34789</v>
      </c>
      <c r="R174" s="328">
        <v>33706</v>
      </c>
      <c r="S174" s="328">
        <v>0</v>
      </c>
      <c r="T174" s="402">
        <v>1680753</v>
      </c>
    </row>
    <row r="175" spans="2:20" ht="18" x14ac:dyDescent="0.3">
      <c r="B175" s="322">
        <v>44835</v>
      </c>
      <c r="C175" s="328">
        <v>50417</v>
      </c>
      <c r="D175" s="328">
        <v>13882</v>
      </c>
      <c r="E175" s="328">
        <v>65949</v>
      </c>
      <c r="F175" s="328">
        <v>17331</v>
      </c>
      <c r="G175" s="328">
        <v>195902</v>
      </c>
      <c r="H175" s="328">
        <v>104229</v>
      </c>
      <c r="I175" s="328">
        <v>520801</v>
      </c>
      <c r="J175" s="328">
        <v>129</v>
      </c>
      <c r="K175" s="328">
        <v>501786</v>
      </c>
      <c r="L175" s="328">
        <v>77255</v>
      </c>
      <c r="M175" s="328">
        <v>20318</v>
      </c>
      <c r="N175" s="328">
        <v>25360</v>
      </c>
      <c r="O175" s="328">
        <v>6368</v>
      </c>
      <c r="P175" s="328">
        <v>23048</v>
      </c>
      <c r="Q175" s="328">
        <v>34556</v>
      </c>
      <c r="R175" s="328">
        <v>37954</v>
      </c>
      <c r="S175" s="328">
        <v>0</v>
      </c>
      <c r="T175" s="402">
        <v>1695285</v>
      </c>
    </row>
    <row r="176" spans="2:20" ht="18" x14ac:dyDescent="0.3">
      <c r="B176" s="322">
        <v>44866</v>
      </c>
      <c r="C176" s="328">
        <v>50584</v>
      </c>
      <c r="D176" s="328">
        <v>13920</v>
      </c>
      <c r="E176" s="328">
        <v>65859</v>
      </c>
      <c r="F176" s="328">
        <v>17467</v>
      </c>
      <c r="G176" s="328">
        <v>196286</v>
      </c>
      <c r="H176" s="328">
        <v>105311</v>
      </c>
      <c r="I176" s="328">
        <v>525882</v>
      </c>
      <c r="J176" s="328">
        <v>131</v>
      </c>
      <c r="K176" s="328">
        <v>503354</v>
      </c>
      <c r="L176" s="328">
        <v>77982</v>
      </c>
      <c r="M176" s="328">
        <v>20321</v>
      </c>
      <c r="N176" s="328">
        <v>25715</v>
      </c>
      <c r="O176" s="328">
        <v>6682</v>
      </c>
      <c r="P176" s="328">
        <v>24147</v>
      </c>
      <c r="Q176" s="328">
        <v>34420</v>
      </c>
      <c r="R176" s="328">
        <v>45991</v>
      </c>
      <c r="S176" s="328">
        <v>0</v>
      </c>
      <c r="T176" s="402">
        <v>1714052</v>
      </c>
    </row>
    <row r="177" spans="2:20" ht="18" x14ac:dyDescent="0.3">
      <c r="B177" s="322">
        <v>44896</v>
      </c>
      <c r="C177" s="328">
        <v>50661</v>
      </c>
      <c r="D177" s="328">
        <v>13937</v>
      </c>
      <c r="E177" s="328">
        <v>65848</v>
      </c>
      <c r="F177" s="328">
        <v>17921</v>
      </c>
      <c r="G177" s="328">
        <v>197630</v>
      </c>
      <c r="H177" s="328">
        <v>105404</v>
      </c>
      <c r="I177" s="328">
        <v>531070</v>
      </c>
      <c r="J177" s="328">
        <v>139</v>
      </c>
      <c r="K177" s="328">
        <v>504743</v>
      </c>
      <c r="L177" s="328">
        <v>78854</v>
      </c>
      <c r="M177" s="328">
        <v>20278</v>
      </c>
      <c r="N177" s="328">
        <v>26130</v>
      </c>
      <c r="O177" s="328">
        <v>6933</v>
      </c>
      <c r="P177" s="328">
        <v>25396</v>
      </c>
      <c r="Q177" s="328">
        <v>34091</v>
      </c>
      <c r="R177" s="328">
        <v>48495</v>
      </c>
      <c r="S177" s="328">
        <v>0</v>
      </c>
      <c r="T177" s="402">
        <v>1727530</v>
      </c>
    </row>
    <row r="178" spans="2:20" ht="18" x14ac:dyDescent="0.3">
      <c r="B178" s="322">
        <v>44927</v>
      </c>
      <c r="C178" s="328">
        <v>50727</v>
      </c>
      <c r="D178" s="328">
        <v>13883</v>
      </c>
      <c r="E178" s="328">
        <v>64489</v>
      </c>
      <c r="F178" s="328">
        <v>19622</v>
      </c>
      <c r="G178" s="328">
        <v>199801</v>
      </c>
      <c r="H178" s="328">
        <v>105310</v>
      </c>
      <c r="I178" s="328">
        <v>537321</v>
      </c>
      <c r="J178" s="328">
        <v>143</v>
      </c>
      <c r="K178" s="328">
        <v>507331</v>
      </c>
      <c r="L178" s="328">
        <v>78939</v>
      </c>
      <c r="M178" s="328">
        <v>20338</v>
      </c>
      <c r="N178" s="328">
        <v>26638</v>
      </c>
      <c r="O178" s="328">
        <v>6782</v>
      </c>
      <c r="P178" s="328">
        <v>26971</v>
      </c>
      <c r="Q178" s="328">
        <v>33936</v>
      </c>
      <c r="R178" s="328">
        <v>50869</v>
      </c>
      <c r="S178" s="328">
        <v>0</v>
      </c>
      <c r="T178" s="402">
        <v>1743100</v>
      </c>
    </row>
    <row r="179" spans="2:20" ht="18" x14ac:dyDescent="0.3">
      <c r="B179" s="322">
        <v>44958</v>
      </c>
      <c r="C179" s="328">
        <v>50874</v>
      </c>
      <c r="D179" s="328">
        <v>13927</v>
      </c>
      <c r="E179" s="328">
        <v>64594</v>
      </c>
      <c r="F179" s="328">
        <v>19653</v>
      </c>
      <c r="G179" s="328">
        <v>201249</v>
      </c>
      <c r="H179" s="328">
        <v>105466</v>
      </c>
      <c r="I179" s="328">
        <v>542306</v>
      </c>
      <c r="J179" s="328">
        <v>138</v>
      </c>
      <c r="K179" s="328">
        <v>509191</v>
      </c>
      <c r="L179" s="328">
        <v>79198</v>
      </c>
      <c r="M179" s="328">
        <v>20266</v>
      </c>
      <c r="N179" s="328">
        <v>26340</v>
      </c>
      <c r="O179" s="328">
        <v>6848</v>
      </c>
      <c r="P179" s="328">
        <v>28527</v>
      </c>
      <c r="Q179" s="328">
        <v>33782</v>
      </c>
      <c r="R179" s="328">
        <v>53231</v>
      </c>
      <c r="S179" s="328">
        <v>0</v>
      </c>
      <c r="T179" s="402">
        <v>1755590</v>
      </c>
    </row>
    <row r="180" spans="2:20" ht="18" x14ac:dyDescent="0.3">
      <c r="B180" s="322">
        <v>44986</v>
      </c>
      <c r="C180" s="328">
        <v>51003</v>
      </c>
      <c r="D180" s="328">
        <v>13948</v>
      </c>
      <c r="E180" s="328">
        <v>64529</v>
      </c>
      <c r="F180" s="328">
        <v>19893</v>
      </c>
      <c r="G180" s="328">
        <v>202818</v>
      </c>
      <c r="H180" s="328">
        <v>105690</v>
      </c>
      <c r="I180" s="328">
        <v>547464</v>
      </c>
      <c r="J180" s="328">
        <v>133</v>
      </c>
      <c r="K180" s="328">
        <v>511020</v>
      </c>
      <c r="L180" s="328">
        <v>79904</v>
      </c>
      <c r="M180" s="328">
        <v>20243</v>
      </c>
      <c r="N180" s="328">
        <v>26394</v>
      </c>
      <c r="O180" s="328">
        <v>6857</v>
      </c>
      <c r="P180" s="328">
        <v>30160</v>
      </c>
      <c r="Q180" s="328">
        <v>33662</v>
      </c>
      <c r="R180" s="328">
        <v>55724</v>
      </c>
      <c r="S180" s="328">
        <v>0</v>
      </c>
      <c r="T180" s="402">
        <v>1769442</v>
      </c>
    </row>
    <row r="181" spans="2:20" ht="18" x14ac:dyDescent="0.3">
      <c r="B181" s="322">
        <v>45017</v>
      </c>
      <c r="C181" s="328">
        <v>50432</v>
      </c>
      <c r="D181" s="328">
        <v>13718</v>
      </c>
      <c r="E181" s="328">
        <v>63510</v>
      </c>
      <c r="F181" s="328">
        <v>19617</v>
      </c>
      <c r="G181" s="328">
        <v>199508</v>
      </c>
      <c r="H181" s="328">
        <v>104473</v>
      </c>
      <c r="I181" s="328">
        <v>542681</v>
      </c>
      <c r="J181" s="328">
        <v>132</v>
      </c>
      <c r="K181" s="328">
        <v>511656</v>
      </c>
      <c r="L181" s="328">
        <v>74952</v>
      </c>
      <c r="M181" s="328">
        <v>19481</v>
      </c>
      <c r="N181" s="328">
        <v>26921</v>
      </c>
      <c r="O181" s="328">
        <v>6194</v>
      </c>
      <c r="P181" s="328">
        <v>31360</v>
      </c>
      <c r="Q181" s="328">
        <v>32548</v>
      </c>
      <c r="R181" s="328">
        <v>54418</v>
      </c>
      <c r="S181" s="328">
        <v>0</v>
      </c>
      <c r="T181" s="402">
        <v>1751601</v>
      </c>
    </row>
    <row r="182" spans="2:20" ht="18" x14ac:dyDescent="0.3">
      <c r="B182" s="322">
        <v>45047</v>
      </c>
      <c r="C182" s="328">
        <v>50634</v>
      </c>
      <c r="D182" s="328">
        <v>13734</v>
      </c>
      <c r="E182" s="328">
        <v>63558</v>
      </c>
      <c r="F182" s="328">
        <v>19698</v>
      </c>
      <c r="G182" s="328">
        <v>200164</v>
      </c>
      <c r="H182" s="328">
        <v>105216</v>
      </c>
      <c r="I182" s="328">
        <v>545959</v>
      </c>
      <c r="J182" s="328">
        <v>129</v>
      </c>
      <c r="K182" s="328">
        <v>512797</v>
      </c>
      <c r="L182" s="328">
        <v>75422</v>
      </c>
      <c r="M182" s="328">
        <v>19626</v>
      </c>
      <c r="N182" s="328">
        <v>26892</v>
      </c>
      <c r="O182" s="328">
        <v>6275</v>
      </c>
      <c r="P182" s="328">
        <v>32963</v>
      </c>
      <c r="Q182" s="328">
        <v>32563</v>
      </c>
      <c r="R182" s="328">
        <v>53084</v>
      </c>
      <c r="S182" s="328">
        <v>0</v>
      </c>
      <c r="T182" s="402">
        <v>1758714</v>
      </c>
    </row>
    <row r="183" spans="2:20" ht="18" x14ac:dyDescent="0.3">
      <c r="B183" s="322">
        <v>45078</v>
      </c>
      <c r="C183" s="328">
        <v>50358</v>
      </c>
      <c r="D183" s="328">
        <v>13605</v>
      </c>
      <c r="E183" s="328">
        <v>63099</v>
      </c>
      <c r="F183" s="328">
        <v>19448</v>
      </c>
      <c r="G183" s="328">
        <v>196424</v>
      </c>
      <c r="H183" s="328">
        <v>101756</v>
      </c>
      <c r="I183" s="328">
        <v>533486</v>
      </c>
      <c r="J183" s="328">
        <v>129</v>
      </c>
      <c r="K183" s="328">
        <v>501272</v>
      </c>
      <c r="L183" s="328">
        <v>74093</v>
      </c>
      <c r="M183" s="328">
        <v>19308</v>
      </c>
      <c r="N183" s="328">
        <v>26477</v>
      </c>
      <c r="O183" s="328">
        <v>6274</v>
      </c>
      <c r="P183" s="328">
        <v>33127</v>
      </c>
      <c r="Q183" s="328">
        <v>31859</v>
      </c>
      <c r="R183" s="328">
        <v>50242</v>
      </c>
      <c r="S183" s="328">
        <v>0</v>
      </c>
      <c r="T183" s="402">
        <v>1720957</v>
      </c>
    </row>
    <row r="184" spans="2:20" ht="18" x14ac:dyDescent="0.3">
      <c r="B184" s="324" t="s">
        <v>227</v>
      </c>
      <c r="C184" s="148">
        <v>50477</v>
      </c>
      <c r="D184" s="148">
        <v>13848</v>
      </c>
      <c r="E184" s="148">
        <v>64933</v>
      </c>
      <c r="F184" s="148">
        <v>18451</v>
      </c>
      <c r="G184" s="148">
        <v>198516</v>
      </c>
      <c r="H184" s="148">
        <v>104683</v>
      </c>
      <c r="I184" s="148">
        <v>530332</v>
      </c>
      <c r="J184" s="148">
        <v>133</v>
      </c>
      <c r="K184" s="148">
        <v>505014</v>
      </c>
      <c r="L184" s="148">
        <v>76985</v>
      </c>
      <c r="M184" s="148">
        <v>20070</v>
      </c>
      <c r="N184" s="148">
        <v>24842</v>
      </c>
      <c r="O184" s="148">
        <v>6305</v>
      </c>
      <c r="P184" s="148">
        <v>26516</v>
      </c>
      <c r="Q184" s="148">
        <v>33861</v>
      </c>
      <c r="R184" s="148">
        <v>44429</v>
      </c>
      <c r="S184" s="148">
        <v>0</v>
      </c>
      <c r="T184" s="401">
        <v>1719395</v>
      </c>
    </row>
    <row r="185" spans="2:20" ht="18" x14ac:dyDescent="0.3">
      <c r="B185" s="322">
        <v>45108</v>
      </c>
      <c r="C185" s="328">
        <v>49968</v>
      </c>
      <c r="D185" s="328">
        <v>13502</v>
      </c>
      <c r="E185" s="328">
        <v>62543</v>
      </c>
      <c r="F185" s="328">
        <v>19225</v>
      </c>
      <c r="G185" s="328">
        <v>191276</v>
      </c>
      <c r="H185" s="328">
        <v>96794</v>
      </c>
      <c r="I185" s="328">
        <v>518720</v>
      </c>
      <c r="J185" s="328">
        <v>120</v>
      </c>
      <c r="K185" s="328">
        <v>488229</v>
      </c>
      <c r="L185" s="328">
        <v>71006</v>
      </c>
      <c r="M185" s="328">
        <v>19281</v>
      </c>
      <c r="N185" s="328">
        <v>26114</v>
      </c>
      <c r="O185" s="328">
        <v>6183</v>
      </c>
      <c r="P185" s="328">
        <v>32893</v>
      </c>
      <c r="Q185" s="328">
        <v>31221</v>
      </c>
      <c r="R185" s="328">
        <v>47486</v>
      </c>
      <c r="S185" s="328">
        <v>0</v>
      </c>
      <c r="T185" s="402">
        <v>1674561</v>
      </c>
    </row>
    <row r="186" spans="2:20" ht="18" x14ac:dyDescent="0.3">
      <c r="B186" s="322">
        <v>45139</v>
      </c>
      <c r="C186" s="328">
        <v>49192</v>
      </c>
      <c r="D186" s="328">
        <v>13284</v>
      </c>
      <c r="E186" s="328">
        <v>61747</v>
      </c>
      <c r="F186" s="328">
        <v>19174</v>
      </c>
      <c r="G186" s="328">
        <v>185139</v>
      </c>
      <c r="H186" s="328">
        <v>91481</v>
      </c>
      <c r="I186" s="328">
        <v>500839</v>
      </c>
      <c r="J186" s="328">
        <v>122</v>
      </c>
      <c r="K186" s="328">
        <v>473996</v>
      </c>
      <c r="L186" s="328">
        <v>69199</v>
      </c>
      <c r="M186" s="328">
        <v>19334</v>
      </c>
      <c r="N186" s="328">
        <v>25554</v>
      </c>
      <c r="O186" s="328">
        <v>6214</v>
      </c>
      <c r="P186" s="328">
        <v>32944</v>
      </c>
      <c r="Q186" s="328">
        <v>30376</v>
      </c>
      <c r="R186" s="328">
        <v>45641</v>
      </c>
      <c r="S186" s="328">
        <v>0</v>
      </c>
      <c r="T186" s="402">
        <v>1624236</v>
      </c>
    </row>
    <row r="187" spans="2:20" ht="18" x14ac:dyDescent="0.3">
      <c r="B187" s="322">
        <v>45170</v>
      </c>
      <c r="C187" s="328">
        <v>48708</v>
      </c>
      <c r="D187" s="328">
        <v>13133</v>
      </c>
      <c r="E187" s="328">
        <v>61210</v>
      </c>
      <c r="F187" s="328">
        <v>19215</v>
      </c>
      <c r="G187" s="328">
        <v>178254</v>
      </c>
      <c r="H187" s="328">
        <v>86085</v>
      </c>
      <c r="I187" s="328">
        <v>482991</v>
      </c>
      <c r="J187" s="328">
        <v>119</v>
      </c>
      <c r="K187" s="328">
        <v>457572</v>
      </c>
      <c r="L187" s="328">
        <v>67657</v>
      </c>
      <c r="M187" s="328">
        <v>19406</v>
      </c>
      <c r="N187" s="328">
        <v>25018</v>
      </c>
      <c r="O187" s="328">
        <v>6130</v>
      </c>
      <c r="P187" s="328">
        <v>32795</v>
      </c>
      <c r="Q187" s="328">
        <v>29739</v>
      </c>
      <c r="R187" s="328">
        <v>43830</v>
      </c>
      <c r="S187" s="328">
        <v>0</v>
      </c>
      <c r="T187" s="402">
        <v>1571862</v>
      </c>
    </row>
    <row r="188" spans="2:20" ht="18" x14ac:dyDescent="0.3">
      <c r="B188" s="322">
        <v>45200</v>
      </c>
      <c r="C188" s="328">
        <v>48574</v>
      </c>
      <c r="D188" s="328">
        <v>13056</v>
      </c>
      <c r="E188" s="328">
        <v>60910</v>
      </c>
      <c r="F188" s="328">
        <v>19211</v>
      </c>
      <c r="G188" s="328">
        <v>174837</v>
      </c>
      <c r="H188" s="328">
        <v>83499</v>
      </c>
      <c r="I188" s="328">
        <v>474914</v>
      </c>
      <c r="J188" s="328">
        <v>119</v>
      </c>
      <c r="K188" s="328">
        <v>451574</v>
      </c>
      <c r="L188" s="328">
        <v>67707</v>
      </c>
      <c r="M188" s="328">
        <v>19161</v>
      </c>
      <c r="N188" s="328">
        <v>24919</v>
      </c>
      <c r="O188" s="328">
        <v>6101</v>
      </c>
      <c r="P188" s="328">
        <v>32655</v>
      </c>
      <c r="Q188" s="328">
        <v>29626</v>
      </c>
      <c r="R188" s="328">
        <v>43452</v>
      </c>
      <c r="S188" s="328">
        <v>0</v>
      </c>
      <c r="T188" s="402">
        <v>1550315</v>
      </c>
    </row>
    <row r="189" spans="2:20" ht="18" x14ac:dyDescent="0.3">
      <c r="B189" s="322">
        <v>45231</v>
      </c>
      <c r="C189" s="328">
        <v>47883</v>
      </c>
      <c r="D189" s="328">
        <v>12890</v>
      </c>
      <c r="E189" s="328">
        <v>59964</v>
      </c>
      <c r="F189" s="328">
        <v>19636</v>
      </c>
      <c r="G189" s="328">
        <v>165098</v>
      </c>
      <c r="H189" s="328">
        <v>73258</v>
      </c>
      <c r="I189" s="328">
        <v>437199</v>
      </c>
      <c r="J189" s="328">
        <v>118</v>
      </c>
      <c r="K189" s="328">
        <v>420236</v>
      </c>
      <c r="L189" s="328">
        <v>65556</v>
      </c>
      <c r="M189" s="328">
        <v>19141</v>
      </c>
      <c r="N189" s="328">
        <v>23998</v>
      </c>
      <c r="O189" s="328">
        <v>5757</v>
      </c>
      <c r="P189" s="328">
        <v>31943</v>
      </c>
      <c r="Q189" s="328">
        <v>28409</v>
      </c>
      <c r="R189" s="328">
        <v>39784</v>
      </c>
      <c r="S189" s="328">
        <v>0</v>
      </c>
      <c r="T189" s="402">
        <v>1450870</v>
      </c>
    </row>
    <row r="190" spans="2:20" ht="18" x14ac:dyDescent="0.3">
      <c r="B190" s="322">
        <v>45261</v>
      </c>
      <c r="C190" s="328">
        <v>47396</v>
      </c>
      <c r="D190" s="328">
        <v>12785</v>
      </c>
      <c r="E190" s="328">
        <v>59570</v>
      </c>
      <c r="F190" s="328">
        <v>19775</v>
      </c>
      <c r="G190" s="328">
        <v>160732</v>
      </c>
      <c r="H190" s="328">
        <v>67794</v>
      </c>
      <c r="I190" s="328">
        <v>414456</v>
      </c>
      <c r="J190" s="328">
        <v>118</v>
      </c>
      <c r="K190" s="328">
        <v>411592</v>
      </c>
      <c r="L190" s="328">
        <v>60585</v>
      </c>
      <c r="M190" s="328">
        <v>19164</v>
      </c>
      <c r="N190" s="328">
        <v>23907</v>
      </c>
      <c r="O190" s="328">
        <v>5756</v>
      </c>
      <c r="P190" s="328">
        <v>31550</v>
      </c>
      <c r="Q190" s="328">
        <v>28398</v>
      </c>
      <c r="R190" s="328">
        <v>37756</v>
      </c>
      <c r="S190" s="328">
        <v>0</v>
      </c>
      <c r="T190" s="402">
        <v>1401334</v>
      </c>
    </row>
    <row r="191" spans="2:20" ht="18" x14ac:dyDescent="0.3">
      <c r="B191" s="322">
        <v>45292</v>
      </c>
      <c r="C191" s="328">
        <v>46781</v>
      </c>
      <c r="D191" s="328">
        <v>12633</v>
      </c>
      <c r="E191" s="328">
        <v>59104</v>
      </c>
      <c r="F191" s="328">
        <v>19720</v>
      </c>
      <c r="G191" s="328">
        <v>156238</v>
      </c>
      <c r="H191" s="328">
        <v>61266</v>
      </c>
      <c r="I191" s="328">
        <v>388873</v>
      </c>
      <c r="J191" s="328">
        <v>121</v>
      </c>
      <c r="K191" s="328">
        <v>396097</v>
      </c>
      <c r="L191" s="328">
        <v>60877</v>
      </c>
      <c r="M191" s="328">
        <v>19111</v>
      </c>
      <c r="N191" s="328">
        <v>23782</v>
      </c>
      <c r="O191" s="328">
        <v>5700</v>
      </c>
      <c r="P191" s="328">
        <v>31421</v>
      </c>
      <c r="Q191" s="328">
        <v>28285</v>
      </c>
      <c r="R191" s="328">
        <v>36663</v>
      </c>
      <c r="S191" s="328">
        <v>0</v>
      </c>
      <c r="T191" s="402">
        <v>1346672</v>
      </c>
    </row>
    <row r="192" spans="2:20" ht="18" x14ac:dyDescent="0.3">
      <c r="B192" s="322">
        <v>45323</v>
      </c>
      <c r="C192" s="328">
        <v>45926</v>
      </c>
      <c r="D192" s="328">
        <v>12308</v>
      </c>
      <c r="E192" s="328">
        <v>57249</v>
      </c>
      <c r="F192" s="328">
        <v>20166</v>
      </c>
      <c r="G192" s="328">
        <v>151578</v>
      </c>
      <c r="H192" s="328">
        <v>55540</v>
      </c>
      <c r="I192" s="328">
        <v>368483</v>
      </c>
      <c r="J192" s="328">
        <v>121</v>
      </c>
      <c r="K192" s="328">
        <v>387987</v>
      </c>
      <c r="L192" s="328">
        <v>54260</v>
      </c>
      <c r="M192" s="328">
        <v>18998</v>
      </c>
      <c r="N192" s="328">
        <v>23267</v>
      </c>
      <c r="O192" s="328">
        <v>5636</v>
      </c>
      <c r="P192" s="328">
        <v>31011</v>
      </c>
      <c r="Q192" s="328">
        <v>28348</v>
      </c>
      <c r="R192" s="328">
        <v>32394</v>
      </c>
      <c r="S192" s="328">
        <v>0</v>
      </c>
      <c r="T192" s="402">
        <v>1293272</v>
      </c>
    </row>
    <row r="193" spans="2:20" ht="18" x14ac:dyDescent="0.3">
      <c r="B193" s="322">
        <v>45352</v>
      </c>
      <c r="C193" s="328">
        <v>46248</v>
      </c>
      <c r="D193" s="328">
        <v>12131</v>
      </c>
      <c r="E193" s="328">
        <v>56397</v>
      </c>
      <c r="F193" s="328">
        <v>20433</v>
      </c>
      <c r="G193" s="328">
        <v>147690</v>
      </c>
      <c r="H193" s="328">
        <v>50057</v>
      </c>
      <c r="I193" s="328">
        <v>344276</v>
      </c>
      <c r="J193" s="328">
        <v>121</v>
      </c>
      <c r="K193" s="328">
        <v>377767</v>
      </c>
      <c r="L193" s="328">
        <v>51635</v>
      </c>
      <c r="M193" s="328">
        <v>18942</v>
      </c>
      <c r="N193" s="328">
        <v>23035</v>
      </c>
      <c r="O193" s="328">
        <v>5643</v>
      </c>
      <c r="P193" s="328">
        <v>30979</v>
      </c>
      <c r="Q193" s="328">
        <v>28339</v>
      </c>
      <c r="R193" s="328">
        <v>30970</v>
      </c>
      <c r="S193" s="328">
        <v>0</v>
      </c>
      <c r="T193" s="402">
        <v>1244663</v>
      </c>
    </row>
    <row r="194" spans="2:20" ht="18" x14ac:dyDescent="0.3">
      <c r="B194" s="322">
        <v>45383</v>
      </c>
      <c r="C194" s="328">
        <v>46680</v>
      </c>
      <c r="D194" s="328">
        <v>12180</v>
      </c>
      <c r="E194" s="328">
        <v>56190</v>
      </c>
      <c r="F194" s="328">
        <v>21546</v>
      </c>
      <c r="G194" s="328">
        <v>143606</v>
      </c>
      <c r="H194" s="328">
        <v>45153</v>
      </c>
      <c r="I194" s="328">
        <v>323373</v>
      </c>
      <c r="J194" s="328">
        <v>117</v>
      </c>
      <c r="K194" s="328">
        <v>368123</v>
      </c>
      <c r="L194" s="328">
        <v>46396</v>
      </c>
      <c r="M194" s="328">
        <v>19001</v>
      </c>
      <c r="N194" s="328">
        <v>22908</v>
      </c>
      <c r="O194" s="328">
        <v>5138</v>
      </c>
      <c r="P194" s="328">
        <v>31013</v>
      </c>
      <c r="Q194" s="328">
        <v>28177</v>
      </c>
      <c r="R194" s="328">
        <v>28479</v>
      </c>
      <c r="S194" s="328">
        <v>0</v>
      </c>
      <c r="T194" s="402">
        <v>1198080</v>
      </c>
    </row>
    <row r="195" spans="2:20" ht="18" x14ac:dyDescent="0.3">
      <c r="B195" s="322">
        <v>45413</v>
      </c>
      <c r="C195" s="328">
        <v>47153</v>
      </c>
      <c r="D195" s="328">
        <v>12182</v>
      </c>
      <c r="E195" s="328">
        <v>56400</v>
      </c>
      <c r="F195" s="328">
        <v>22491</v>
      </c>
      <c r="G195" s="328">
        <v>140007</v>
      </c>
      <c r="H195" s="328">
        <v>41786</v>
      </c>
      <c r="I195" s="328">
        <v>307564</v>
      </c>
      <c r="J195" s="328">
        <v>116</v>
      </c>
      <c r="K195" s="328">
        <v>357409</v>
      </c>
      <c r="L195" s="328">
        <v>43943</v>
      </c>
      <c r="M195" s="328">
        <v>18779</v>
      </c>
      <c r="N195" s="328">
        <v>22863</v>
      </c>
      <c r="O195" s="328">
        <v>4948</v>
      </c>
      <c r="P195" s="328">
        <v>31267</v>
      </c>
      <c r="Q195" s="328">
        <v>28324</v>
      </c>
      <c r="R195" s="328">
        <v>25884</v>
      </c>
      <c r="S195" s="328">
        <v>0</v>
      </c>
      <c r="T195" s="402">
        <v>1161116</v>
      </c>
    </row>
    <row r="196" spans="2:20" ht="18" x14ac:dyDescent="0.3">
      <c r="B196" s="322">
        <v>45444</v>
      </c>
      <c r="C196" s="328">
        <v>47659</v>
      </c>
      <c r="D196" s="328">
        <v>12216</v>
      </c>
      <c r="E196" s="328">
        <v>56684</v>
      </c>
      <c r="F196" s="328">
        <v>23149</v>
      </c>
      <c r="G196" s="328">
        <v>140079</v>
      </c>
      <c r="H196" s="328">
        <v>41219</v>
      </c>
      <c r="I196" s="328">
        <v>308187</v>
      </c>
      <c r="J196" s="328">
        <v>118</v>
      </c>
      <c r="K196" s="328">
        <v>359391</v>
      </c>
      <c r="L196" s="328">
        <v>43187</v>
      </c>
      <c r="M196" s="328">
        <v>18674</v>
      </c>
      <c r="N196" s="328">
        <v>23173</v>
      </c>
      <c r="O196" s="328">
        <v>4753</v>
      </c>
      <c r="P196" s="328">
        <v>32496</v>
      </c>
      <c r="Q196" s="328">
        <v>28916</v>
      </c>
      <c r="R196" s="328">
        <v>25355</v>
      </c>
      <c r="S196" s="328">
        <v>0</v>
      </c>
      <c r="T196" s="402">
        <v>1165256</v>
      </c>
    </row>
    <row r="197" spans="2:20" ht="18" x14ac:dyDescent="0.3">
      <c r="B197" s="324" t="s">
        <v>228</v>
      </c>
      <c r="C197" s="148">
        <v>47681</v>
      </c>
      <c r="D197" s="148">
        <v>12692</v>
      </c>
      <c r="E197" s="148">
        <v>58997</v>
      </c>
      <c r="F197" s="148">
        <v>20312</v>
      </c>
      <c r="G197" s="148">
        <v>161211</v>
      </c>
      <c r="H197" s="148">
        <v>66161</v>
      </c>
      <c r="I197" s="148">
        <v>405823</v>
      </c>
      <c r="J197" s="148">
        <v>119</v>
      </c>
      <c r="K197" s="148">
        <v>412498</v>
      </c>
      <c r="L197" s="148">
        <v>58501</v>
      </c>
      <c r="M197" s="148">
        <v>19083</v>
      </c>
      <c r="N197" s="148">
        <v>24045</v>
      </c>
      <c r="O197" s="148">
        <v>5663</v>
      </c>
      <c r="P197" s="148">
        <v>31914</v>
      </c>
      <c r="Q197" s="148">
        <v>29013</v>
      </c>
      <c r="R197" s="148">
        <v>36475</v>
      </c>
      <c r="S197" s="148">
        <v>0</v>
      </c>
      <c r="T197" s="401">
        <v>1390188</v>
      </c>
    </row>
    <row r="198" spans="2:20" ht="18" x14ac:dyDescent="0.3">
      <c r="B198" s="322">
        <v>45474</v>
      </c>
      <c r="C198" s="328">
        <v>48097</v>
      </c>
      <c r="D198" s="328">
        <v>12238</v>
      </c>
      <c r="E198" s="328">
        <v>56760</v>
      </c>
      <c r="F198" s="328">
        <v>23637</v>
      </c>
      <c r="G198" s="328">
        <v>140587</v>
      </c>
      <c r="H198" s="328">
        <v>41249</v>
      </c>
      <c r="I198" s="328">
        <v>312344</v>
      </c>
      <c r="J198" s="328">
        <v>119</v>
      </c>
      <c r="K198" s="328">
        <v>362073</v>
      </c>
      <c r="L198" s="328">
        <v>43264</v>
      </c>
      <c r="M198" s="328">
        <v>18633</v>
      </c>
      <c r="N198" s="328">
        <v>23435</v>
      </c>
      <c r="O198" s="328">
        <v>4726</v>
      </c>
      <c r="P198" s="328">
        <v>33779</v>
      </c>
      <c r="Q198" s="328">
        <v>29218</v>
      </c>
      <c r="R198" s="328">
        <v>25001</v>
      </c>
      <c r="S198" s="328">
        <v>0</v>
      </c>
      <c r="T198" s="402">
        <v>1175160</v>
      </c>
    </row>
    <row r="199" spans="2:20" ht="18" x14ac:dyDescent="0.3">
      <c r="B199" s="322">
        <v>45505</v>
      </c>
      <c r="C199" s="328">
        <v>48631</v>
      </c>
      <c r="D199" s="328">
        <v>12264</v>
      </c>
      <c r="E199" s="328">
        <v>57073</v>
      </c>
      <c r="F199" s="328">
        <v>24186</v>
      </c>
      <c r="G199" s="328">
        <v>140766</v>
      </c>
      <c r="H199" s="328">
        <v>42143</v>
      </c>
      <c r="I199" s="328">
        <v>318208</v>
      </c>
      <c r="J199" s="328">
        <v>118</v>
      </c>
      <c r="K199" s="328">
        <v>364744</v>
      </c>
      <c r="L199" s="328">
        <v>43954</v>
      </c>
      <c r="M199" s="328">
        <v>18420</v>
      </c>
      <c r="N199" s="328">
        <v>23434</v>
      </c>
      <c r="O199" s="328">
        <v>4710</v>
      </c>
      <c r="P199" s="328">
        <v>35082</v>
      </c>
      <c r="Q199" s="328">
        <v>29564</v>
      </c>
      <c r="R199" s="328">
        <v>24800</v>
      </c>
      <c r="S199" s="328">
        <v>0</v>
      </c>
      <c r="T199" s="402">
        <v>1188097</v>
      </c>
    </row>
    <row r="200" spans="2:20" ht="18" x14ac:dyDescent="0.3">
      <c r="B200" s="322">
        <v>45536</v>
      </c>
      <c r="C200" s="328">
        <v>49139</v>
      </c>
      <c r="D200" s="328">
        <v>12271</v>
      </c>
      <c r="E200" s="328">
        <v>57328</v>
      </c>
      <c r="F200" s="328">
        <v>24937</v>
      </c>
      <c r="G200" s="328">
        <v>140694</v>
      </c>
      <c r="H200" s="328">
        <v>41845</v>
      </c>
      <c r="I200" s="328">
        <v>318509</v>
      </c>
      <c r="J200" s="328">
        <v>121</v>
      </c>
      <c r="K200" s="328">
        <v>365228</v>
      </c>
      <c r="L200" s="328">
        <v>43975</v>
      </c>
      <c r="M200" s="328">
        <v>18415</v>
      </c>
      <c r="N200" s="328">
        <v>23473</v>
      </c>
      <c r="O200" s="328">
        <v>4762</v>
      </c>
      <c r="P200" s="328">
        <v>36593</v>
      </c>
      <c r="Q200" s="328">
        <v>29996</v>
      </c>
      <c r="R200" s="328">
        <v>25103</v>
      </c>
      <c r="S200" s="328">
        <v>0</v>
      </c>
      <c r="T200" s="402">
        <v>1192389</v>
      </c>
    </row>
    <row r="201" spans="2:20" ht="18" x14ac:dyDescent="0.3">
      <c r="B201" s="322">
        <v>45566</v>
      </c>
      <c r="C201" s="328">
        <v>49595</v>
      </c>
      <c r="D201" s="328">
        <v>12314</v>
      </c>
      <c r="E201" s="328">
        <v>57581</v>
      </c>
      <c r="F201" s="328">
        <v>25559</v>
      </c>
      <c r="G201" s="328">
        <v>140470</v>
      </c>
      <c r="H201" s="328">
        <v>42238</v>
      </c>
      <c r="I201" s="328">
        <v>322123</v>
      </c>
      <c r="J201" s="328">
        <v>122</v>
      </c>
      <c r="K201" s="328">
        <v>365977</v>
      </c>
      <c r="L201" s="328">
        <v>44425</v>
      </c>
      <c r="M201" s="328">
        <v>18455</v>
      </c>
      <c r="N201" s="328">
        <v>23368</v>
      </c>
      <c r="O201" s="328">
        <v>4807</v>
      </c>
      <c r="P201" s="328">
        <v>38332</v>
      </c>
      <c r="Q201" s="328">
        <v>30070</v>
      </c>
      <c r="R201" s="328">
        <v>24887</v>
      </c>
      <c r="S201" s="328">
        <v>0</v>
      </c>
      <c r="T201" s="402">
        <v>1200323</v>
      </c>
    </row>
    <row r="202" spans="2:20" ht="18" x14ac:dyDescent="0.3">
      <c r="B202" s="322">
        <v>45597</v>
      </c>
      <c r="C202" s="328">
        <v>49913</v>
      </c>
      <c r="D202" s="328">
        <v>12332</v>
      </c>
      <c r="E202" s="328">
        <v>57793</v>
      </c>
      <c r="F202" s="328">
        <v>26101</v>
      </c>
      <c r="G202" s="328">
        <v>140004</v>
      </c>
      <c r="H202" s="328">
        <v>42403</v>
      </c>
      <c r="I202" s="328">
        <v>325760</v>
      </c>
      <c r="J202" s="328">
        <v>124</v>
      </c>
      <c r="K202" s="328">
        <v>366355</v>
      </c>
      <c r="L202" s="328">
        <v>44930</v>
      </c>
      <c r="M202" s="328">
        <v>18458</v>
      </c>
      <c r="N202" s="328">
        <v>23567</v>
      </c>
      <c r="O202" s="328">
        <v>4847</v>
      </c>
      <c r="P202" s="328">
        <v>40284</v>
      </c>
      <c r="Q202" s="328">
        <v>30427</v>
      </c>
      <c r="R202" s="328">
        <v>24933</v>
      </c>
      <c r="S202" s="328">
        <v>0</v>
      </c>
      <c r="T202" s="402">
        <v>1208231</v>
      </c>
    </row>
    <row r="203" spans="2:20" ht="18" x14ac:dyDescent="0.3">
      <c r="B203" s="322">
        <v>45627</v>
      </c>
      <c r="C203" s="328">
        <v>50154</v>
      </c>
      <c r="D203" s="328">
        <v>12289</v>
      </c>
      <c r="E203" s="328">
        <v>57827</v>
      </c>
      <c r="F203" s="328">
        <v>26883</v>
      </c>
      <c r="G203" s="328">
        <v>138906</v>
      </c>
      <c r="H203" s="328">
        <v>42404</v>
      </c>
      <c r="I203" s="328">
        <v>327778</v>
      </c>
      <c r="J203" s="328">
        <v>126</v>
      </c>
      <c r="K203" s="328">
        <v>366100</v>
      </c>
      <c r="L203" s="328">
        <v>44958</v>
      </c>
      <c r="M203" s="328">
        <v>18426</v>
      </c>
      <c r="N203" s="328">
        <v>23511</v>
      </c>
      <c r="O203" s="328">
        <v>4918</v>
      </c>
      <c r="P203" s="328">
        <v>41728</v>
      </c>
      <c r="Q203" s="328">
        <v>30334</v>
      </c>
      <c r="R203" s="328">
        <v>24687</v>
      </c>
      <c r="S203" s="328">
        <v>0</v>
      </c>
      <c r="T203" s="402">
        <v>1211029</v>
      </c>
    </row>
    <row r="204" spans="2:20" ht="18" x14ac:dyDescent="0.3">
      <c r="B204" s="322">
        <v>45658</v>
      </c>
      <c r="C204" s="328">
        <v>50418</v>
      </c>
      <c r="D204" s="328">
        <v>12321</v>
      </c>
      <c r="E204" s="328">
        <v>58241</v>
      </c>
      <c r="F204" s="328">
        <v>27437</v>
      </c>
      <c r="G204" s="328">
        <v>137736</v>
      </c>
      <c r="H204" s="328">
        <v>43605</v>
      </c>
      <c r="I204" s="328">
        <v>333414</v>
      </c>
      <c r="J204" s="328">
        <v>120</v>
      </c>
      <c r="K204" s="328">
        <v>366150</v>
      </c>
      <c r="L204" s="328">
        <v>46535</v>
      </c>
      <c r="M204" s="328">
        <v>18468</v>
      </c>
      <c r="N204" s="328">
        <v>23454</v>
      </c>
      <c r="O204" s="328">
        <v>5120</v>
      </c>
      <c r="P204" s="328">
        <v>33546</v>
      </c>
      <c r="Q204" s="328">
        <v>30438</v>
      </c>
      <c r="R204" s="328">
        <v>25074</v>
      </c>
      <c r="S204" s="328">
        <v>2347</v>
      </c>
      <c r="T204" s="402">
        <v>1214424</v>
      </c>
    </row>
    <row r="205" spans="2:20" ht="18" x14ac:dyDescent="0.3">
      <c r="B205" s="322">
        <v>45689</v>
      </c>
      <c r="C205" s="328">
        <v>50448</v>
      </c>
      <c r="D205" s="328">
        <v>12279</v>
      </c>
      <c r="E205" s="328">
        <v>58444</v>
      </c>
      <c r="F205" s="328">
        <v>28036</v>
      </c>
      <c r="G205" s="328">
        <v>136256</v>
      </c>
      <c r="H205" s="328">
        <v>43454</v>
      </c>
      <c r="I205" s="328">
        <v>331840</v>
      </c>
      <c r="J205" s="328">
        <v>116</v>
      </c>
      <c r="K205" s="328">
        <v>363783</v>
      </c>
      <c r="L205" s="328">
        <v>45835</v>
      </c>
      <c r="M205" s="328">
        <v>18468</v>
      </c>
      <c r="N205" s="328">
        <v>23539</v>
      </c>
      <c r="O205" s="328">
        <v>4985</v>
      </c>
      <c r="P205" s="328">
        <v>34163</v>
      </c>
      <c r="Q205" s="328">
        <v>30208</v>
      </c>
      <c r="R205" s="328">
        <v>24779</v>
      </c>
      <c r="S205" s="328">
        <v>2892</v>
      </c>
      <c r="T205" s="402">
        <v>1209525</v>
      </c>
    </row>
    <row r="206" spans="2:20" ht="18" x14ac:dyDescent="0.3">
      <c r="B206" s="322">
        <v>45717</v>
      </c>
      <c r="C206" s="328">
        <v>50727</v>
      </c>
      <c r="D206" s="328">
        <v>12300</v>
      </c>
      <c r="E206" s="328">
        <v>58847</v>
      </c>
      <c r="F206" s="328">
        <v>28180</v>
      </c>
      <c r="G206" s="328">
        <v>135483</v>
      </c>
      <c r="H206" s="328">
        <v>43838</v>
      </c>
      <c r="I206" s="328">
        <v>333000</v>
      </c>
      <c r="J206" s="328">
        <v>117</v>
      </c>
      <c r="K206" s="328">
        <v>364260</v>
      </c>
      <c r="L206" s="328">
        <v>46365</v>
      </c>
      <c r="M206" s="328">
        <v>18492</v>
      </c>
      <c r="N206" s="328">
        <v>23807</v>
      </c>
      <c r="O206" s="328">
        <v>5043</v>
      </c>
      <c r="P206" s="328">
        <v>35116</v>
      </c>
      <c r="Q206" s="328">
        <v>30102</v>
      </c>
      <c r="R206" s="328">
        <v>24754</v>
      </c>
      <c r="S206" s="328">
        <v>3521</v>
      </c>
      <c r="T206" s="402">
        <v>1213952</v>
      </c>
    </row>
    <row r="207" spans="2:20" ht="18" x14ac:dyDescent="0.3">
      <c r="B207" s="322">
        <v>45748</v>
      </c>
      <c r="C207" s="328">
        <v>50631</v>
      </c>
      <c r="D207" s="328">
        <v>12167</v>
      </c>
      <c r="E207" s="328">
        <v>58582</v>
      </c>
      <c r="F207" s="328">
        <v>28264</v>
      </c>
      <c r="G207" s="328">
        <v>136186</v>
      </c>
      <c r="H207" s="328">
        <v>43615</v>
      </c>
      <c r="I207" s="328">
        <v>334042</v>
      </c>
      <c r="J207" s="328">
        <v>114</v>
      </c>
      <c r="K207" s="328">
        <v>371408</v>
      </c>
      <c r="L207" s="328">
        <v>46303</v>
      </c>
      <c r="M207" s="328">
        <v>18465</v>
      </c>
      <c r="N207" s="328">
        <v>24117</v>
      </c>
      <c r="O207" s="328">
        <v>4864</v>
      </c>
      <c r="P207" s="328">
        <v>36058</v>
      </c>
      <c r="Q207" s="328">
        <v>30579</v>
      </c>
      <c r="R207" s="328">
        <v>24409</v>
      </c>
      <c r="S207" s="328">
        <v>3984</v>
      </c>
      <c r="T207" s="402">
        <v>1223788</v>
      </c>
    </row>
    <row r="208" spans="2:20" ht="18" x14ac:dyDescent="0.3">
      <c r="B208" s="322">
        <v>45778</v>
      </c>
      <c r="C208" s="328">
        <v>50069</v>
      </c>
      <c r="D208" s="328">
        <v>12029</v>
      </c>
      <c r="E208" s="328">
        <v>58638</v>
      </c>
      <c r="F208" s="328">
        <v>27456</v>
      </c>
      <c r="G208" s="328">
        <v>136233</v>
      </c>
      <c r="H208" s="328">
        <v>43065</v>
      </c>
      <c r="I208" s="328">
        <v>332645</v>
      </c>
      <c r="J208" s="328">
        <v>91</v>
      </c>
      <c r="K208" s="328">
        <v>374743</v>
      </c>
      <c r="L208" s="328">
        <v>47472</v>
      </c>
      <c r="M208" s="328">
        <v>18503</v>
      </c>
      <c r="N208" s="328">
        <v>24154</v>
      </c>
      <c r="O208" s="328">
        <v>4823</v>
      </c>
      <c r="P208" s="328">
        <v>36834</v>
      </c>
      <c r="Q208" s="328">
        <v>30790</v>
      </c>
      <c r="R208" s="328">
        <v>24199</v>
      </c>
      <c r="S208" s="328">
        <v>4463</v>
      </c>
      <c r="T208" s="402">
        <v>1226207</v>
      </c>
    </row>
    <row r="209" spans="2:20" ht="18" x14ac:dyDescent="0.3">
      <c r="B209" s="322">
        <v>45809</v>
      </c>
      <c r="C209" s="328">
        <v>49850</v>
      </c>
      <c r="D209" s="328">
        <v>11997</v>
      </c>
      <c r="E209" s="328">
        <v>58691</v>
      </c>
      <c r="F209" s="328">
        <v>26946</v>
      </c>
      <c r="G209" s="328">
        <v>136320</v>
      </c>
      <c r="H209" s="328">
        <v>43184</v>
      </c>
      <c r="I209" s="328">
        <v>332947</v>
      </c>
      <c r="J209" s="328">
        <v>91</v>
      </c>
      <c r="K209" s="328">
        <v>376908</v>
      </c>
      <c r="L209" s="328">
        <v>48857</v>
      </c>
      <c r="M209" s="328">
        <v>18501</v>
      </c>
      <c r="N209" s="328">
        <v>24039</v>
      </c>
      <c r="O209" s="328">
        <v>4797</v>
      </c>
      <c r="P209" s="328">
        <v>37322</v>
      </c>
      <c r="Q209" s="328">
        <v>31113</v>
      </c>
      <c r="R209" s="328">
        <v>24188</v>
      </c>
      <c r="S209" s="328">
        <v>4882</v>
      </c>
      <c r="T209" s="402">
        <v>1230633</v>
      </c>
    </row>
    <row r="210" spans="2:20" ht="18" x14ac:dyDescent="0.3">
      <c r="B210" s="324" t="s">
        <v>229</v>
      </c>
      <c r="C210" s="148">
        <v>49806</v>
      </c>
      <c r="D210" s="148">
        <v>12233</v>
      </c>
      <c r="E210" s="148">
        <v>57984</v>
      </c>
      <c r="F210" s="148">
        <v>26469</v>
      </c>
      <c r="G210" s="148">
        <v>138303</v>
      </c>
      <c r="H210" s="148">
        <v>42754</v>
      </c>
      <c r="I210" s="148">
        <v>326884</v>
      </c>
      <c r="J210" s="148">
        <v>115</v>
      </c>
      <c r="K210" s="148">
        <v>367311</v>
      </c>
      <c r="L210" s="148">
        <v>45573</v>
      </c>
      <c r="M210" s="148">
        <v>18475</v>
      </c>
      <c r="N210" s="148">
        <v>23658</v>
      </c>
      <c r="O210" s="148">
        <v>4867</v>
      </c>
      <c r="P210" s="148">
        <v>36570</v>
      </c>
      <c r="Q210" s="148">
        <v>30237</v>
      </c>
      <c r="R210" s="148">
        <v>24735</v>
      </c>
      <c r="S210" s="148">
        <v>3682</v>
      </c>
      <c r="T210" s="401">
        <v>1209656</v>
      </c>
    </row>
    <row r="211" spans="2:20" ht="18" x14ac:dyDescent="0.3">
      <c r="B211" s="322">
        <v>45839</v>
      </c>
      <c r="C211" s="328">
        <v>49835</v>
      </c>
      <c r="D211" s="328">
        <v>11941</v>
      </c>
      <c r="E211" s="328">
        <v>58611</v>
      </c>
      <c r="F211" s="328">
        <v>25971</v>
      </c>
      <c r="G211" s="328">
        <v>135510</v>
      </c>
      <c r="H211" s="328">
        <v>43616</v>
      </c>
      <c r="I211" s="328">
        <v>334393</v>
      </c>
      <c r="J211" s="328">
        <v>88</v>
      </c>
      <c r="K211" s="328">
        <v>376633</v>
      </c>
      <c r="L211" s="328">
        <v>49641</v>
      </c>
      <c r="M211" s="328">
        <v>18424</v>
      </c>
      <c r="N211" s="328">
        <v>24246</v>
      </c>
      <c r="O211" s="328">
        <v>4780</v>
      </c>
      <c r="P211" s="328">
        <v>37638</v>
      </c>
      <c r="Q211" s="328">
        <v>31442</v>
      </c>
      <c r="R211" s="328">
        <v>24391</v>
      </c>
      <c r="S211" s="328">
        <v>5329</v>
      </c>
      <c r="T211" s="402">
        <v>1232489</v>
      </c>
    </row>
    <row r="212" spans="2:20" ht="18" x14ac:dyDescent="0.3">
      <c r="B212" s="322">
        <v>45870</v>
      </c>
      <c r="C212" s="328">
        <v>50143</v>
      </c>
      <c r="D212" s="328">
        <v>11903</v>
      </c>
      <c r="E212" s="328">
        <v>58678</v>
      </c>
      <c r="F212" s="328">
        <v>25854</v>
      </c>
      <c r="G212" s="328">
        <v>136121</v>
      </c>
      <c r="H212" s="328">
        <v>45121</v>
      </c>
      <c r="I212" s="328">
        <v>333694</v>
      </c>
      <c r="J212" s="328">
        <v>92</v>
      </c>
      <c r="K212" s="328">
        <v>378763</v>
      </c>
      <c r="L212" s="328">
        <v>51139</v>
      </c>
      <c r="M212" s="328">
        <v>18427</v>
      </c>
      <c r="N212" s="328">
        <v>25276</v>
      </c>
      <c r="O212" s="328">
        <v>4919</v>
      </c>
      <c r="P212" s="328">
        <v>34081</v>
      </c>
      <c r="Q212" s="328">
        <v>31663</v>
      </c>
      <c r="R212" s="328">
        <v>25086</v>
      </c>
      <c r="S212" s="328">
        <v>4369</v>
      </c>
      <c r="T212" s="402">
        <v>1235329</v>
      </c>
    </row>
    <row r="213" spans="2:20" ht="18" x14ac:dyDescent="0.3">
      <c r="B213" s="322">
        <v>45901</v>
      </c>
      <c r="C213" s="328">
        <v>50250</v>
      </c>
      <c r="D213" s="328">
        <v>11886</v>
      </c>
      <c r="E213" s="328">
        <v>58716</v>
      </c>
      <c r="F213" s="328">
        <v>26097</v>
      </c>
      <c r="G213" s="328">
        <v>135569</v>
      </c>
      <c r="H213" s="328">
        <v>44960</v>
      </c>
      <c r="I213" s="328">
        <v>331730</v>
      </c>
      <c r="J213" s="328">
        <v>91</v>
      </c>
      <c r="K213" s="328">
        <v>378573</v>
      </c>
      <c r="L213" s="328">
        <v>52612</v>
      </c>
      <c r="M213" s="328">
        <v>18380</v>
      </c>
      <c r="N213" s="328">
        <v>25393</v>
      </c>
      <c r="O213" s="328">
        <v>4957</v>
      </c>
      <c r="P213" s="328">
        <v>34009</v>
      </c>
      <c r="Q213" s="328">
        <v>31648</v>
      </c>
      <c r="R213" s="328">
        <v>25684</v>
      </c>
      <c r="S213" s="328">
        <v>4453</v>
      </c>
      <c r="T213" s="402">
        <v>1235008</v>
      </c>
    </row>
    <row r="214" spans="2:20" ht="18" x14ac:dyDescent="0.3">
      <c r="B214" s="322">
        <v>45931</v>
      </c>
      <c r="C214" s="328">
        <v>50305</v>
      </c>
      <c r="D214" s="328">
        <v>11910</v>
      </c>
      <c r="E214" s="328">
        <v>58913</v>
      </c>
      <c r="F214" s="328">
        <v>25794</v>
      </c>
      <c r="G214" s="328">
        <v>133543</v>
      </c>
      <c r="H214" s="328">
        <v>43256</v>
      </c>
      <c r="I214" s="328">
        <v>331936</v>
      </c>
      <c r="J214" s="328">
        <v>87</v>
      </c>
      <c r="K214" s="328">
        <v>377917</v>
      </c>
      <c r="L214" s="328">
        <v>52928</v>
      </c>
      <c r="M214" s="328">
        <v>18368</v>
      </c>
      <c r="N214" s="328">
        <v>24475</v>
      </c>
      <c r="O214" s="328">
        <v>4775</v>
      </c>
      <c r="P214" s="328">
        <v>38079</v>
      </c>
      <c r="Q214" s="328">
        <v>32056</v>
      </c>
      <c r="R214" s="328">
        <v>25602</v>
      </c>
      <c r="S214" s="328">
        <v>5999</v>
      </c>
      <c r="T214" s="402">
        <v>1235943</v>
      </c>
    </row>
    <row r="215" spans="2:20" ht="18" x14ac:dyDescent="0.3">
      <c r="B215" s="322">
        <v>45962</v>
      </c>
      <c r="C215" s="328"/>
      <c r="D215" s="328"/>
      <c r="E215" s="328"/>
      <c r="F215" s="328"/>
      <c r="G215" s="328"/>
      <c r="H215" s="328"/>
      <c r="I215" s="328"/>
      <c r="J215" s="328"/>
      <c r="K215" s="328"/>
      <c r="L215" s="328"/>
      <c r="M215" s="328"/>
      <c r="N215" s="328"/>
      <c r="O215" s="328"/>
      <c r="P215" s="328"/>
      <c r="Q215" s="328"/>
      <c r="R215" s="328"/>
      <c r="S215" s="328"/>
      <c r="T215" s="402"/>
    </row>
    <row r="216" spans="2:20" ht="18" x14ac:dyDescent="0.3">
      <c r="B216" s="322">
        <v>45992</v>
      </c>
      <c r="C216" s="328"/>
      <c r="D216" s="328"/>
      <c r="E216" s="328"/>
      <c r="F216" s="328"/>
      <c r="G216" s="328"/>
      <c r="H216" s="328"/>
      <c r="I216" s="328"/>
      <c r="J216" s="328"/>
      <c r="K216" s="328"/>
      <c r="L216" s="328"/>
      <c r="M216" s="328"/>
      <c r="N216" s="328"/>
      <c r="O216" s="328"/>
      <c r="P216" s="328"/>
      <c r="Q216" s="328"/>
      <c r="R216" s="328"/>
      <c r="S216" s="328"/>
      <c r="T216" s="402"/>
    </row>
    <row r="217" spans="2:20" ht="18" x14ac:dyDescent="0.3">
      <c r="B217" s="322">
        <v>46023</v>
      </c>
      <c r="C217" s="328"/>
      <c r="D217" s="328"/>
      <c r="E217" s="328"/>
      <c r="F217" s="328"/>
      <c r="G217" s="328"/>
      <c r="H217" s="328"/>
      <c r="I217" s="328"/>
      <c r="J217" s="328"/>
      <c r="K217" s="328"/>
      <c r="L217" s="328"/>
      <c r="M217" s="328"/>
      <c r="N217" s="328"/>
      <c r="O217" s="328"/>
      <c r="P217" s="328"/>
      <c r="Q217" s="328"/>
      <c r="R217" s="328"/>
      <c r="S217" s="328"/>
      <c r="T217" s="402"/>
    </row>
    <row r="218" spans="2:20" ht="18" x14ac:dyDescent="0.3">
      <c r="B218" s="322">
        <v>46054</v>
      </c>
      <c r="C218" s="328"/>
      <c r="D218" s="328"/>
      <c r="E218" s="328"/>
      <c r="F218" s="328"/>
      <c r="G218" s="328"/>
      <c r="H218" s="328"/>
      <c r="I218" s="328"/>
      <c r="J218" s="328"/>
      <c r="K218" s="328"/>
      <c r="L218" s="328"/>
      <c r="M218" s="328"/>
      <c r="N218" s="328"/>
      <c r="O218" s="328"/>
      <c r="P218" s="328"/>
      <c r="Q218" s="328"/>
      <c r="R218" s="328"/>
      <c r="S218" s="328"/>
      <c r="T218" s="402"/>
    </row>
    <row r="219" spans="2:20" ht="18" x14ac:dyDescent="0.3">
      <c r="B219" s="322">
        <v>46082</v>
      </c>
      <c r="C219" s="328"/>
      <c r="D219" s="328"/>
      <c r="E219" s="328"/>
      <c r="F219" s="328"/>
      <c r="G219" s="328"/>
      <c r="H219" s="328"/>
      <c r="I219" s="328"/>
      <c r="J219" s="328"/>
      <c r="K219" s="328"/>
      <c r="L219" s="328"/>
      <c r="M219" s="328"/>
      <c r="N219" s="328"/>
      <c r="O219" s="328"/>
      <c r="P219" s="328"/>
      <c r="Q219" s="328"/>
      <c r="R219" s="328"/>
      <c r="S219" s="328"/>
      <c r="T219" s="402"/>
    </row>
    <row r="220" spans="2:20" ht="18" x14ac:dyDescent="0.3">
      <c r="B220" s="322">
        <v>46113</v>
      </c>
      <c r="C220" s="328"/>
      <c r="D220" s="328"/>
      <c r="E220" s="328"/>
      <c r="F220" s="328"/>
      <c r="G220" s="328"/>
      <c r="H220" s="328"/>
      <c r="I220" s="328"/>
      <c r="J220" s="328"/>
      <c r="K220" s="328"/>
      <c r="L220" s="328"/>
      <c r="M220" s="328"/>
      <c r="N220" s="328"/>
      <c r="O220" s="328"/>
      <c r="P220" s="328"/>
      <c r="Q220" s="328"/>
      <c r="R220" s="328"/>
      <c r="S220" s="328"/>
      <c r="T220" s="402"/>
    </row>
    <row r="221" spans="2:20" ht="18" x14ac:dyDescent="0.3">
      <c r="B221" s="322">
        <v>46143</v>
      </c>
      <c r="C221" s="328"/>
      <c r="D221" s="328"/>
      <c r="E221" s="328"/>
      <c r="F221" s="328"/>
      <c r="G221" s="328"/>
      <c r="H221" s="328"/>
      <c r="I221" s="328"/>
      <c r="J221" s="328"/>
      <c r="K221" s="328"/>
      <c r="L221" s="328"/>
      <c r="M221" s="328"/>
      <c r="N221" s="328"/>
      <c r="O221" s="328"/>
      <c r="P221" s="328"/>
      <c r="Q221" s="328"/>
      <c r="R221" s="328"/>
      <c r="S221" s="328"/>
      <c r="T221" s="402"/>
    </row>
    <row r="222" spans="2:20" ht="18" x14ac:dyDescent="0.3">
      <c r="B222" s="322">
        <v>46174</v>
      </c>
      <c r="C222" s="328"/>
      <c r="D222" s="328"/>
      <c r="E222" s="328"/>
      <c r="F222" s="328"/>
      <c r="G222" s="328"/>
      <c r="H222" s="328"/>
      <c r="I222" s="328"/>
      <c r="J222" s="328"/>
      <c r="K222" s="328"/>
      <c r="L222" s="328"/>
      <c r="M222" s="328"/>
      <c r="N222" s="328"/>
      <c r="O222" s="328"/>
      <c r="P222" s="328"/>
      <c r="Q222" s="328"/>
      <c r="R222" s="328"/>
      <c r="S222" s="328"/>
      <c r="T222" s="402"/>
    </row>
    <row r="223" spans="2:20" ht="18" x14ac:dyDescent="0.3">
      <c r="B223" s="336" t="s">
        <v>250</v>
      </c>
      <c r="C223" s="329">
        <v>50133</v>
      </c>
      <c r="D223" s="329">
        <v>11910</v>
      </c>
      <c r="E223" s="329">
        <v>58730</v>
      </c>
      <c r="F223" s="329">
        <v>25929</v>
      </c>
      <c r="G223" s="329">
        <v>135186</v>
      </c>
      <c r="H223" s="329">
        <v>44238</v>
      </c>
      <c r="I223" s="329">
        <v>332938</v>
      </c>
      <c r="J223" s="329">
        <v>90</v>
      </c>
      <c r="K223" s="329">
        <v>377972</v>
      </c>
      <c r="L223" s="329">
        <v>51580</v>
      </c>
      <c r="M223" s="329">
        <v>18400</v>
      </c>
      <c r="N223" s="329">
        <v>24848</v>
      </c>
      <c r="O223" s="329">
        <v>4858</v>
      </c>
      <c r="P223" s="329">
        <v>35952</v>
      </c>
      <c r="Q223" s="329">
        <v>31702</v>
      </c>
      <c r="R223" s="329">
        <v>25191</v>
      </c>
      <c r="S223" s="329">
        <v>5038</v>
      </c>
      <c r="T223" s="403">
        <v>1234695</v>
      </c>
    </row>
    <row r="224" spans="2:20" ht="36" x14ac:dyDescent="0.3">
      <c r="B224" s="336" t="s">
        <v>251</v>
      </c>
      <c r="C224" s="329">
        <v>52986</v>
      </c>
      <c r="D224" s="329">
        <v>12429</v>
      </c>
      <c r="E224" s="329">
        <v>60683</v>
      </c>
      <c r="F224" s="329">
        <v>32760</v>
      </c>
      <c r="G224" s="329">
        <v>142787</v>
      </c>
      <c r="H224" s="329">
        <v>45056</v>
      </c>
      <c r="I224" s="329">
        <v>361735</v>
      </c>
      <c r="J224" s="329">
        <v>130</v>
      </c>
      <c r="K224" s="329">
        <v>377842</v>
      </c>
      <c r="L224" s="329">
        <v>48330</v>
      </c>
      <c r="M224" s="329">
        <v>18477</v>
      </c>
      <c r="N224" s="329">
        <v>24074</v>
      </c>
      <c r="O224" s="329">
        <v>7495</v>
      </c>
      <c r="P224" s="329">
        <v>30701</v>
      </c>
      <c r="Q224" s="329">
        <v>32032</v>
      </c>
      <c r="R224" s="329">
        <v>24687</v>
      </c>
      <c r="S224" s="398">
        <v>0</v>
      </c>
      <c r="T224" s="403">
        <v>1272204</v>
      </c>
    </row>
    <row r="225" spans="2:21" ht="18" x14ac:dyDescent="0.3">
      <c r="B225" s="322" t="s">
        <v>252</v>
      </c>
      <c r="C225" s="328">
        <v>55</v>
      </c>
      <c r="D225" s="328">
        <v>24</v>
      </c>
      <c r="E225" s="328">
        <v>197</v>
      </c>
      <c r="F225" s="328">
        <v>-303</v>
      </c>
      <c r="G225" s="328">
        <v>-2026</v>
      </c>
      <c r="H225" s="328">
        <v>-1704</v>
      </c>
      <c r="I225" s="328">
        <v>206</v>
      </c>
      <c r="J225" s="328">
        <v>-4</v>
      </c>
      <c r="K225" s="328">
        <v>-656</v>
      </c>
      <c r="L225" s="328">
        <v>316</v>
      </c>
      <c r="M225" s="328">
        <v>-12</v>
      </c>
      <c r="N225" s="328">
        <v>-918</v>
      </c>
      <c r="O225" s="328">
        <v>-182</v>
      </c>
      <c r="P225" s="328">
        <v>4070</v>
      </c>
      <c r="Q225" s="328">
        <v>408</v>
      </c>
      <c r="R225" s="328">
        <v>-82</v>
      </c>
      <c r="S225" s="328">
        <v>1546</v>
      </c>
      <c r="T225" s="402">
        <v>935</v>
      </c>
    </row>
    <row r="226" spans="2:21" ht="18" x14ac:dyDescent="0.3">
      <c r="B226" s="322" t="s">
        <v>253</v>
      </c>
      <c r="C226" s="330">
        <v>1.0945273631841612E-3</v>
      </c>
      <c r="D226" s="330">
        <v>2.0191822311963481E-3</v>
      </c>
      <c r="E226" s="330">
        <v>3.355133183459369E-3</v>
      </c>
      <c r="F226" s="330">
        <v>-1.1610529945970782E-2</v>
      </c>
      <c r="G226" s="330">
        <v>-1.4944419446923707E-2</v>
      </c>
      <c r="H226" s="330">
        <v>-3.7900355871886116E-2</v>
      </c>
      <c r="I226" s="330">
        <v>6.2098694721601788E-4</v>
      </c>
      <c r="J226" s="330">
        <v>-4.3956043956043911E-2</v>
      </c>
      <c r="K226" s="330">
        <v>-1.7328229958291086E-3</v>
      </c>
      <c r="L226" s="330">
        <v>6.0062343191666923E-3</v>
      </c>
      <c r="M226" s="330">
        <v>-6.5288356909687373E-4</v>
      </c>
      <c r="N226" s="330">
        <v>-3.6151695349112001E-2</v>
      </c>
      <c r="O226" s="330">
        <v>-3.671575549727657E-2</v>
      </c>
      <c r="P226" s="330">
        <v>0.11967420388720629</v>
      </c>
      <c r="Q226" s="330">
        <v>1.2891809908998964E-2</v>
      </c>
      <c r="R226" s="330">
        <v>-3.1926491200747753E-3</v>
      </c>
      <c r="S226" s="330">
        <v>0.34718167527509536</v>
      </c>
      <c r="T226" s="404">
        <v>7.5708011608011105E-4</v>
      </c>
    </row>
    <row r="227" spans="2:21" ht="18" x14ac:dyDescent="0.3">
      <c r="B227" s="322" t="s">
        <v>254</v>
      </c>
      <c r="C227" s="328">
        <v>710</v>
      </c>
      <c r="D227" s="328">
        <v>-404</v>
      </c>
      <c r="E227" s="328">
        <v>1332</v>
      </c>
      <c r="F227" s="328">
        <v>235</v>
      </c>
      <c r="G227" s="328">
        <v>-6927</v>
      </c>
      <c r="H227" s="328">
        <v>1018</v>
      </c>
      <c r="I227" s="328">
        <v>9813</v>
      </c>
      <c r="J227" s="328">
        <v>-35</v>
      </c>
      <c r="K227" s="328">
        <v>11940</v>
      </c>
      <c r="L227" s="328">
        <v>8503</v>
      </c>
      <c r="M227" s="328">
        <v>-87</v>
      </c>
      <c r="N227" s="328">
        <v>1107</v>
      </c>
      <c r="O227" s="328">
        <v>-32</v>
      </c>
      <c r="P227" s="328">
        <v>-253</v>
      </c>
      <c r="Q227" s="328">
        <v>1986</v>
      </c>
      <c r="R227" s="328">
        <v>715</v>
      </c>
      <c r="S227" s="328">
        <v>5999</v>
      </c>
      <c r="T227" s="402">
        <v>35620</v>
      </c>
    </row>
    <row r="228" spans="2:21" ht="18.75" thickBot="1" x14ac:dyDescent="0.35">
      <c r="B228" s="405" t="s">
        <v>255</v>
      </c>
      <c r="C228" s="406">
        <v>1.4315959270087664E-2</v>
      </c>
      <c r="D228" s="406">
        <v>-3.280818580477507E-2</v>
      </c>
      <c r="E228" s="406">
        <v>2.313263055521797E-2</v>
      </c>
      <c r="F228" s="406">
        <v>9.1944129269532215E-3</v>
      </c>
      <c r="G228" s="406">
        <v>-4.9313020573787947E-2</v>
      </c>
      <c r="H228" s="406">
        <v>2.410151995833143E-2</v>
      </c>
      <c r="I228" s="406">
        <v>3.046351859382912E-2</v>
      </c>
      <c r="J228" s="406">
        <v>-0.28688524590163933</v>
      </c>
      <c r="K228" s="406">
        <v>3.2625001024654487E-2</v>
      </c>
      <c r="L228" s="406">
        <v>0.19140123804164322</v>
      </c>
      <c r="M228" s="406">
        <v>-4.7141696017339862E-3</v>
      </c>
      <c r="N228" s="406">
        <v>4.7372475179732865E-2</v>
      </c>
      <c r="O228" s="406">
        <v>-6.6569586020387428E-3</v>
      </c>
      <c r="P228" s="406">
        <v>-6.6002295732024985E-3</v>
      </c>
      <c r="Q228" s="406">
        <v>6.6045892916528182E-2</v>
      </c>
      <c r="R228" s="406">
        <v>2.8729858962510457E-2</v>
      </c>
      <c r="S228" s="406">
        <v>0</v>
      </c>
      <c r="T228" s="407">
        <v>2.9675345719443857E-2</v>
      </c>
    </row>
    <row r="229" spans="2:21" ht="18.75" hidden="1" thickBot="1" x14ac:dyDescent="0.35">
      <c r="B229" s="149" t="s">
        <v>408</v>
      </c>
      <c r="C229" s="150">
        <v>0</v>
      </c>
      <c r="D229" s="150">
        <v>0</v>
      </c>
      <c r="E229" s="150">
        <v>0</v>
      </c>
      <c r="F229" s="150">
        <v>0</v>
      </c>
      <c r="G229" s="151">
        <v>0</v>
      </c>
      <c r="H229" s="151">
        <v>0</v>
      </c>
      <c r="I229" s="150">
        <v>0</v>
      </c>
      <c r="J229" s="150">
        <v>0</v>
      </c>
      <c r="K229" s="150">
        <v>0</v>
      </c>
      <c r="L229" s="150">
        <v>0</v>
      </c>
      <c r="M229" s="150">
        <v>0</v>
      </c>
      <c r="N229" s="150">
        <v>0</v>
      </c>
      <c r="O229" s="150">
        <v>0</v>
      </c>
      <c r="P229" s="150">
        <v>0</v>
      </c>
      <c r="Q229" s="150">
        <v>0</v>
      </c>
      <c r="R229" s="150">
        <v>0</v>
      </c>
      <c r="S229" s="150"/>
      <c r="T229" s="152">
        <v>0</v>
      </c>
    </row>
    <row r="230" spans="2:21" ht="18.75" hidden="1" thickBot="1" x14ac:dyDescent="0.35">
      <c r="B230" s="149" t="s">
        <v>409</v>
      </c>
      <c r="C230" s="150">
        <v>0</v>
      </c>
      <c r="D230" s="150">
        <v>0</v>
      </c>
      <c r="E230" s="150">
        <v>0</v>
      </c>
      <c r="F230" s="150">
        <v>0</v>
      </c>
      <c r="G230" s="150">
        <v>0</v>
      </c>
      <c r="H230" s="150">
        <v>0</v>
      </c>
      <c r="I230" s="150">
        <v>0</v>
      </c>
      <c r="J230" s="150">
        <v>0</v>
      </c>
      <c r="K230" s="150">
        <v>0</v>
      </c>
      <c r="L230" s="150">
        <v>0</v>
      </c>
      <c r="M230" s="150">
        <v>0</v>
      </c>
      <c r="N230" s="150">
        <v>0</v>
      </c>
      <c r="O230" s="150">
        <v>0</v>
      </c>
      <c r="P230" s="150">
        <v>0</v>
      </c>
      <c r="Q230" s="150">
        <v>0</v>
      </c>
      <c r="R230" s="150">
        <v>0</v>
      </c>
      <c r="S230" s="150"/>
      <c r="T230" s="152">
        <v>0</v>
      </c>
    </row>
    <row r="231" spans="2:21" ht="18.75" hidden="1" thickBot="1" x14ac:dyDescent="0.35">
      <c r="B231" s="153" t="s">
        <v>410</v>
      </c>
      <c r="C231" s="150">
        <v>0</v>
      </c>
      <c r="D231" s="150">
        <v>0</v>
      </c>
      <c r="E231" s="150">
        <v>0</v>
      </c>
      <c r="F231" s="150">
        <v>0</v>
      </c>
      <c r="G231" s="151">
        <v>0</v>
      </c>
      <c r="H231" s="151">
        <v>0</v>
      </c>
      <c r="I231" s="150">
        <v>0</v>
      </c>
      <c r="J231" s="150">
        <v>0</v>
      </c>
      <c r="K231" s="150">
        <v>0</v>
      </c>
      <c r="L231" s="150">
        <v>0</v>
      </c>
      <c r="M231" s="150">
        <v>0</v>
      </c>
      <c r="N231" s="150">
        <v>0</v>
      </c>
      <c r="O231" s="150">
        <v>0</v>
      </c>
      <c r="P231" s="150">
        <v>0</v>
      </c>
      <c r="Q231" s="150">
        <v>0</v>
      </c>
      <c r="R231" s="150">
        <v>0</v>
      </c>
      <c r="S231" s="150"/>
      <c r="T231" s="152">
        <v>0</v>
      </c>
    </row>
    <row r="232" spans="2:21" ht="18.75" hidden="1" thickBot="1" x14ac:dyDescent="0.35">
      <c r="B232" s="154" t="s">
        <v>411</v>
      </c>
      <c r="C232" s="155">
        <v>0</v>
      </c>
      <c r="D232" s="155">
        <v>0</v>
      </c>
      <c r="E232" s="155">
        <v>0</v>
      </c>
      <c r="F232" s="155">
        <v>0</v>
      </c>
      <c r="G232" s="156">
        <v>0</v>
      </c>
      <c r="H232" s="156">
        <v>0</v>
      </c>
      <c r="I232" s="155">
        <v>0</v>
      </c>
      <c r="J232" s="155">
        <v>0</v>
      </c>
      <c r="K232" s="155">
        <v>0</v>
      </c>
      <c r="L232" s="155">
        <v>0</v>
      </c>
      <c r="M232" s="155">
        <v>0</v>
      </c>
      <c r="N232" s="155">
        <v>0</v>
      </c>
      <c r="O232" s="155">
        <v>0</v>
      </c>
      <c r="P232" s="155">
        <v>0</v>
      </c>
      <c r="Q232" s="155">
        <v>0</v>
      </c>
      <c r="R232" s="155">
        <v>0</v>
      </c>
      <c r="S232" s="155"/>
      <c r="T232" s="157">
        <v>0</v>
      </c>
    </row>
    <row r="233" spans="2:21" ht="18.75" hidden="1" thickBot="1" x14ac:dyDescent="0.35">
      <c r="B233" s="149">
        <v>0</v>
      </c>
      <c r="C233" s="150">
        <v>0</v>
      </c>
      <c r="D233" s="150">
        <v>0</v>
      </c>
      <c r="E233" s="150">
        <v>0</v>
      </c>
      <c r="F233" s="150">
        <v>0</v>
      </c>
      <c r="G233" s="150">
        <v>0</v>
      </c>
      <c r="H233" s="150">
        <v>0</v>
      </c>
      <c r="I233" s="150">
        <v>0</v>
      </c>
      <c r="J233" s="150">
        <v>0</v>
      </c>
      <c r="K233" s="150">
        <v>0</v>
      </c>
      <c r="L233" s="150">
        <v>0</v>
      </c>
      <c r="M233" s="150">
        <v>0</v>
      </c>
      <c r="N233" s="150">
        <v>0</v>
      </c>
      <c r="O233" s="150">
        <v>0</v>
      </c>
      <c r="P233" s="150">
        <v>0</v>
      </c>
      <c r="Q233" s="150">
        <v>0</v>
      </c>
      <c r="R233" s="150">
        <v>0</v>
      </c>
      <c r="S233" s="150"/>
      <c r="T233" s="157">
        <v>0</v>
      </c>
    </row>
    <row r="234" spans="2:21" x14ac:dyDescent="0.3">
      <c r="B234" s="527" t="s">
        <v>4</v>
      </c>
      <c r="C234" s="528"/>
      <c r="D234" s="528"/>
      <c r="E234" s="528"/>
      <c r="F234" s="528"/>
      <c r="G234" s="528"/>
      <c r="H234" s="528"/>
      <c r="I234" s="528"/>
      <c r="J234" s="528"/>
      <c r="K234" s="528"/>
      <c r="L234" s="528"/>
      <c r="M234" s="528"/>
      <c r="N234" s="528"/>
      <c r="O234" s="528"/>
      <c r="P234" s="528"/>
      <c r="Q234" s="528"/>
      <c r="R234" s="528"/>
      <c r="S234" s="528"/>
      <c r="T234" s="529"/>
    </row>
    <row r="235" spans="2:21" x14ac:dyDescent="0.3">
      <c r="B235" s="530" t="s">
        <v>101</v>
      </c>
      <c r="C235" s="531"/>
      <c r="D235" s="531"/>
      <c r="E235" s="531"/>
      <c r="F235" s="531"/>
      <c r="G235" s="531"/>
      <c r="H235" s="531"/>
      <c r="I235" s="531"/>
      <c r="J235" s="531"/>
      <c r="K235" s="531"/>
      <c r="L235" s="531"/>
      <c r="M235" s="531"/>
      <c r="N235" s="531"/>
      <c r="O235" s="531"/>
      <c r="P235" s="531"/>
      <c r="Q235" s="531"/>
      <c r="R235" s="531"/>
      <c r="S235" s="531"/>
      <c r="T235" s="532"/>
    </row>
    <row r="236" spans="2:21" x14ac:dyDescent="0.3">
      <c r="B236" s="521" t="s">
        <v>220</v>
      </c>
      <c r="C236" s="522"/>
      <c r="D236" s="522"/>
      <c r="E236" s="522"/>
      <c r="F236" s="522"/>
      <c r="G236" s="522"/>
      <c r="H236" s="522"/>
      <c r="I236" s="522"/>
      <c r="J236" s="522"/>
      <c r="K236" s="522"/>
      <c r="L236" s="522"/>
      <c r="M236" s="522"/>
      <c r="N236" s="522"/>
      <c r="O236" s="522"/>
      <c r="P236" s="522"/>
      <c r="Q236" s="522"/>
      <c r="R236" s="522"/>
      <c r="S236" s="522"/>
      <c r="T236" s="523"/>
    </row>
    <row r="237" spans="2:21" ht="15" customHeight="1" x14ac:dyDescent="0.3">
      <c r="B237" s="521" t="s">
        <v>118</v>
      </c>
      <c r="C237" s="522"/>
      <c r="D237" s="522"/>
      <c r="E237" s="522"/>
      <c r="F237" s="522"/>
      <c r="G237" s="522"/>
      <c r="H237" s="522"/>
      <c r="I237" s="522"/>
      <c r="J237" s="522"/>
      <c r="K237" s="522"/>
      <c r="L237" s="522"/>
      <c r="M237" s="522"/>
      <c r="N237" s="522"/>
      <c r="O237" s="522"/>
      <c r="P237" s="522"/>
      <c r="Q237" s="522"/>
      <c r="R237" s="522"/>
      <c r="S237" s="522"/>
      <c r="T237" s="523"/>
    </row>
    <row r="238" spans="2:21" ht="15" customHeight="1" thickBot="1" x14ac:dyDescent="0.35">
      <c r="B238" s="518" t="s">
        <v>160</v>
      </c>
      <c r="C238" s="519"/>
      <c r="D238" s="519"/>
      <c r="E238" s="519"/>
      <c r="F238" s="519"/>
      <c r="G238" s="519"/>
      <c r="H238" s="519"/>
      <c r="I238" s="519"/>
      <c r="J238" s="519"/>
      <c r="K238" s="519"/>
      <c r="L238" s="519"/>
      <c r="M238" s="519"/>
      <c r="N238" s="519"/>
      <c r="O238" s="519"/>
      <c r="P238" s="519"/>
      <c r="Q238" s="519"/>
      <c r="R238" s="519"/>
      <c r="S238" s="519"/>
      <c r="T238" s="520"/>
    </row>
    <row r="239" spans="2:21" ht="36" x14ac:dyDescent="0.3">
      <c r="U239" s="158" t="s">
        <v>81</v>
      </c>
    </row>
    <row r="240" spans="2:21" ht="15.75" customHeight="1" x14ac:dyDescent="0.3"/>
    <row r="241" ht="16.5" customHeight="1" x14ac:dyDescent="0.3"/>
    <row r="242" ht="15.75" customHeight="1" x14ac:dyDescent="0.3"/>
  </sheetData>
  <mergeCells count="6">
    <mergeCell ref="B238:T238"/>
    <mergeCell ref="B237:T237"/>
    <mergeCell ref="B1:T1"/>
    <mergeCell ref="B234:T234"/>
    <mergeCell ref="B235:T235"/>
    <mergeCell ref="B236:T236"/>
  </mergeCells>
  <printOptions horizontalCentered="1"/>
  <pageMargins left="0.28999999999999998" right="0.28999999999999998" top="0.7" bottom="0.43" header="0.3" footer="0.27"/>
  <pageSetup scale="37" firstPageNumber="3"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U122"/>
  <sheetViews>
    <sheetView tabSelected="1" view="pageBreakPreview" zoomScale="60" zoomScaleNormal="100" workbookViewId="0">
      <selection activeCell="E58" sqref="E58"/>
    </sheetView>
  </sheetViews>
  <sheetFormatPr defaultColWidth="13" defaultRowHeight="15" x14ac:dyDescent="0.3"/>
  <cols>
    <col min="1" max="1" width="46.5703125" style="68" customWidth="1"/>
    <col min="2" max="2" width="14.28515625" style="68" customWidth="1"/>
    <col min="3" max="4" width="14.5703125" style="68" customWidth="1"/>
    <col min="5" max="5" width="13.42578125" style="68" customWidth="1"/>
    <col min="6" max="7" width="18.28515625" style="68" customWidth="1"/>
    <col min="8" max="8" width="13.7109375" style="68" customWidth="1"/>
    <col min="9" max="11" width="19.42578125" style="68" customWidth="1"/>
    <col min="12" max="12" width="14.7109375" style="68" customWidth="1"/>
    <col min="13" max="19" width="18.5703125" style="68" customWidth="1"/>
    <col min="20" max="20" width="16.42578125" style="68" customWidth="1"/>
    <col min="21" max="21" width="12.42578125" style="68" customWidth="1"/>
    <col min="22" max="16384" width="13" style="68"/>
  </cols>
  <sheetData>
    <row r="1" spans="1:20" ht="15.75" thickBot="1" x14ac:dyDescent="0.35">
      <c r="A1" s="68" t="s">
        <v>146</v>
      </c>
    </row>
    <row r="2" spans="1:20" ht="21" thickBot="1" x14ac:dyDescent="0.35">
      <c r="A2" s="539" t="s">
        <v>135</v>
      </c>
      <c r="B2" s="540"/>
      <c r="C2" s="540"/>
      <c r="D2" s="540"/>
      <c r="E2" s="540"/>
      <c r="F2" s="540"/>
      <c r="G2" s="540"/>
      <c r="H2" s="540"/>
      <c r="I2" s="540"/>
      <c r="J2" s="540"/>
      <c r="K2" s="540"/>
      <c r="L2" s="540"/>
      <c r="M2" s="540"/>
      <c r="N2" s="540"/>
      <c r="O2" s="540"/>
      <c r="P2" s="540"/>
      <c r="Q2" s="540"/>
      <c r="R2" s="540"/>
      <c r="S2" s="540"/>
      <c r="T2" s="541"/>
    </row>
    <row r="3" spans="1:20" ht="80.099999999999994" customHeight="1" thickBot="1" x14ac:dyDescent="0.35">
      <c r="A3" s="460" t="s">
        <v>154</v>
      </c>
      <c r="B3" s="159" t="s">
        <v>32</v>
      </c>
      <c r="C3" s="159" t="s">
        <v>33</v>
      </c>
      <c r="D3" s="159" t="s">
        <v>34</v>
      </c>
      <c r="E3" s="159" t="s">
        <v>23</v>
      </c>
      <c r="F3" s="159" t="s">
        <v>35</v>
      </c>
      <c r="G3" s="159" t="s">
        <v>36</v>
      </c>
      <c r="H3" s="159" t="s">
        <v>37</v>
      </c>
      <c r="I3" s="159" t="s">
        <v>1</v>
      </c>
      <c r="J3" s="159" t="s">
        <v>42</v>
      </c>
      <c r="K3" s="159" t="s">
        <v>38</v>
      </c>
      <c r="L3" s="159" t="s">
        <v>2</v>
      </c>
      <c r="M3" s="159" t="s">
        <v>39</v>
      </c>
      <c r="N3" s="159" t="s">
        <v>40</v>
      </c>
      <c r="O3" s="159" t="s">
        <v>41</v>
      </c>
      <c r="P3" s="159" t="s">
        <v>7</v>
      </c>
      <c r="Q3" s="159" t="s">
        <v>125</v>
      </c>
      <c r="R3" s="132" t="s">
        <v>177</v>
      </c>
      <c r="S3" s="459" t="s">
        <v>239</v>
      </c>
      <c r="T3" s="461" t="s">
        <v>0</v>
      </c>
    </row>
    <row r="4" spans="1:20" ht="21" thickBot="1" x14ac:dyDescent="0.35">
      <c r="A4" s="462" t="s">
        <v>136</v>
      </c>
      <c r="B4" s="307"/>
      <c r="C4" s="307"/>
      <c r="D4" s="307"/>
      <c r="E4" s="307"/>
      <c r="F4" s="307"/>
      <c r="G4" s="307"/>
      <c r="H4" s="307"/>
      <c r="I4" s="307"/>
      <c r="J4" s="307"/>
      <c r="K4" s="307"/>
      <c r="L4" s="307"/>
      <c r="M4" s="307"/>
      <c r="N4" s="307"/>
      <c r="O4" s="307"/>
      <c r="P4" s="307"/>
      <c r="Q4" s="307"/>
      <c r="R4" s="307"/>
      <c r="S4" s="307"/>
      <c r="T4" s="463"/>
    </row>
    <row r="5" spans="1:20" ht="18" x14ac:dyDescent="0.3">
      <c r="A5" s="471">
        <v>45839</v>
      </c>
      <c r="B5" s="472">
        <v>37728</v>
      </c>
      <c r="C5" s="472">
        <v>9556</v>
      </c>
      <c r="D5" s="472">
        <v>51267</v>
      </c>
      <c r="E5" s="472">
        <v>22483</v>
      </c>
      <c r="F5" s="472">
        <v>116473</v>
      </c>
      <c r="G5" s="472">
        <v>37671</v>
      </c>
      <c r="H5" s="472">
        <v>275535</v>
      </c>
      <c r="I5" s="472">
        <v>88</v>
      </c>
      <c r="J5" s="473">
        <v>349400</v>
      </c>
      <c r="K5" s="473">
        <v>46273</v>
      </c>
      <c r="L5" s="472">
        <v>17992</v>
      </c>
      <c r="M5" s="472">
        <v>20619</v>
      </c>
      <c r="N5" s="472">
        <v>4106</v>
      </c>
      <c r="O5" s="473">
        <v>37604</v>
      </c>
      <c r="P5" s="472">
        <v>31442</v>
      </c>
      <c r="Q5" s="473">
        <v>24391</v>
      </c>
      <c r="R5" s="473">
        <v>4094</v>
      </c>
      <c r="S5" s="473">
        <v>12045</v>
      </c>
      <c r="T5" s="474">
        <v>1098767</v>
      </c>
    </row>
    <row r="6" spans="1:20" ht="18" x14ac:dyDescent="0.3">
      <c r="A6" s="322">
        <v>45870</v>
      </c>
      <c r="B6" s="143">
        <v>38523</v>
      </c>
      <c r="C6" s="143">
        <v>9620</v>
      </c>
      <c r="D6" s="143">
        <v>51936</v>
      </c>
      <c r="E6" s="143">
        <v>22432</v>
      </c>
      <c r="F6" s="143">
        <v>117079</v>
      </c>
      <c r="G6" s="143">
        <v>38598</v>
      </c>
      <c r="H6" s="143">
        <v>275317</v>
      </c>
      <c r="I6" s="143">
        <v>92</v>
      </c>
      <c r="J6" s="161">
        <v>351779</v>
      </c>
      <c r="K6" s="161">
        <v>47711</v>
      </c>
      <c r="L6" s="143">
        <v>18004</v>
      </c>
      <c r="M6" s="143">
        <v>21449</v>
      </c>
      <c r="N6" s="143">
        <v>4221</v>
      </c>
      <c r="O6" s="161">
        <v>34065</v>
      </c>
      <c r="P6" s="143">
        <v>31663</v>
      </c>
      <c r="Q6" s="161">
        <v>25086</v>
      </c>
      <c r="R6" s="161">
        <v>3348</v>
      </c>
      <c r="S6" s="161">
        <v>11038</v>
      </c>
      <c r="T6" s="144">
        <v>1101961</v>
      </c>
    </row>
    <row r="7" spans="1:20" ht="18" x14ac:dyDescent="0.3">
      <c r="A7" s="322">
        <v>45901</v>
      </c>
      <c r="B7" s="143">
        <v>38614</v>
      </c>
      <c r="C7" s="143">
        <v>9639</v>
      </c>
      <c r="D7" s="143">
        <v>52056</v>
      </c>
      <c r="E7" s="143">
        <v>22686</v>
      </c>
      <c r="F7" s="143">
        <v>116694</v>
      </c>
      <c r="G7" s="143">
        <v>38444</v>
      </c>
      <c r="H7" s="143">
        <v>274103</v>
      </c>
      <c r="I7" s="143">
        <v>91</v>
      </c>
      <c r="J7" s="161">
        <v>352067</v>
      </c>
      <c r="K7" s="161">
        <v>49106</v>
      </c>
      <c r="L7" s="143">
        <v>17961</v>
      </c>
      <c r="M7" s="143">
        <v>21557</v>
      </c>
      <c r="N7" s="143">
        <v>4251</v>
      </c>
      <c r="O7" s="161">
        <v>33333</v>
      </c>
      <c r="P7" s="143">
        <v>31648</v>
      </c>
      <c r="Q7" s="161">
        <v>25682</v>
      </c>
      <c r="R7" s="161">
        <v>3438</v>
      </c>
      <c r="S7" s="161">
        <v>11313</v>
      </c>
      <c r="T7" s="144">
        <v>1102683</v>
      </c>
    </row>
    <row r="8" spans="1:20" ht="18" x14ac:dyDescent="0.3">
      <c r="A8" s="322">
        <v>45931</v>
      </c>
      <c r="B8" s="143">
        <v>38679</v>
      </c>
      <c r="C8" s="143">
        <v>9697</v>
      </c>
      <c r="D8" s="143">
        <v>52302</v>
      </c>
      <c r="E8" s="143">
        <v>22449</v>
      </c>
      <c r="F8" s="143">
        <v>115332</v>
      </c>
      <c r="G8" s="143">
        <v>37436</v>
      </c>
      <c r="H8" s="143">
        <v>274413</v>
      </c>
      <c r="I8" s="143">
        <v>87</v>
      </c>
      <c r="J8" s="161">
        <v>351755</v>
      </c>
      <c r="K8" s="161">
        <v>49536</v>
      </c>
      <c r="L8" s="143">
        <v>17950</v>
      </c>
      <c r="M8" s="143">
        <v>20876</v>
      </c>
      <c r="N8" s="143">
        <v>4122</v>
      </c>
      <c r="O8" s="161">
        <v>36797</v>
      </c>
      <c r="P8" s="143">
        <v>32056</v>
      </c>
      <c r="Q8" s="161">
        <v>25601</v>
      </c>
      <c r="R8" s="161">
        <v>4622</v>
      </c>
      <c r="S8" s="161">
        <v>12870</v>
      </c>
      <c r="T8" s="144">
        <v>1106580</v>
      </c>
    </row>
    <row r="9" spans="1:20" ht="18" x14ac:dyDescent="0.3">
      <c r="A9" s="322">
        <v>45962</v>
      </c>
      <c r="B9" s="143"/>
      <c r="C9" s="143"/>
      <c r="D9" s="143"/>
      <c r="E9" s="143"/>
      <c r="F9" s="143"/>
      <c r="G9" s="143"/>
      <c r="H9" s="143"/>
      <c r="I9" s="143"/>
      <c r="J9" s="143"/>
      <c r="K9" s="143"/>
      <c r="L9" s="143"/>
      <c r="M9" s="143"/>
      <c r="N9" s="143"/>
      <c r="O9" s="143"/>
      <c r="P9" s="143"/>
      <c r="Q9" s="143"/>
      <c r="R9" s="143"/>
      <c r="S9" s="143"/>
      <c r="T9" s="355"/>
    </row>
    <row r="10" spans="1:20" ht="18" x14ac:dyDescent="0.3">
      <c r="A10" s="322">
        <v>45992</v>
      </c>
      <c r="B10" s="143"/>
      <c r="C10" s="143"/>
      <c r="D10" s="143"/>
      <c r="E10" s="143"/>
      <c r="F10" s="143"/>
      <c r="G10" s="143"/>
      <c r="H10" s="143"/>
      <c r="I10" s="143"/>
      <c r="J10" s="143"/>
      <c r="K10" s="143"/>
      <c r="L10" s="143"/>
      <c r="M10" s="143"/>
      <c r="N10" s="143"/>
      <c r="O10" s="143"/>
      <c r="P10" s="143"/>
      <c r="Q10" s="143"/>
      <c r="R10" s="143"/>
      <c r="S10" s="143"/>
      <c r="T10" s="355"/>
    </row>
    <row r="11" spans="1:20" ht="18" x14ac:dyDescent="0.3">
      <c r="A11" s="322">
        <v>46023</v>
      </c>
      <c r="B11" s="143"/>
      <c r="C11" s="143"/>
      <c r="D11" s="143"/>
      <c r="E11" s="143"/>
      <c r="F11" s="143"/>
      <c r="G11" s="143"/>
      <c r="H11" s="143"/>
      <c r="I11" s="143"/>
      <c r="J11" s="143"/>
      <c r="K11" s="143"/>
      <c r="L11" s="143"/>
      <c r="M11" s="143"/>
      <c r="N11" s="143"/>
      <c r="O11" s="143"/>
      <c r="P11" s="143"/>
      <c r="Q11" s="143"/>
      <c r="R11" s="143"/>
      <c r="S11" s="143"/>
      <c r="T11" s="355"/>
    </row>
    <row r="12" spans="1:20" ht="18" x14ac:dyDescent="0.3">
      <c r="A12" s="322">
        <v>46054</v>
      </c>
      <c r="B12" s="143"/>
      <c r="C12" s="143"/>
      <c r="D12" s="143"/>
      <c r="E12" s="143"/>
      <c r="F12" s="143"/>
      <c r="G12" s="143"/>
      <c r="H12" s="143"/>
      <c r="I12" s="143"/>
      <c r="J12" s="143"/>
      <c r="K12" s="143"/>
      <c r="L12" s="143"/>
      <c r="M12" s="143"/>
      <c r="N12" s="143"/>
      <c r="O12" s="143"/>
      <c r="P12" s="143"/>
      <c r="Q12" s="143"/>
      <c r="R12" s="143"/>
      <c r="S12" s="143"/>
      <c r="T12" s="355"/>
    </row>
    <row r="13" spans="1:20" ht="18" x14ac:dyDescent="0.3">
      <c r="A13" s="322">
        <v>46082</v>
      </c>
      <c r="B13" s="143"/>
      <c r="C13" s="143"/>
      <c r="D13" s="143"/>
      <c r="E13" s="143"/>
      <c r="F13" s="143"/>
      <c r="G13" s="143"/>
      <c r="H13" s="143"/>
      <c r="I13" s="143"/>
      <c r="J13" s="143"/>
      <c r="K13" s="143"/>
      <c r="L13" s="143"/>
      <c r="M13" s="143"/>
      <c r="N13" s="143"/>
      <c r="O13" s="143"/>
      <c r="P13" s="143"/>
      <c r="Q13" s="143"/>
      <c r="R13" s="143"/>
      <c r="S13" s="143"/>
      <c r="T13" s="355"/>
    </row>
    <row r="14" spans="1:20" ht="18" x14ac:dyDescent="0.3">
      <c r="A14" s="322">
        <v>46113</v>
      </c>
      <c r="B14" s="143"/>
      <c r="C14" s="143"/>
      <c r="D14" s="143"/>
      <c r="E14" s="143"/>
      <c r="F14" s="143"/>
      <c r="G14" s="143"/>
      <c r="H14" s="143"/>
      <c r="I14" s="143"/>
      <c r="J14" s="143"/>
      <c r="K14" s="143"/>
      <c r="L14" s="143"/>
      <c r="M14" s="143"/>
      <c r="N14" s="143"/>
      <c r="O14" s="143"/>
      <c r="P14" s="143"/>
      <c r="Q14" s="143"/>
      <c r="R14" s="143"/>
      <c r="S14" s="143"/>
      <c r="T14" s="355"/>
    </row>
    <row r="15" spans="1:20" ht="18" x14ac:dyDescent="0.3">
      <c r="A15" s="322">
        <v>46143</v>
      </c>
      <c r="B15" s="143"/>
      <c r="C15" s="143"/>
      <c r="D15" s="143"/>
      <c r="E15" s="143"/>
      <c r="F15" s="143"/>
      <c r="G15" s="143"/>
      <c r="H15" s="143"/>
      <c r="I15" s="143"/>
      <c r="J15" s="143"/>
      <c r="K15" s="143"/>
      <c r="L15" s="143"/>
      <c r="M15" s="143"/>
      <c r="N15" s="143"/>
      <c r="O15" s="143"/>
      <c r="P15" s="143"/>
      <c r="Q15" s="143"/>
      <c r="R15" s="143"/>
      <c r="S15" s="143"/>
      <c r="T15" s="355"/>
    </row>
    <row r="16" spans="1:20" ht="18.75" thickBot="1" x14ac:dyDescent="0.35">
      <c r="A16" s="465">
        <v>46174</v>
      </c>
      <c r="B16" s="162"/>
      <c r="C16" s="162"/>
      <c r="D16" s="162"/>
      <c r="E16" s="162"/>
      <c r="F16" s="162"/>
      <c r="G16" s="162"/>
      <c r="H16" s="162"/>
      <c r="I16" s="162"/>
      <c r="J16" s="162"/>
      <c r="K16" s="162"/>
      <c r="L16" s="162"/>
      <c r="M16" s="162"/>
      <c r="N16" s="162"/>
      <c r="O16" s="162"/>
      <c r="P16" s="162"/>
      <c r="Q16" s="162"/>
      <c r="R16" s="162"/>
      <c r="S16" s="162"/>
      <c r="T16" s="466"/>
    </row>
    <row r="17" spans="1:20" ht="19.5" thickTop="1" thickBot="1" x14ac:dyDescent="0.4">
      <c r="A17" s="230" t="s">
        <v>256</v>
      </c>
      <c r="B17" s="164">
        <v>38386</v>
      </c>
      <c r="C17" s="164">
        <v>9628</v>
      </c>
      <c r="D17" s="164">
        <v>51890</v>
      </c>
      <c r="E17" s="164">
        <v>22513</v>
      </c>
      <c r="F17" s="164">
        <v>116395</v>
      </c>
      <c r="G17" s="164">
        <v>38037</v>
      </c>
      <c r="H17" s="164">
        <v>274842</v>
      </c>
      <c r="I17" s="164">
        <v>90</v>
      </c>
      <c r="J17" s="164">
        <v>351250</v>
      </c>
      <c r="K17" s="164">
        <v>48157</v>
      </c>
      <c r="L17" s="164">
        <v>17977</v>
      </c>
      <c r="M17" s="164">
        <v>21125</v>
      </c>
      <c r="N17" s="164">
        <v>4175</v>
      </c>
      <c r="O17" s="164">
        <v>35450</v>
      </c>
      <c r="P17" s="164">
        <v>31702</v>
      </c>
      <c r="Q17" s="164">
        <v>25190</v>
      </c>
      <c r="R17" s="164">
        <v>3876</v>
      </c>
      <c r="S17" s="164">
        <v>11817</v>
      </c>
      <c r="T17" s="467">
        <v>1102500</v>
      </c>
    </row>
    <row r="18" spans="1:20" ht="21" thickBot="1" x14ac:dyDescent="0.35">
      <c r="A18" s="462" t="s">
        <v>137</v>
      </c>
      <c r="B18" s="307"/>
      <c r="C18" s="307"/>
      <c r="D18" s="307"/>
      <c r="E18" s="307"/>
      <c r="F18" s="307"/>
      <c r="G18" s="307"/>
      <c r="H18" s="307"/>
      <c r="I18" s="307"/>
      <c r="J18" s="307"/>
      <c r="K18" s="307"/>
      <c r="L18" s="307"/>
      <c r="M18" s="307"/>
      <c r="N18" s="307"/>
      <c r="O18" s="307"/>
      <c r="P18" s="307"/>
      <c r="Q18" s="307"/>
      <c r="R18" s="307"/>
      <c r="S18" s="307"/>
      <c r="T18" s="463"/>
    </row>
    <row r="19" spans="1:20" ht="18" x14ac:dyDescent="0.3">
      <c r="A19" s="325">
        <v>45839</v>
      </c>
      <c r="B19" s="160">
        <v>12107</v>
      </c>
      <c r="C19" s="160">
        <v>2385</v>
      </c>
      <c r="D19" s="160">
        <v>7344</v>
      </c>
      <c r="E19" s="160">
        <v>3488</v>
      </c>
      <c r="F19" s="160">
        <v>19037</v>
      </c>
      <c r="G19" s="160">
        <v>5945</v>
      </c>
      <c r="H19" s="160">
        <v>58858</v>
      </c>
      <c r="I19" s="160">
        <v>0</v>
      </c>
      <c r="J19" s="458">
        <v>27230</v>
      </c>
      <c r="K19" s="458">
        <v>3368</v>
      </c>
      <c r="L19" s="160">
        <v>432</v>
      </c>
      <c r="M19" s="160">
        <v>3627</v>
      </c>
      <c r="N19" s="160">
        <v>674</v>
      </c>
      <c r="O19" s="458">
        <v>34</v>
      </c>
      <c r="P19" s="160">
        <v>0</v>
      </c>
      <c r="Q19" s="458">
        <v>0</v>
      </c>
      <c r="R19" s="458">
        <v>1235</v>
      </c>
      <c r="S19" s="458">
        <v>4046</v>
      </c>
      <c r="T19" s="464">
        <v>149810</v>
      </c>
    </row>
    <row r="20" spans="1:20" ht="18" x14ac:dyDescent="0.3">
      <c r="A20" s="322">
        <v>45870</v>
      </c>
      <c r="B20" s="143">
        <v>11620</v>
      </c>
      <c r="C20" s="143">
        <v>2283</v>
      </c>
      <c r="D20" s="143">
        <v>6742</v>
      </c>
      <c r="E20" s="143">
        <v>3422</v>
      </c>
      <c r="F20" s="143">
        <v>19037</v>
      </c>
      <c r="G20" s="143">
        <v>6523</v>
      </c>
      <c r="H20" s="143">
        <v>58377</v>
      </c>
      <c r="I20" s="143">
        <v>0</v>
      </c>
      <c r="J20" s="161">
        <v>26970</v>
      </c>
      <c r="K20" s="161">
        <v>3428</v>
      </c>
      <c r="L20" s="143">
        <v>423</v>
      </c>
      <c r="M20" s="143">
        <v>3827</v>
      </c>
      <c r="N20" s="143">
        <v>698</v>
      </c>
      <c r="O20" s="161" t="s">
        <v>257</v>
      </c>
      <c r="P20" s="143">
        <v>0</v>
      </c>
      <c r="Q20" s="161">
        <v>0</v>
      </c>
      <c r="R20" s="161">
        <v>1021</v>
      </c>
      <c r="S20" s="161">
        <v>3732</v>
      </c>
      <c r="T20" s="144">
        <v>148119</v>
      </c>
    </row>
    <row r="21" spans="1:20" ht="18" x14ac:dyDescent="0.3">
      <c r="A21" s="322">
        <v>45901</v>
      </c>
      <c r="B21" s="143">
        <v>11636</v>
      </c>
      <c r="C21" s="143">
        <v>2247</v>
      </c>
      <c r="D21" s="143">
        <v>6660</v>
      </c>
      <c r="E21" s="143">
        <v>3411</v>
      </c>
      <c r="F21" s="143">
        <v>18866</v>
      </c>
      <c r="G21" s="143">
        <v>6516</v>
      </c>
      <c r="H21" s="143">
        <v>57627</v>
      </c>
      <c r="I21" s="143">
        <v>0</v>
      </c>
      <c r="J21" s="161">
        <v>26476</v>
      </c>
      <c r="K21" s="161">
        <v>3506</v>
      </c>
      <c r="L21" s="143">
        <v>419</v>
      </c>
      <c r="M21" s="143">
        <v>3836</v>
      </c>
      <c r="N21" s="143">
        <v>706</v>
      </c>
      <c r="O21" s="161">
        <v>676</v>
      </c>
      <c r="P21" s="143">
        <v>0</v>
      </c>
      <c r="Q21" s="161" t="s">
        <v>257</v>
      </c>
      <c r="R21" s="161">
        <v>1015</v>
      </c>
      <c r="S21" s="161">
        <v>3739</v>
      </c>
      <c r="T21" s="144">
        <v>147338</v>
      </c>
    </row>
    <row r="22" spans="1:20" ht="18" x14ac:dyDescent="0.3">
      <c r="A22" s="322">
        <v>45931</v>
      </c>
      <c r="B22" s="143">
        <v>11626</v>
      </c>
      <c r="C22" s="143">
        <v>2213</v>
      </c>
      <c r="D22" s="143">
        <v>6611</v>
      </c>
      <c r="E22" s="143">
        <v>3345</v>
      </c>
      <c r="F22" s="143">
        <v>18195</v>
      </c>
      <c r="G22" s="143">
        <v>5820</v>
      </c>
      <c r="H22" s="143">
        <v>57523</v>
      </c>
      <c r="I22" s="143">
        <v>0</v>
      </c>
      <c r="J22" s="161">
        <v>26108</v>
      </c>
      <c r="K22" s="161">
        <v>3392</v>
      </c>
      <c r="L22" s="143">
        <v>418</v>
      </c>
      <c r="M22" s="143">
        <v>3599</v>
      </c>
      <c r="N22" s="143">
        <v>653</v>
      </c>
      <c r="O22" s="161">
        <v>1282</v>
      </c>
      <c r="P22" s="143">
        <v>0</v>
      </c>
      <c r="Q22" s="161" t="s">
        <v>257</v>
      </c>
      <c r="R22" s="161">
        <v>1377</v>
      </c>
      <c r="S22" s="161">
        <v>4158</v>
      </c>
      <c r="T22" s="144">
        <v>146321</v>
      </c>
    </row>
    <row r="23" spans="1:20" ht="18" x14ac:dyDescent="0.3">
      <c r="A23" s="322">
        <v>45962</v>
      </c>
      <c r="B23" s="143"/>
      <c r="C23" s="143"/>
      <c r="D23" s="143"/>
      <c r="E23" s="143"/>
      <c r="F23" s="143"/>
      <c r="G23" s="143"/>
      <c r="H23" s="143"/>
      <c r="I23" s="143"/>
      <c r="J23" s="143"/>
      <c r="K23" s="143"/>
      <c r="L23" s="143"/>
      <c r="M23" s="143"/>
      <c r="N23" s="143"/>
      <c r="O23" s="161"/>
      <c r="P23" s="143"/>
      <c r="Q23" s="161"/>
      <c r="R23" s="143"/>
      <c r="S23" s="143"/>
      <c r="T23" s="355"/>
    </row>
    <row r="24" spans="1:20" ht="18" x14ac:dyDescent="0.3">
      <c r="A24" s="322">
        <v>45992</v>
      </c>
      <c r="B24" s="143"/>
      <c r="C24" s="143"/>
      <c r="D24" s="143"/>
      <c r="E24" s="143"/>
      <c r="F24" s="143"/>
      <c r="G24" s="143"/>
      <c r="H24" s="143"/>
      <c r="I24" s="143"/>
      <c r="J24" s="143"/>
      <c r="K24" s="143"/>
      <c r="L24" s="143"/>
      <c r="M24" s="143"/>
      <c r="N24" s="143"/>
      <c r="O24" s="161"/>
      <c r="P24" s="143"/>
      <c r="Q24" s="161"/>
      <c r="R24" s="143"/>
      <c r="S24" s="143"/>
      <c r="T24" s="355"/>
    </row>
    <row r="25" spans="1:20" ht="18" x14ac:dyDescent="0.3">
      <c r="A25" s="322">
        <v>46023</v>
      </c>
      <c r="B25" s="143"/>
      <c r="C25" s="143"/>
      <c r="D25" s="143"/>
      <c r="E25" s="143"/>
      <c r="F25" s="143"/>
      <c r="G25" s="143"/>
      <c r="H25" s="143"/>
      <c r="I25" s="143"/>
      <c r="J25" s="143"/>
      <c r="K25" s="143"/>
      <c r="L25" s="143"/>
      <c r="M25" s="143"/>
      <c r="N25" s="143"/>
      <c r="O25" s="161"/>
      <c r="P25" s="143"/>
      <c r="Q25" s="161"/>
      <c r="R25" s="143"/>
      <c r="S25" s="143"/>
      <c r="T25" s="355"/>
    </row>
    <row r="26" spans="1:20" ht="18" x14ac:dyDescent="0.3">
      <c r="A26" s="322">
        <v>46054</v>
      </c>
      <c r="B26" s="143"/>
      <c r="C26" s="143"/>
      <c r="D26" s="143"/>
      <c r="E26" s="143"/>
      <c r="F26" s="143"/>
      <c r="G26" s="143"/>
      <c r="H26" s="143"/>
      <c r="I26" s="143"/>
      <c r="J26" s="143"/>
      <c r="K26" s="143"/>
      <c r="L26" s="143"/>
      <c r="M26" s="143"/>
      <c r="N26" s="143"/>
      <c r="O26" s="161"/>
      <c r="P26" s="143"/>
      <c r="Q26" s="161"/>
      <c r="R26" s="143"/>
      <c r="S26" s="143"/>
      <c r="T26" s="355"/>
    </row>
    <row r="27" spans="1:20" ht="18" x14ac:dyDescent="0.3">
      <c r="A27" s="322">
        <v>46082</v>
      </c>
      <c r="B27" s="143"/>
      <c r="C27" s="143"/>
      <c r="D27" s="143"/>
      <c r="E27" s="143"/>
      <c r="F27" s="143"/>
      <c r="G27" s="143"/>
      <c r="H27" s="143"/>
      <c r="I27" s="143"/>
      <c r="J27" s="143"/>
      <c r="K27" s="143"/>
      <c r="L27" s="143"/>
      <c r="M27" s="143"/>
      <c r="N27" s="143"/>
      <c r="O27" s="161"/>
      <c r="P27" s="143"/>
      <c r="Q27" s="161"/>
      <c r="R27" s="143"/>
      <c r="S27" s="143"/>
      <c r="T27" s="355"/>
    </row>
    <row r="28" spans="1:20" ht="18" x14ac:dyDescent="0.3">
      <c r="A28" s="322">
        <v>46113</v>
      </c>
      <c r="B28" s="143"/>
      <c r="C28" s="143"/>
      <c r="D28" s="143"/>
      <c r="E28" s="143"/>
      <c r="F28" s="143"/>
      <c r="G28" s="143"/>
      <c r="H28" s="143"/>
      <c r="I28" s="143"/>
      <c r="J28" s="143"/>
      <c r="K28" s="143"/>
      <c r="L28" s="143"/>
      <c r="M28" s="143"/>
      <c r="N28" s="143"/>
      <c r="O28" s="161"/>
      <c r="P28" s="143"/>
      <c r="Q28" s="161"/>
      <c r="R28" s="143"/>
      <c r="S28" s="143"/>
      <c r="T28" s="355"/>
    </row>
    <row r="29" spans="1:20" ht="18" x14ac:dyDescent="0.3">
      <c r="A29" s="322">
        <v>46143</v>
      </c>
      <c r="B29" s="143"/>
      <c r="C29" s="143"/>
      <c r="D29" s="143"/>
      <c r="E29" s="143"/>
      <c r="F29" s="143"/>
      <c r="G29" s="143"/>
      <c r="H29" s="143"/>
      <c r="I29" s="143"/>
      <c r="J29" s="143"/>
      <c r="K29" s="143"/>
      <c r="L29" s="143"/>
      <c r="M29" s="143"/>
      <c r="N29" s="143"/>
      <c r="O29" s="161"/>
      <c r="P29" s="143"/>
      <c r="Q29" s="161"/>
      <c r="R29" s="143"/>
      <c r="S29" s="143"/>
      <c r="T29" s="355"/>
    </row>
    <row r="30" spans="1:20" ht="18.75" thickBot="1" x14ac:dyDescent="0.35">
      <c r="A30" s="465">
        <v>46174</v>
      </c>
      <c r="B30" s="162"/>
      <c r="C30" s="162"/>
      <c r="D30" s="162"/>
      <c r="E30" s="162"/>
      <c r="F30" s="162"/>
      <c r="G30" s="162"/>
      <c r="H30" s="162"/>
      <c r="I30" s="162"/>
      <c r="J30" s="162"/>
      <c r="K30" s="162"/>
      <c r="L30" s="162"/>
      <c r="M30" s="162"/>
      <c r="N30" s="162"/>
      <c r="O30" s="163"/>
      <c r="P30" s="162"/>
      <c r="Q30" s="162"/>
      <c r="R30" s="162"/>
      <c r="S30" s="162"/>
      <c r="T30" s="466"/>
    </row>
    <row r="31" spans="1:20" ht="19.5" thickTop="1" thickBot="1" x14ac:dyDescent="0.4">
      <c r="A31" s="230" t="s">
        <v>256</v>
      </c>
      <c r="B31" s="164">
        <v>11747</v>
      </c>
      <c r="C31" s="164">
        <v>2282</v>
      </c>
      <c r="D31" s="164">
        <v>6839</v>
      </c>
      <c r="E31" s="164">
        <v>3417</v>
      </c>
      <c r="F31" s="164">
        <v>18784</v>
      </c>
      <c r="G31" s="164">
        <v>6201</v>
      </c>
      <c r="H31" s="164">
        <v>58096</v>
      </c>
      <c r="I31" s="164">
        <v>0</v>
      </c>
      <c r="J31" s="164">
        <v>26696</v>
      </c>
      <c r="K31" s="164">
        <v>3424</v>
      </c>
      <c r="L31" s="164">
        <v>423</v>
      </c>
      <c r="M31" s="164">
        <v>3722</v>
      </c>
      <c r="N31" s="164">
        <v>683</v>
      </c>
      <c r="O31" s="164">
        <v>664</v>
      </c>
      <c r="P31" s="164">
        <v>0</v>
      </c>
      <c r="Q31" s="164">
        <v>0</v>
      </c>
      <c r="R31" s="164">
        <v>1162</v>
      </c>
      <c r="S31" s="164">
        <v>3919</v>
      </c>
      <c r="T31" s="467">
        <v>148059</v>
      </c>
    </row>
    <row r="32" spans="1:20" ht="18.75" thickBot="1" x14ac:dyDescent="0.35">
      <c r="A32" s="462" t="s">
        <v>49</v>
      </c>
      <c r="B32" s="307"/>
      <c r="C32" s="307"/>
      <c r="D32" s="307"/>
      <c r="E32" s="307"/>
      <c r="F32" s="307"/>
      <c r="G32" s="307"/>
      <c r="H32" s="307"/>
      <c r="I32" s="307"/>
      <c r="J32" s="307"/>
      <c r="K32" s="307"/>
      <c r="L32" s="307"/>
      <c r="M32" s="307"/>
      <c r="N32" s="307"/>
      <c r="O32" s="307"/>
      <c r="P32" s="307"/>
      <c r="Q32" s="307"/>
      <c r="R32" s="307"/>
      <c r="S32" s="307"/>
      <c r="T32" s="463"/>
    </row>
    <row r="33" spans="1:20" ht="18" x14ac:dyDescent="0.3">
      <c r="A33" s="325">
        <v>45839</v>
      </c>
      <c r="B33" s="458">
        <v>2983</v>
      </c>
      <c r="C33" s="458">
        <v>793</v>
      </c>
      <c r="D33" s="458">
        <v>3405</v>
      </c>
      <c r="E33" s="458">
        <v>2329</v>
      </c>
      <c r="F33" s="458">
        <v>7726</v>
      </c>
      <c r="G33" s="458">
        <v>3217</v>
      </c>
      <c r="H33" s="458">
        <v>18656</v>
      </c>
      <c r="I33" s="458">
        <v>0</v>
      </c>
      <c r="J33" s="458" t="s">
        <v>257</v>
      </c>
      <c r="K33" s="458" t="s">
        <v>257</v>
      </c>
      <c r="L33" s="458">
        <v>62</v>
      </c>
      <c r="M33" s="458">
        <v>1480</v>
      </c>
      <c r="N33" s="458">
        <v>362</v>
      </c>
      <c r="O33" s="458" t="s">
        <v>257</v>
      </c>
      <c r="P33" s="458">
        <v>0</v>
      </c>
      <c r="Q33" s="458">
        <v>0</v>
      </c>
      <c r="R33" s="458">
        <v>326</v>
      </c>
      <c r="S33" s="458">
        <v>0</v>
      </c>
      <c r="T33" s="464">
        <v>41352</v>
      </c>
    </row>
    <row r="34" spans="1:20" ht="18" x14ac:dyDescent="0.3">
      <c r="A34" s="322">
        <v>45870</v>
      </c>
      <c r="B34" s="161">
        <v>3003</v>
      </c>
      <c r="C34" s="161">
        <v>798</v>
      </c>
      <c r="D34" s="161">
        <v>3365</v>
      </c>
      <c r="E34" s="161">
        <v>2335</v>
      </c>
      <c r="F34" s="161">
        <v>7743</v>
      </c>
      <c r="G34" s="161">
        <v>3260</v>
      </c>
      <c r="H34" s="161">
        <v>18588</v>
      </c>
      <c r="I34" s="161">
        <v>0</v>
      </c>
      <c r="J34" s="161" t="s">
        <v>257</v>
      </c>
      <c r="K34" s="161" t="s">
        <v>257</v>
      </c>
      <c r="L34" s="161">
        <v>61</v>
      </c>
      <c r="M34" s="161">
        <v>1549</v>
      </c>
      <c r="N34" s="161">
        <v>378</v>
      </c>
      <c r="O34" s="161" t="s">
        <v>257</v>
      </c>
      <c r="P34" s="161">
        <v>0</v>
      </c>
      <c r="Q34" s="161">
        <v>0</v>
      </c>
      <c r="R34" s="161">
        <v>268</v>
      </c>
      <c r="S34" s="161">
        <v>0</v>
      </c>
      <c r="T34" s="144">
        <v>41360</v>
      </c>
    </row>
    <row r="35" spans="1:20" ht="18" x14ac:dyDescent="0.3">
      <c r="A35" s="322">
        <v>45901</v>
      </c>
      <c r="B35" s="161">
        <v>3011</v>
      </c>
      <c r="C35" s="161">
        <v>780</v>
      </c>
      <c r="D35" s="161">
        <v>3299</v>
      </c>
      <c r="E35" s="161">
        <v>2348</v>
      </c>
      <c r="F35" s="161">
        <v>7696</v>
      </c>
      <c r="G35" s="161">
        <v>3213</v>
      </c>
      <c r="H35" s="161">
        <v>18194</v>
      </c>
      <c r="I35" s="161">
        <v>0</v>
      </c>
      <c r="J35" s="161" t="s">
        <v>257</v>
      </c>
      <c r="K35" s="161" t="s">
        <v>257</v>
      </c>
      <c r="L35" s="161">
        <v>57</v>
      </c>
      <c r="M35" s="161">
        <v>1561</v>
      </c>
      <c r="N35" s="161">
        <v>378</v>
      </c>
      <c r="O35" s="161">
        <v>66</v>
      </c>
      <c r="P35" s="161">
        <v>0</v>
      </c>
      <c r="Q35" s="161" t="s">
        <v>257</v>
      </c>
      <c r="R35" s="161">
        <v>261</v>
      </c>
      <c r="S35" s="161">
        <v>0</v>
      </c>
      <c r="T35" s="144">
        <v>40875</v>
      </c>
    </row>
    <row r="36" spans="1:20" ht="18" x14ac:dyDescent="0.3">
      <c r="A36" s="322">
        <v>45931</v>
      </c>
      <c r="B36" s="161">
        <v>2989</v>
      </c>
      <c r="C36" s="161">
        <v>776</v>
      </c>
      <c r="D36" s="161">
        <v>3273</v>
      </c>
      <c r="E36" s="161">
        <v>2329</v>
      </c>
      <c r="F36" s="161">
        <v>7599</v>
      </c>
      <c r="G36" s="161">
        <v>3149</v>
      </c>
      <c r="H36" s="161">
        <v>18102</v>
      </c>
      <c r="I36" s="161">
        <v>0</v>
      </c>
      <c r="J36" s="161" t="s">
        <v>257</v>
      </c>
      <c r="K36" s="161" t="s">
        <v>257</v>
      </c>
      <c r="L36" s="161">
        <v>59</v>
      </c>
      <c r="M36" s="161">
        <v>1501</v>
      </c>
      <c r="N36" s="161">
        <v>362</v>
      </c>
      <c r="O36" s="161">
        <v>119</v>
      </c>
      <c r="P36" s="161">
        <v>0</v>
      </c>
      <c r="Q36" s="161">
        <v>0</v>
      </c>
      <c r="R36" s="161">
        <v>357</v>
      </c>
      <c r="S36" s="161">
        <v>0</v>
      </c>
      <c r="T36" s="144">
        <v>40628</v>
      </c>
    </row>
    <row r="37" spans="1:20" ht="18" x14ac:dyDescent="0.3">
      <c r="A37" s="322">
        <v>45962</v>
      </c>
      <c r="B37" s="161"/>
      <c r="C37" s="161"/>
      <c r="D37" s="161"/>
      <c r="E37" s="161"/>
      <c r="F37" s="161"/>
      <c r="G37" s="161"/>
      <c r="H37" s="161"/>
      <c r="I37" s="161"/>
      <c r="J37" s="161"/>
      <c r="K37" s="161"/>
      <c r="L37" s="161"/>
      <c r="M37" s="161"/>
      <c r="N37" s="161"/>
      <c r="O37" s="161"/>
      <c r="P37" s="161"/>
      <c r="Q37" s="161"/>
      <c r="R37" s="161"/>
      <c r="S37" s="161"/>
      <c r="T37" s="144"/>
    </row>
    <row r="38" spans="1:20" ht="18" x14ac:dyDescent="0.3">
      <c r="A38" s="322">
        <v>45992</v>
      </c>
      <c r="B38" s="161"/>
      <c r="C38" s="161"/>
      <c r="D38" s="161"/>
      <c r="E38" s="161"/>
      <c r="F38" s="161"/>
      <c r="G38" s="161"/>
      <c r="H38" s="161"/>
      <c r="I38" s="161"/>
      <c r="J38" s="161"/>
      <c r="K38" s="161"/>
      <c r="L38" s="161"/>
      <c r="M38" s="161"/>
      <c r="N38" s="161"/>
      <c r="O38" s="161"/>
      <c r="P38" s="161"/>
      <c r="Q38" s="161"/>
      <c r="R38" s="161"/>
      <c r="S38" s="161"/>
      <c r="T38" s="144"/>
    </row>
    <row r="39" spans="1:20" ht="18" x14ac:dyDescent="0.3">
      <c r="A39" s="322">
        <v>46023</v>
      </c>
      <c r="B39" s="161"/>
      <c r="C39" s="161"/>
      <c r="D39" s="161"/>
      <c r="E39" s="161"/>
      <c r="F39" s="161"/>
      <c r="G39" s="161"/>
      <c r="H39" s="161"/>
      <c r="I39" s="161"/>
      <c r="J39" s="161"/>
      <c r="K39" s="161"/>
      <c r="L39" s="161"/>
      <c r="M39" s="161"/>
      <c r="N39" s="161"/>
      <c r="O39" s="161"/>
      <c r="P39" s="161"/>
      <c r="Q39" s="161"/>
      <c r="R39" s="161"/>
      <c r="S39" s="161"/>
      <c r="T39" s="144"/>
    </row>
    <row r="40" spans="1:20" ht="18" x14ac:dyDescent="0.3">
      <c r="A40" s="322">
        <v>46054</v>
      </c>
      <c r="B40" s="161"/>
      <c r="C40" s="161"/>
      <c r="D40" s="161"/>
      <c r="E40" s="161"/>
      <c r="F40" s="161"/>
      <c r="G40" s="161"/>
      <c r="H40" s="161"/>
      <c r="I40" s="161"/>
      <c r="J40" s="161"/>
      <c r="K40" s="161"/>
      <c r="L40" s="161"/>
      <c r="M40" s="161"/>
      <c r="N40" s="161"/>
      <c r="O40" s="161"/>
      <c r="P40" s="161"/>
      <c r="Q40" s="161"/>
      <c r="R40" s="161"/>
      <c r="S40" s="161"/>
      <c r="T40" s="144"/>
    </row>
    <row r="41" spans="1:20" ht="18" x14ac:dyDescent="0.3">
      <c r="A41" s="322">
        <v>46082</v>
      </c>
      <c r="B41" s="161"/>
      <c r="C41" s="161"/>
      <c r="D41" s="161"/>
      <c r="E41" s="161"/>
      <c r="F41" s="161"/>
      <c r="G41" s="161"/>
      <c r="H41" s="161"/>
      <c r="I41" s="161"/>
      <c r="J41" s="161"/>
      <c r="K41" s="161"/>
      <c r="L41" s="161"/>
      <c r="M41" s="161"/>
      <c r="N41" s="161"/>
      <c r="O41" s="161"/>
      <c r="P41" s="161"/>
      <c r="Q41" s="161"/>
      <c r="R41" s="161"/>
      <c r="S41" s="161"/>
      <c r="T41" s="144"/>
    </row>
    <row r="42" spans="1:20" ht="18" x14ac:dyDescent="0.3">
      <c r="A42" s="322">
        <v>46113</v>
      </c>
      <c r="B42" s="161"/>
      <c r="C42" s="161"/>
      <c r="D42" s="161"/>
      <c r="E42" s="161"/>
      <c r="F42" s="161"/>
      <c r="G42" s="161"/>
      <c r="H42" s="161"/>
      <c r="I42" s="161"/>
      <c r="J42" s="161"/>
      <c r="K42" s="161"/>
      <c r="L42" s="161"/>
      <c r="M42" s="161"/>
      <c r="N42" s="161"/>
      <c r="O42" s="161"/>
      <c r="P42" s="161"/>
      <c r="Q42" s="161"/>
      <c r="R42" s="161"/>
      <c r="S42" s="161"/>
      <c r="T42" s="144"/>
    </row>
    <row r="43" spans="1:20" ht="18" x14ac:dyDescent="0.3">
      <c r="A43" s="322">
        <v>46143</v>
      </c>
      <c r="B43" s="161"/>
      <c r="C43" s="161"/>
      <c r="D43" s="161"/>
      <c r="E43" s="161"/>
      <c r="F43" s="161"/>
      <c r="G43" s="161"/>
      <c r="H43" s="161"/>
      <c r="I43" s="161"/>
      <c r="J43" s="161"/>
      <c r="K43" s="161"/>
      <c r="L43" s="161"/>
      <c r="M43" s="161"/>
      <c r="N43" s="161"/>
      <c r="O43" s="161"/>
      <c r="P43" s="161"/>
      <c r="Q43" s="161"/>
      <c r="R43" s="161"/>
      <c r="S43" s="161"/>
      <c r="T43" s="144"/>
    </row>
    <row r="44" spans="1:20" ht="18.75" thickBot="1" x14ac:dyDescent="0.35">
      <c r="A44" s="465">
        <v>46174</v>
      </c>
      <c r="B44" s="162"/>
      <c r="C44" s="162"/>
      <c r="D44" s="162"/>
      <c r="E44" s="162"/>
      <c r="F44" s="162"/>
      <c r="G44" s="162"/>
      <c r="H44" s="162"/>
      <c r="I44" s="162"/>
      <c r="J44" s="163"/>
      <c r="K44" s="163"/>
      <c r="L44" s="162"/>
      <c r="M44" s="162"/>
      <c r="N44" s="162"/>
      <c r="O44" s="163"/>
      <c r="P44" s="162"/>
      <c r="Q44" s="162"/>
      <c r="R44" s="162"/>
      <c r="S44" s="162"/>
      <c r="T44" s="466"/>
    </row>
    <row r="45" spans="1:20" ht="19.5" thickTop="1" thickBot="1" x14ac:dyDescent="0.4">
      <c r="A45" s="230" t="s">
        <v>256</v>
      </c>
      <c r="B45" s="164">
        <v>2997</v>
      </c>
      <c r="C45" s="164">
        <v>787</v>
      </c>
      <c r="D45" s="164">
        <v>3336</v>
      </c>
      <c r="E45" s="164">
        <v>2335</v>
      </c>
      <c r="F45" s="164">
        <v>7691</v>
      </c>
      <c r="G45" s="164">
        <v>3210</v>
      </c>
      <c r="H45" s="164">
        <v>18385</v>
      </c>
      <c r="I45" s="164">
        <v>0</v>
      </c>
      <c r="J45" s="164">
        <v>0</v>
      </c>
      <c r="K45" s="164">
        <v>0</v>
      </c>
      <c r="L45" s="164">
        <v>60</v>
      </c>
      <c r="M45" s="164">
        <v>1523</v>
      </c>
      <c r="N45" s="164">
        <v>370</v>
      </c>
      <c r="O45" s="164">
        <v>93</v>
      </c>
      <c r="P45" s="164">
        <v>0</v>
      </c>
      <c r="Q45" s="164">
        <v>0</v>
      </c>
      <c r="R45" s="164">
        <v>303</v>
      </c>
      <c r="S45" s="164">
        <v>0</v>
      </c>
      <c r="T45" s="467">
        <v>41090</v>
      </c>
    </row>
    <row r="46" spans="1:20" ht="18.75" hidden="1" thickBot="1" x14ac:dyDescent="0.35">
      <c r="A46" s="462" t="s">
        <v>79</v>
      </c>
      <c r="B46" s="165"/>
      <c r="C46" s="165"/>
      <c r="D46" s="165"/>
      <c r="E46" s="165"/>
      <c r="F46" s="165"/>
      <c r="G46" s="165"/>
      <c r="H46" s="165"/>
      <c r="I46" s="165"/>
      <c r="J46" s="165"/>
      <c r="K46" s="165"/>
      <c r="L46" s="165"/>
      <c r="M46" s="165"/>
      <c r="N46" s="165"/>
      <c r="O46" s="165"/>
      <c r="P46" s="165"/>
      <c r="Q46" s="165"/>
      <c r="R46" s="165"/>
      <c r="S46" s="165"/>
      <c r="T46" s="468"/>
    </row>
    <row r="47" spans="1:20" ht="18.75" hidden="1" thickBot="1" x14ac:dyDescent="0.35">
      <c r="A47" s="325">
        <v>43282</v>
      </c>
      <c r="B47" s="160"/>
      <c r="C47" s="160"/>
      <c r="D47" s="160"/>
      <c r="E47" s="160"/>
      <c r="F47" s="160"/>
      <c r="G47" s="160"/>
      <c r="H47" s="160"/>
      <c r="I47" s="160"/>
      <c r="J47" s="160"/>
      <c r="K47" s="160"/>
      <c r="L47" s="160"/>
      <c r="M47" s="160"/>
      <c r="N47" s="160"/>
      <c r="O47" s="160"/>
      <c r="P47" s="160"/>
      <c r="Q47" s="160"/>
      <c r="R47" s="160"/>
      <c r="S47" s="160"/>
      <c r="T47" s="356"/>
    </row>
    <row r="48" spans="1:20" ht="18.75" hidden="1" thickBot="1" x14ac:dyDescent="0.35">
      <c r="A48" s="322">
        <v>43313</v>
      </c>
      <c r="B48" s="143"/>
      <c r="C48" s="143"/>
      <c r="D48" s="143"/>
      <c r="E48" s="143"/>
      <c r="F48" s="143"/>
      <c r="G48" s="143"/>
      <c r="H48" s="143"/>
      <c r="I48" s="143"/>
      <c r="J48" s="143"/>
      <c r="K48" s="143"/>
      <c r="L48" s="143"/>
      <c r="M48" s="143"/>
      <c r="N48" s="143"/>
      <c r="O48" s="143"/>
      <c r="P48" s="143"/>
      <c r="Q48" s="143"/>
      <c r="R48" s="143"/>
      <c r="S48" s="143"/>
      <c r="T48" s="355"/>
    </row>
    <row r="49" spans="1:20" ht="18.75" hidden="1" thickBot="1" x14ac:dyDescent="0.35">
      <c r="A49" s="322">
        <v>43344</v>
      </c>
      <c r="B49" s="143"/>
      <c r="C49" s="143"/>
      <c r="D49" s="143"/>
      <c r="E49" s="143"/>
      <c r="F49" s="143"/>
      <c r="G49" s="143"/>
      <c r="H49" s="143"/>
      <c r="I49" s="143"/>
      <c r="J49" s="143"/>
      <c r="K49" s="143"/>
      <c r="L49" s="143"/>
      <c r="M49" s="143"/>
      <c r="N49" s="143"/>
      <c r="O49" s="143"/>
      <c r="P49" s="143"/>
      <c r="Q49" s="143"/>
      <c r="R49" s="143"/>
      <c r="S49" s="143"/>
      <c r="T49" s="355"/>
    </row>
    <row r="50" spans="1:20" ht="18.75" hidden="1" thickBot="1" x14ac:dyDescent="0.35">
      <c r="A50" s="322">
        <v>43374</v>
      </c>
      <c r="B50" s="143"/>
      <c r="C50" s="143"/>
      <c r="D50" s="143"/>
      <c r="E50" s="143"/>
      <c r="F50" s="143"/>
      <c r="G50" s="143"/>
      <c r="H50" s="143"/>
      <c r="I50" s="143"/>
      <c r="J50" s="143"/>
      <c r="K50" s="143"/>
      <c r="L50" s="143"/>
      <c r="M50" s="143"/>
      <c r="N50" s="143"/>
      <c r="O50" s="143"/>
      <c r="P50" s="143"/>
      <c r="Q50" s="143"/>
      <c r="R50" s="143"/>
      <c r="S50" s="143"/>
      <c r="T50" s="355"/>
    </row>
    <row r="51" spans="1:20" ht="18.75" hidden="1" thickBot="1" x14ac:dyDescent="0.35">
      <c r="A51" s="322">
        <v>43405</v>
      </c>
      <c r="B51" s="143"/>
      <c r="C51" s="143"/>
      <c r="D51" s="143"/>
      <c r="E51" s="143"/>
      <c r="F51" s="143"/>
      <c r="G51" s="143"/>
      <c r="H51" s="143"/>
      <c r="I51" s="143"/>
      <c r="J51" s="143"/>
      <c r="K51" s="143"/>
      <c r="L51" s="143"/>
      <c r="M51" s="143"/>
      <c r="N51" s="143"/>
      <c r="O51" s="143"/>
      <c r="P51" s="143"/>
      <c r="Q51" s="143"/>
      <c r="R51" s="143"/>
      <c r="S51" s="143"/>
      <c r="T51" s="355"/>
    </row>
    <row r="52" spans="1:20" ht="18.75" hidden="1" thickBot="1" x14ac:dyDescent="0.35">
      <c r="A52" s="322">
        <v>43435</v>
      </c>
      <c r="B52" s="143"/>
      <c r="C52" s="143"/>
      <c r="D52" s="143"/>
      <c r="E52" s="143"/>
      <c r="F52" s="143"/>
      <c r="G52" s="143"/>
      <c r="H52" s="143"/>
      <c r="I52" s="143"/>
      <c r="J52" s="143"/>
      <c r="K52" s="143"/>
      <c r="L52" s="143"/>
      <c r="M52" s="143"/>
      <c r="N52" s="143"/>
      <c r="O52" s="143"/>
      <c r="P52" s="143"/>
      <c r="Q52" s="143"/>
      <c r="R52" s="143"/>
      <c r="S52" s="143"/>
      <c r="T52" s="355"/>
    </row>
    <row r="53" spans="1:20" ht="18.75" hidden="1" thickBot="1" x14ac:dyDescent="0.35">
      <c r="A53" s="322">
        <v>43466</v>
      </c>
      <c r="B53" s="143"/>
      <c r="C53" s="143"/>
      <c r="D53" s="143"/>
      <c r="E53" s="143"/>
      <c r="F53" s="143"/>
      <c r="G53" s="143"/>
      <c r="H53" s="143"/>
      <c r="I53" s="143"/>
      <c r="J53" s="143"/>
      <c r="K53" s="143"/>
      <c r="L53" s="143"/>
      <c r="M53" s="143"/>
      <c r="N53" s="143"/>
      <c r="O53" s="143"/>
      <c r="P53" s="143"/>
      <c r="Q53" s="143"/>
      <c r="R53" s="143"/>
      <c r="S53" s="143"/>
      <c r="T53" s="355"/>
    </row>
    <row r="54" spans="1:20" ht="18.75" hidden="1" thickBot="1" x14ac:dyDescent="0.35">
      <c r="A54" s="322">
        <v>43497</v>
      </c>
      <c r="B54" s="143"/>
      <c r="C54" s="143"/>
      <c r="D54" s="143"/>
      <c r="E54" s="143"/>
      <c r="F54" s="143"/>
      <c r="G54" s="143"/>
      <c r="H54" s="143"/>
      <c r="I54" s="143"/>
      <c r="J54" s="143"/>
      <c r="K54" s="143"/>
      <c r="L54" s="143"/>
      <c r="M54" s="143"/>
      <c r="N54" s="143"/>
      <c r="O54" s="143"/>
      <c r="P54" s="143"/>
      <c r="Q54" s="143"/>
      <c r="R54" s="143"/>
      <c r="S54" s="143"/>
      <c r="T54" s="355"/>
    </row>
    <row r="55" spans="1:20" ht="18.75" hidden="1" thickBot="1" x14ac:dyDescent="0.35">
      <c r="A55" s="322">
        <v>43525</v>
      </c>
      <c r="B55" s="143"/>
      <c r="C55" s="143"/>
      <c r="D55" s="143"/>
      <c r="E55" s="143"/>
      <c r="F55" s="143"/>
      <c r="G55" s="143"/>
      <c r="H55" s="143"/>
      <c r="I55" s="143"/>
      <c r="J55" s="143"/>
      <c r="K55" s="143"/>
      <c r="L55" s="143"/>
      <c r="M55" s="143"/>
      <c r="N55" s="143"/>
      <c r="O55" s="143"/>
      <c r="P55" s="143"/>
      <c r="Q55" s="143"/>
      <c r="R55" s="143"/>
      <c r="S55" s="143"/>
      <c r="T55" s="355"/>
    </row>
    <row r="56" spans="1:20" ht="18.75" hidden="1" thickBot="1" x14ac:dyDescent="0.35">
      <c r="A56" s="322">
        <v>43556</v>
      </c>
      <c r="B56" s="143"/>
      <c r="C56" s="143"/>
      <c r="D56" s="143"/>
      <c r="E56" s="143"/>
      <c r="F56" s="143"/>
      <c r="G56" s="143"/>
      <c r="H56" s="143"/>
      <c r="I56" s="143"/>
      <c r="J56" s="143"/>
      <c r="K56" s="143"/>
      <c r="L56" s="143"/>
      <c r="M56" s="143"/>
      <c r="N56" s="143"/>
      <c r="O56" s="143"/>
      <c r="P56" s="143"/>
      <c r="Q56" s="143"/>
      <c r="R56" s="143"/>
      <c r="S56" s="143"/>
      <c r="T56" s="355"/>
    </row>
    <row r="57" spans="1:20" ht="18.75" hidden="1" thickBot="1" x14ac:dyDescent="0.35">
      <c r="A57" s="322">
        <v>43586</v>
      </c>
      <c r="B57" s="143"/>
      <c r="C57" s="143"/>
      <c r="D57" s="143"/>
      <c r="E57" s="143"/>
      <c r="F57" s="143"/>
      <c r="G57" s="143"/>
      <c r="H57" s="143"/>
      <c r="I57" s="143"/>
      <c r="J57" s="143"/>
      <c r="K57" s="143"/>
      <c r="L57" s="143"/>
      <c r="M57" s="143"/>
      <c r="N57" s="143"/>
      <c r="O57" s="143"/>
      <c r="P57" s="143"/>
      <c r="Q57" s="143"/>
      <c r="R57" s="143"/>
      <c r="S57" s="143"/>
      <c r="T57" s="355"/>
    </row>
    <row r="58" spans="1:20" ht="18.75" hidden="1" thickBot="1" x14ac:dyDescent="0.35">
      <c r="A58" s="465">
        <v>43617</v>
      </c>
      <c r="B58" s="162"/>
      <c r="C58" s="162"/>
      <c r="D58" s="162"/>
      <c r="E58" s="162"/>
      <c r="F58" s="166"/>
      <c r="G58" s="166"/>
      <c r="H58" s="162"/>
      <c r="I58" s="162"/>
      <c r="J58" s="162"/>
      <c r="K58" s="162"/>
      <c r="L58" s="162"/>
      <c r="M58" s="162"/>
      <c r="N58" s="162"/>
      <c r="O58" s="162"/>
      <c r="P58" s="162"/>
      <c r="Q58" s="162"/>
      <c r="R58" s="162"/>
      <c r="S58" s="162"/>
      <c r="T58" s="466"/>
    </row>
    <row r="59" spans="1:20" ht="18.75" hidden="1" thickBot="1" x14ac:dyDescent="0.4">
      <c r="A59" s="230" t="s">
        <v>84</v>
      </c>
      <c r="B59" s="164"/>
      <c r="C59" s="164"/>
      <c r="D59" s="164"/>
      <c r="E59" s="164"/>
      <c r="F59" s="164"/>
      <c r="G59" s="164"/>
      <c r="H59" s="164"/>
      <c r="I59" s="164"/>
      <c r="J59" s="164"/>
      <c r="K59" s="164"/>
      <c r="L59" s="164"/>
      <c r="M59" s="164"/>
      <c r="N59" s="164"/>
      <c r="O59" s="164"/>
      <c r="P59" s="164"/>
      <c r="Q59" s="164"/>
      <c r="R59" s="164"/>
      <c r="S59" s="164"/>
      <c r="T59" s="467"/>
    </row>
    <row r="60" spans="1:20" ht="18.75" thickBot="1" x14ac:dyDescent="0.35">
      <c r="A60" s="462" t="s">
        <v>50</v>
      </c>
      <c r="B60" s="307"/>
      <c r="C60" s="307"/>
      <c r="D60" s="307"/>
      <c r="E60" s="307"/>
      <c r="F60" s="307"/>
      <c r="G60" s="307"/>
      <c r="H60" s="307"/>
      <c r="I60" s="307"/>
      <c r="J60" s="307"/>
      <c r="K60" s="307"/>
      <c r="L60" s="307"/>
      <c r="M60" s="307"/>
      <c r="N60" s="307"/>
      <c r="O60" s="307"/>
      <c r="P60" s="307"/>
      <c r="Q60" s="307"/>
      <c r="R60" s="307"/>
      <c r="S60" s="307"/>
      <c r="T60" s="463"/>
    </row>
    <row r="61" spans="1:20" ht="18" x14ac:dyDescent="0.3">
      <c r="A61" s="325">
        <v>45839</v>
      </c>
      <c r="B61" s="458">
        <v>4569</v>
      </c>
      <c r="C61" s="458">
        <v>1131</v>
      </c>
      <c r="D61" s="458">
        <v>3833</v>
      </c>
      <c r="E61" s="458">
        <v>1159</v>
      </c>
      <c r="F61" s="458">
        <v>11311</v>
      </c>
      <c r="G61" s="458">
        <v>2728</v>
      </c>
      <c r="H61" s="458">
        <v>40202</v>
      </c>
      <c r="I61" s="458">
        <v>0</v>
      </c>
      <c r="J61" s="458">
        <v>27221</v>
      </c>
      <c r="K61" s="458">
        <v>3365</v>
      </c>
      <c r="L61" s="458">
        <v>370</v>
      </c>
      <c r="M61" s="458">
        <v>2147</v>
      </c>
      <c r="N61" s="458">
        <v>312</v>
      </c>
      <c r="O61" s="458">
        <v>33</v>
      </c>
      <c r="P61" s="458">
        <v>0</v>
      </c>
      <c r="Q61" s="458">
        <v>0</v>
      </c>
      <c r="R61" s="458">
        <v>909</v>
      </c>
      <c r="S61" s="458">
        <v>4035</v>
      </c>
      <c r="T61" s="464">
        <v>103325</v>
      </c>
    </row>
    <row r="62" spans="1:20" ht="18" x14ac:dyDescent="0.3">
      <c r="A62" s="322">
        <v>45870</v>
      </c>
      <c r="B62" s="161">
        <v>4044</v>
      </c>
      <c r="C62" s="161">
        <v>1024</v>
      </c>
      <c r="D62" s="161">
        <v>3268</v>
      </c>
      <c r="E62" s="161">
        <v>1087</v>
      </c>
      <c r="F62" s="161">
        <v>11294</v>
      </c>
      <c r="G62" s="161">
        <v>3263</v>
      </c>
      <c r="H62" s="161">
        <v>39789</v>
      </c>
      <c r="I62" s="161">
        <v>0</v>
      </c>
      <c r="J62" s="161">
        <v>26963</v>
      </c>
      <c r="K62" s="161">
        <v>3425</v>
      </c>
      <c r="L62" s="161">
        <v>362</v>
      </c>
      <c r="M62" s="161">
        <v>2278</v>
      </c>
      <c r="N62" s="161">
        <v>320</v>
      </c>
      <c r="O62" s="161" t="s">
        <v>257</v>
      </c>
      <c r="P62" s="161">
        <v>0</v>
      </c>
      <c r="Q62" s="161">
        <v>0</v>
      </c>
      <c r="R62" s="161">
        <v>753</v>
      </c>
      <c r="S62" s="161">
        <v>3727</v>
      </c>
      <c r="T62" s="144">
        <v>101611</v>
      </c>
    </row>
    <row r="63" spans="1:20" ht="18" x14ac:dyDescent="0.3">
      <c r="A63" s="322">
        <v>45901</v>
      </c>
      <c r="B63" s="161">
        <v>4039</v>
      </c>
      <c r="C63" s="161">
        <v>1012</v>
      </c>
      <c r="D63" s="161">
        <v>3255</v>
      </c>
      <c r="E63" s="161">
        <v>1063</v>
      </c>
      <c r="F63" s="161">
        <v>11170</v>
      </c>
      <c r="G63" s="161">
        <v>3303</v>
      </c>
      <c r="H63" s="161">
        <v>39433</v>
      </c>
      <c r="I63" s="161">
        <v>0</v>
      </c>
      <c r="J63" s="161">
        <v>26471</v>
      </c>
      <c r="K63" s="161">
        <v>3501</v>
      </c>
      <c r="L63" s="161">
        <v>362</v>
      </c>
      <c r="M63" s="161">
        <v>2275</v>
      </c>
      <c r="N63" s="161">
        <v>328</v>
      </c>
      <c r="O63" s="161">
        <v>610</v>
      </c>
      <c r="P63" s="161">
        <v>0</v>
      </c>
      <c r="Q63" s="161" t="s">
        <v>257</v>
      </c>
      <c r="R63" s="161">
        <v>754</v>
      </c>
      <c r="S63" s="161">
        <v>3729</v>
      </c>
      <c r="T63" s="144">
        <v>101306</v>
      </c>
    </row>
    <row r="64" spans="1:20" ht="18" x14ac:dyDescent="0.3">
      <c r="A64" s="322">
        <v>45931</v>
      </c>
      <c r="B64" s="161">
        <v>4013</v>
      </c>
      <c r="C64" s="161">
        <v>984</v>
      </c>
      <c r="D64" s="161">
        <v>3226</v>
      </c>
      <c r="E64" s="161">
        <v>1016</v>
      </c>
      <c r="F64" s="161">
        <v>10596</v>
      </c>
      <c r="G64" s="161">
        <v>2671</v>
      </c>
      <c r="H64" s="161">
        <v>39421</v>
      </c>
      <c r="I64" s="161">
        <v>0</v>
      </c>
      <c r="J64" s="161">
        <v>26096</v>
      </c>
      <c r="K64" s="161">
        <v>3391</v>
      </c>
      <c r="L64" s="161">
        <v>359</v>
      </c>
      <c r="M64" s="161">
        <v>2098</v>
      </c>
      <c r="N64" s="161">
        <v>291</v>
      </c>
      <c r="O64" s="161">
        <v>1163</v>
      </c>
      <c r="P64" s="161">
        <v>0</v>
      </c>
      <c r="Q64" s="161" t="s">
        <v>257</v>
      </c>
      <c r="R64" s="161">
        <v>1020</v>
      </c>
      <c r="S64" s="161">
        <v>4153</v>
      </c>
      <c r="T64" s="144">
        <v>100499</v>
      </c>
    </row>
    <row r="65" spans="1:20" ht="18" x14ac:dyDescent="0.3">
      <c r="A65" s="322">
        <v>45962</v>
      </c>
      <c r="B65" s="161"/>
      <c r="C65" s="161"/>
      <c r="D65" s="161"/>
      <c r="E65" s="161"/>
      <c r="F65" s="161"/>
      <c r="G65" s="161"/>
      <c r="H65" s="161"/>
      <c r="I65" s="161"/>
      <c r="J65" s="161"/>
      <c r="K65" s="161"/>
      <c r="L65" s="161"/>
      <c r="M65" s="161"/>
      <c r="N65" s="161"/>
      <c r="O65" s="161"/>
      <c r="P65" s="161"/>
      <c r="Q65" s="161"/>
      <c r="R65" s="161"/>
      <c r="S65" s="161"/>
      <c r="T65" s="144"/>
    </row>
    <row r="66" spans="1:20" ht="18" x14ac:dyDescent="0.3">
      <c r="A66" s="322">
        <v>45992</v>
      </c>
      <c r="B66" s="161"/>
      <c r="C66" s="161"/>
      <c r="D66" s="161"/>
      <c r="E66" s="161"/>
      <c r="F66" s="161"/>
      <c r="G66" s="161"/>
      <c r="H66" s="161"/>
      <c r="I66" s="161"/>
      <c r="J66" s="161"/>
      <c r="K66" s="161"/>
      <c r="L66" s="161"/>
      <c r="M66" s="161"/>
      <c r="N66" s="161"/>
      <c r="O66" s="161"/>
      <c r="P66" s="161"/>
      <c r="Q66" s="161"/>
      <c r="R66" s="161"/>
      <c r="S66" s="161"/>
      <c r="T66" s="144"/>
    </row>
    <row r="67" spans="1:20" ht="18" x14ac:dyDescent="0.3">
      <c r="A67" s="322">
        <v>46023</v>
      </c>
      <c r="B67" s="161"/>
      <c r="C67" s="161"/>
      <c r="D67" s="161"/>
      <c r="E67" s="161"/>
      <c r="F67" s="161"/>
      <c r="G67" s="161"/>
      <c r="H67" s="161"/>
      <c r="I67" s="161"/>
      <c r="J67" s="161"/>
      <c r="K67" s="161"/>
      <c r="L67" s="161"/>
      <c r="M67" s="161"/>
      <c r="N67" s="161"/>
      <c r="O67" s="161"/>
      <c r="P67" s="161"/>
      <c r="Q67" s="161"/>
      <c r="R67" s="161"/>
      <c r="S67" s="161"/>
      <c r="T67" s="144"/>
    </row>
    <row r="68" spans="1:20" ht="18" x14ac:dyDescent="0.3">
      <c r="A68" s="322">
        <v>46054</v>
      </c>
      <c r="B68" s="161"/>
      <c r="C68" s="161"/>
      <c r="D68" s="161"/>
      <c r="E68" s="161"/>
      <c r="F68" s="161"/>
      <c r="G68" s="161"/>
      <c r="H68" s="161"/>
      <c r="I68" s="161"/>
      <c r="J68" s="161"/>
      <c r="K68" s="161"/>
      <c r="L68" s="161"/>
      <c r="M68" s="161"/>
      <c r="N68" s="161"/>
      <c r="O68" s="161"/>
      <c r="P68" s="161"/>
      <c r="Q68" s="161"/>
      <c r="R68" s="161"/>
      <c r="S68" s="161"/>
      <c r="T68" s="144"/>
    </row>
    <row r="69" spans="1:20" ht="18" x14ac:dyDescent="0.3">
      <c r="A69" s="322">
        <v>46082</v>
      </c>
      <c r="B69" s="161"/>
      <c r="C69" s="161"/>
      <c r="D69" s="161"/>
      <c r="E69" s="161"/>
      <c r="F69" s="161"/>
      <c r="G69" s="161"/>
      <c r="H69" s="161"/>
      <c r="I69" s="161"/>
      <c r="J69" s="161"/>
      <c r="K69" s="161"/>
      <c r="L69" s="161"/>
      <c r="M69" s="161"/>
      <c r="N69" s="161"/>
      <c r="O69" s="161"/>
      <c r="P69" s="161"/>
      <c r="Q69" s="161"/>
      <c r="R69" s="161"/>
      <c r="S69" s="161"/>
      <c r="T69" s="144"/>
    </row>
    <row r="70" spans="1:20" ht="18" x14ac:dyDescent="0.3">
      <c r="A70" s="322">
        <v>46113</v>
      </c>
      <c r="B70" s="161"/>
      <c r="C70" s="161"/>
      <c r="D70" s="161"/>
      <c r="E70" s="161"/>
      <c r="F70" s="161"/>
      <c r="G70" s="161"/>
      <c r="H70" s="161"/>
      <c r="I70" s="161"/>
      <c r="J70" s="161"/>
      <c r="K70" s="161"/>
      <c r="L70" s="161"/>
      <c r="M70" s="161"/>
      <c r="N70" s="161"/>
      <c r="O70" s="161"/>
      <c r="P70" s="161"/>
      <c r="Q70" s="161"/>
      <c r="R70" s="161"/>
      <c r="S70" s="161"/>
      <c r="T70" s="144"/>
    </row>
    <row r="71" spans="1:20" ht="18" x14ac:dyDescent="0.3">
      <c r="A71" s="322">
        <v>46143</v>
      </c>
      <c r="B71" s="161"/>
      <c r="C71" s="161"/>
      <c r="D71" s="161"/>
      <c r="E71" s="161"/>
      <c r="F71" s="161"/>
      <c r="G71" s="161"/>
      <c r="H71" s="161"/>
      <c r="I71" s="161"/>
      <c r="J71" s="161"/>
      <c r="K71" s="161"/>
      <c r="L71" s="161"/>
      <c r="M71" s="161"/>
      <c r="N71" s="161"/>
      <c r="O71" s="161"/>
      <c r="P71" s="161"/>
      <c r="Q71" s="161"/>
      <c r="R71" s="161"/>
      <c r="S71" s="161"/>
      <c r="T71" s="144"/>
    </row>
    <row r="72" spans="1:20" ht="18.75" thickBot="1" x14ac:dyDescent="0.35">
      <c r="A72" s="465">
        <v>46174</v>
      </c>
      <c r="B72" s="162"/>
      <c r="C72" s="162"/>
      <c r="D72" s="162"/>
      <c r="E72" s="162"/>
      <c r="F72" s="162"/>
      <c r="G72" s="162"/>
      <c r="H72" s="162"/>
      <c r="I72" s="162"/>
      <c r="J72" s="162"/>
      <c r="K72" s="162"/>
      <c r="L72" s="162"/>
      <c r="M72" s="162"/>
      <c r="N72" s="162"/>
      <c r="O72" s="163"/>
      <c r="P72" s="162"/>
      <c r="Q72" s="162"/>
      <c r="R72" s="162"/>
      <c r="S72" s="162"/>
      <c r="T72" s="466"/>
    </row>
    <row r="73" spans="1:20" ht="19.5" thickTop="1" thickBot="1" x14ac:dyDescent="0.4">
      <c r="A73" s="230" t="s">
        <v>256</v>
      </c>
      <c r="B73" s="164">
        <v>4166</v>
      </c>
      <c r="C73" s="164">
        <v>1037</v>
      </c>
      <c r="D73" s="164">
        <v>3395</v>
      </c>
      <c r="E73" s="164">
        <v>1081</v>
      </c>
      <c r="F73" s="164">
        <v>11093</v>
      </c>
      <c r="G73" s="164">
        <v>2991</v>
      </c>
      <c r="H73" s="164">
        <v>39711</v>
      </c>
      <c r="I73" s="164">
        <v>0</v>
      </c>
      <c r="J73" s="164">
        <v>26688</v>
      </c>
      <c r="K73" s="164">
        <v>3421</v>
      </c>
      <c r="L73" s="164">
        <v>363</v>
      </c>
      <c r="M73" s="164">
        <v>2200</v>
      </c>
      <c r="N73" s="164">
        <v>313</v>
      </c>
      <c r="O73" s="164">
        <v>602</v>
      </c>
      <c r="P73" s="164">
        <v>0</v>
      </c>
      <c r="Q73" s="164">
        <v>0</v>
      </c>
      <c r="R73" s="164">
        <v>859</v>
      </c>
      <c r="S73" s="164">
        <v>0</v>
      </c>
      <c r="T73" s="467">
        <v>97920</v>
      </c>
    </row>
    <row r="74" spans="1:20" ht="36.75" thickBot="1" x14ac:dyDescent="0.35">
      <c r="A74" s="462" t="s">
        <v>93</v>
      </c>
      <c r="B74" s="307"/>
      <c r="C74" s="307"/>
      <c r="D74" s="307"/>
      <c r="E74" s="307"/>
      <c r="F74" s="307"/>
      <c r="G74" s="307"/>
      <c r="H74" s="307"/>
      <c r="I74" s="307"/>
      <c r="J74" s="307"/>
      <c r="K74" s="307"/>
      <c r="L74" s="307"/>
      <c r="M74" s="307"/>
      <c r="N74" s="307"/>
      <c r="O74" s="307"/>
      <c r="P74" s="307"/>
      <c r="Q74" s="307"/>
      <c r="R74" s="307"/>
      <c r="S74" s="307"/>
      <c r="T74" s="463"/>
    </row>
    <row r="75" spans="1:20" ht="18" x14ac:dyDescent="0.3">
      <c r="A75" s="325">
        <v>45839</v>
      </c>
      <c r="B75" s="160">
        <v>4555</v>
      </c>
      <c r="C75" s="160">
        <v>461</v>
      </c>
      <c r="D75" s="160">
        <v>106</v>
      </c>
      <c r="E75" s="160">
        <v>0</v>
      </c>
      <c r="F75" s="160">
        <v>0</v>
      </c>
      <c r="G75" s="160">
        <v>0</v>
      </c>
      <c r="H75" s="160">
        <v>0</v>
      </c>
      <c r="I75" s="160">
        <v>0</v>
      </c>
      <c r="J75" s="458">
        <v>0</v>
      </c>
      <c r="K75" s="458">
        <v>0</v>
      </c>
      <c r="L75" s="160">
        <v>0</v>
      </c>
      <c r="M75" s="160">
        <v>0</v>
      </c>
      <c r="N75" s="160">
        <v>0</v>
      </c>
      <c r="O75" s="458">
        <v>0</v>
      </c>
      <c r="P75" s="160">
        <v>0</v>
      </c>
      <c r="Q75" s="458">
        <v>0</v>
      </c>
      <c r="R75" s="458">
        <v>0</v>
      </c>
      <c r="S75" s="458" t="s">
        <v>257</v>
      </c>
      <c r="T75" s="464">
        <v>5133</v>
      </c>
    </row>
    <row r="76" spans="1:20" ht="18" x14ac:dyDescent="0.3">
      <c r="A76" s="322">
        <v>45870</v>
      </c>
      <c r="B76" s="143">
        <v>4573</v>
      </c>
      <c r="C76" s="143">
        <v>461</v>
      </c>
      <c r="D76" s="143">
        <v>109</v>
      </c>
      <c r="E76" s="143">
        <v>0</v>
      </c>
      <c r="F76" s="143">
        <v>0</v>
      </c>
      <c r="G76" s="143">
        <v>0</v>
      </c>
      <c r="H76" s="143">
        <v>0</v>
      </c>
      <c r="I76" s="143">
        <v>0</v>
      </c>
      <c r="J76" s="161">
        <v>0</v>
      </c>
      <c r="K76" s="161">
        <v>0</v>
      </c>
      <c r="L76" s="143">
        <v>0</v>
      </c>
      <c r="M76" s="143">
        <v>0</v>
      </c>
      <c r="N76" s="143">
        <v>0</v>
      </c>
      <c r="O76" s="161">
        <v>0</v>
      </c>
      <c r="P76" s="143">
        <v>0</v>
      </c>
      <c r="Q76" s="161">
        <v>0</v>
      </c>
      <c r="R76" s="161">
        <v>0</v>
      </c>
      <c r="S76" s="161" t="s">
        <v>257</v>
      </c>
      <c r="T76" s="144">
        <v>5148</v>
      </c>
    </row>
    <row r="77" spans="1:20" ht="18" x14ac:dyDescent="0.3">
      <c r="A77" s="322">
        <v>45901</v>
      </c>
      <c r="B77" s="143">
        <v>4586</v>
      </c>
      <c r="C77" s="143">
        <v>455</v>
      </c>
      <c r="D77" s="143">
        <v>106</v>
      </c>
      <c r="E77" s="143">
        <v>0</v>
      </c>
      <c r="F77" s="143">
        <v>0</v>
      </c>
      <c r="G77" s="143">
        <v>0</v>
      </c>
      <c r="H77" s="143">
        <v>0</v>
      </c>
      <c r="I77" s="143">
        <v>0</v>
      </c>
      <c r="J77" s="161">
        <v>0</v>
      </c>
      <c r="K77" s="161">
        <v>0</v>
      </c>
      <c r="L77" s="143">
        <v>0</v>
      </c>
      <c r="M77" s="143">
        <v>0</v>
      </c>
      <c r="N77" s="143">
        <v>0</v>
      </c>
      <c r="O77" s="161">
        <v>0</v>
      </c>
      <c r="P77" s="143">
        <v>0</v>
      </c>
      <c r="Q77" s="161">
        <v>0</v>
      </c>
      <c r="R77" s="161">
        <v>0</v>
      </c>
      <c r="S77" s="161" t="s">
        <v>257</v>
      </c>
      <c r="T77" s="144">
        <v>5157</v>
      </c>
    </row>
    <row r="78" spans="1:20" ht="18" x14ac:dyDescent="0.3">
      <c r="A78" s="322">
        <v>45931</v>
      </c>
      <c r="B78" s="143">
        <v>4624</v>
      </c>
      <c r="C78" s="143">
        <v>453</v>
      </c>
      <c r="D78" s="143">
        <v>112</v>
      </c>
      <c r="E78" s="143">
        <v>0</v>
      </c>
      <c r="F78" s="143">
        <v>0</v>
      </c>
      <c r="G78" s="143">
        <v>0</v>
      </c>
      <c r="H78" s="143">
        <v>0</v>
      </c>
      <c r="I78" s="143">
        <v>0</v>
      </c>
      <c r="J78" s="161">
        <v>0</v>
      </c>
      <c r="K78" s="161">
        <v>0</v>
      </c>
      <c r="L78" s="143">
        <v>0</v>
      </c>
      <c r="M78" s="143">
        <v>0</v>
      </c>
      <c r="N78" s="143">
        <v>0</v>
      </c>
      <c r="O78" s="161">
        <v>0</v>
      </c>
      <c r="P78" s="143">
        <v>0</v>
      </c>
      <c r="Q78" s="161">
        <v>0</v>
      </c>
      <c r="R78" s="161">
        <v>0</v>
      </c>
      <c r="S78" s="161" t="s">
        <v>257</v>
      </c>
      <c r="T78" s="144">
        <v>5194</v>
      </c>
    </row>
    <row r="79" spans="1:20" ht="18" x14ac:dyDescent="0.3">
      <c r="A79" s="322">
        <v>45962</v>
      </c>
      <c r="B79" s="143"/>
      <c r="C79" s="143"/>
      <c r="D79" s="143"/>
      <c r="E79" s="143"/>
      <c r="F79" s="143"/>
      <c r="G79" s="143"/>
      <c r="H79" s="143"/>
      <c r="I79" s="143"/>
      <c r="J79" s="143"/>
      <c r="K79" s="143"/>
      <c r="L79" s="143"/>
      <c r="M79" s="143"/>
      <c r="N79" s="143"/>
      <c r="O79" s="143"/>
      <c r="P79" s="143"/>
      <c r="Q79" s="143"/>
      <c r="R79" s="143"/>
      <c r="S79" s="143"/>
      <c r="T79" s="355"/>
    </row>
    <row r="80" spans="1:20" ht="18" x14ac:dyDescent="0.3">
      <c r="A80" s="322">
        <v>45992</v>
      </c>
      <c r="B80" s="143"/>
      <c r="C80" s="143"/>
      <c r="D80" s="143"/>
      <c r="E80" s="143"/>
      <c r="F80" s="143"/>
      <c r="G80" s="143"/>
      <c r="H80" s="143"/>
      <c r="I80" s="143"/>
      <c r="J80" s="143"/>
      <c r="K80" s="143"/>
      <c r="L80" s="143"/>
      <c r="M80" s="143"/>
      <c r="N80" s="143"/>
      <c r="O80" s="143"/>
      <c r="P80" s="143"/>
      <c r="Q80" s="143"/>
      <c r="R80" s="143"/>
      <c r="S80" s="143"/>
      <c r="T80" s="355"/>
    </row>
    <row r="81" spans="1:20" ht="18" x14ac:dyDescent="0.3">
      <c r="A81" s="322">
        <v>46023</v>
      </c>
      <c r="B81" s="143"/>
      <c r="C81" s="143"/>
      <c r="D81" s="143"/>
      <c r="E81" s="143"/>
      <c r="F81" s="143"/>
      <c r="G81" s="143"/>
      <c r="H81" s="143"/>
      <c r="I81" s="143"/>
      <c r="J81" s="143"/>
      <c r="K81" s="143"/>
      <c r="L81" s="143"/>
      <c r="M81" s="143"/>
      <c r="N81" s="143"/>
      <c r="O81" s="143"/>
      <c r="P81" s="143"/>
      <c r="Q81" s="143"/>
      <c r="R81" s="143"/>
      <c r="S81" s="143"/>
      <c r="T81" s="355"/>
    </row>
    <row r="82" spans="1:20" ht="18" x14ac:dyDescent="0.3">
      <c r="A82" s="322">
        <v>46054</v>
      </c>
      <c r="B82" s="143"/>
      <c r="C82" s="143"/>
      <c r="D82" s="143"/>
      <c r="E82" s="143"/>
      <c r="F82" s="143"/>
      <c r="G82" s="143"/>
      <c r="H82" s="143"/>
      <c r="I82" s="143"/>
      <c r="J82" s="143"/>
      <c r="K82" s="143"/>
      <c r="L82" s="143"/>
      <c r="M82" s="143"/>
      <c r="N82" s="143"/>
      <c r="O82" s="143"/>
      <c r="P82" s="143"/>
      <c r="Q82" s="143"/>
      <c r="R82" s="143"/>
      <c r="S82" s="143"/>
      <c r="T82" s="355"/>
    </row>
    <row r="83" spans="1:20" ht="18" x14ac:dyDescent="0.3">
      <c r="A83" s="322">
        <v>46082</v>
      </c>
      <c r="B83" s="143"/>
      <c r="C83" s="143"/>
      <c r="D83" s="143"/>
      <c r="E83" s="143"/>
      <c r="F83" s="143"/>
      <c r="G83" s="143"/>
      <c r="H83" s="143"/>
      <c r="I83" s="143"/>
      <c r="J83" s="143"/>
      <c r="K83" s="143"/>
      <c r="L83" s="143"/>
      <c r="M83" s="143"/>
      <c r="N83" s="143"/>
      <c r="O83" s="143"/>
      <c r="P83" s="143"/>
      <c r="Q83" s="143"/>
      <c r="R83" s="143"/>
      <c r="S83" s="143"/>
      <c r="T83" s="355"/>
    </row>
    <row r="84" spans="1:20" ht="18" x14ac:dyDescent="0.3">
      <c r="A84" s="322">
        <v>46113</v>
      </c>
      <c r="B84" s="143"/>
      <c r="C84" s="143"/>
      <c r="D84" s="143"/>
      <c r="E84" s="143"/>
      <c r="F84" s="143"/>
      <c r="G84" s="143"/>
      <c r="H84" s="143"/>
      <c r="I84" s="143"/>
      <c r="J84" s="143"/>
      <c r="K84" s="143"/>
      <c r="L84" s="143"/>
      <c r="M84" s="143"/>
      <c r="N84" s="143"/>
      <c r="O84" s="143"/>
      <c r="P84" s="143"/>
      <c r="Q84" s="143"/>
      <c r="R84" s="143"/>
      <c r="S84" s="143"/>
      <c r="T84" s="355"/>
    </row>
    <row r="85" spans="1:20" ht="18" x14ac:dyDescent="0.3">
      <c r="A85" s="322">
        <v>46143</v>
      </c>
      <c r="B85" s="143"/>
      <c r="C85" s="143"/>
      <c r="D85" s="143"/>
      <c r="E85" s="143"/>
      <c r="F85" s="143"/>
      <c r="G85" s="143"/>
      <c r="H85" s="143"/>
      <c r="I85" s="143"/>
      <c r="J85" s="143"/>
      <c r="K85" s="143"/>
      <c r="L85" s="143"/>
      <c r="M85" s="143"/>
      <c r="N85" s="143"/>
      <c r="O85" s="143"/>
      <c r="P85" s="143"/>
      <c r="Q85" s="143"/>
      <c r="R85" s="143"/>
      <c r="S85" s="143"/>
      <c r="T85" s="355"/>
    </row>
    <row r="86" spans="1:20" ht="18.75" thickBot="1" x14ac:dyDescent="0.35">
      <c r="A86" s="465">
        <v>46174</v>
      </c>
      <c r="B86" s="162"/>
      <c r="C86" s="162"/>
      <c r="D86" s="162"/>
      <c r="E86" s="162"/>
      <c r="F86" s="162"/>
      <c r="G86" s="162"/>
      <c r="H86" s="162"/>
      <c r="I86" s="162"/>
      <c r="J86" s="162"/>
      <c r="K86" s="162"/>
      <c r="L86" s="162"/>
      <c r="M86" s="162"/>
      <c r="N86" s="162"/>
      <c r="O86" s="162"/>
      <c r="P86" s="162"/>
      <c r="Q86" s="162"/>
      <c r="R86" s="162"/>
      <c r="S86" s="162"/>
      <c r="T86" s="466"/>
    </row>
    <row r="87" spans="1:20" ht="19.5" thickTop="1" thickBot="1" x14ac:dyDescent="0.4">
      <c r="A87" s="230" t="s">
        <v>256</v>
      </c>
      <c r="B87" s="164">
        <v>4584</v>
      </c>
      <c r="C87" s="164">
        <v>458</v>
      </c>
      <c r="D87" s="164">
        <v>108</v>
      </c>
      <c r="E87" s="164">
        <v>0</v>
      </c>
      <c r="F87" s="164">
        <v>0</v>
      </c>
      <c r="G87" s="164">
        <v>0</v>
      </c>
      <c r="H87" s="164">
        <v>0</v>
      </c>
      <c r="I87" s="164">
        <v>0</v>
      </c>
      <c r="J87" s="164">
        <v>0</v>
      </c>
      <c r="K87" s="164">
        <v>0</v>
      </c>
      <c r="L87" s="164">
        <v>0</v>
      </c>
      <c r="M87" s="164">
        <v>0</v>
      </c>
      <c r="N87" s="164">
        <v>0</v>
      </c>
      <c r="O87" s="164">
        <v>0</v>
      </c>
      <c r="P87" s="164">
        <v>0</v>
      </c>
      <c r="Q87" s="164">
        <v>0</v>
      </c>
      <c r="R87" s="164">
        <v>0</v>
      </c>
      <c r="S87" s="164">
        <v>0</v>
      </c>
      <c r="T87" s="467">
        <v>5150</v>
      </c>
    </row>
    <row r="88" spans="1:20" ht="62.25" hidden="1" customHeight="1" thickBot="1" x14ac:dyDescent="0.35">
      <c r="A88" s="455">
        <v>0</v>
      </c>
      <c r="B88" s="167" t="s">
        <v>32</v>
      </c>
      <c r="C88" s="167" t="s">
        <v>33</v>
      </c>
      <c r="D88" s="167" t="s">
        <v>34</v>
      </c>
      <c r="E88" s="167" t="s">
        <v>23</v>
      </c>
      <c r="F88" s="167" t="s">
        <v>35</v>
      </c>
      <c r="G88" s="167" t="s">
        <v>36</v>
      </c>
      <c r="H88" s="167" t="s">
        <v>37</v>
      </c>
      <c r="I88" s="167" t="s">
        <v>1</v>
      </c>
      <c r="J88" s="167" t="s">
        <v>42</v>
      </c>
      <c r="K88" s="167" t="s">
        <v>38</v>
      </c>
      <c r="L88" s="167" t="s">
        <v>2</v>
      </c>
      <c r="M88" s="167" t="s">
        <v>39</v>
      </c>
      <c r="N88" s="167" t="s">
        <v>40</v>
      </c>
      <c r="O88" s="167" t="s">
        <v>41</v>
      </c>
      <c r="P88" s="167" t="s">
        <v>7</v>
      </c>
      <c r="Q88" s="167"/>
      <c r="R88" s="167"/>
      <c r="S88" s="167"/>
      <c r="T88" s="469"/>
    </row>
    <row r="89" spans="1:20" ht="35.450000000000003" customHeight="1" thickBot="1" x14ac:dyDescent="0.35">
      <c r="A89" s="462" t="s">
        <v>138</v>
      </c>
      <c r="B89" s="307"/>
      <c r="C89" s="307"/>
      <c r="D89" s="307"/>
      <c r="E89" s="307"/>
      <c r="F89" s="307"/>
      <c r="G89" s="307"/>
      <c r="H89" s="307"/>
      <c r="I89" s="307"/>
      <c r="J89" s="307"/>
      <c r="K89" s="307"/>
      <c r="L89" s="307"/>
      <c r="M89" s="307"/>
      <c r="N89" s="307"/>
      <c r="O89" s="307"/>
      <c r="P89" s="307"/>
      <c r="Q89" s="307"/>
      <c r="R89" s="307"/>
      <c r="S89" s="307"/>
      <c r="T89" s="463"/>
    </row>
    <row r="90" spans="1:20" ht="18" x14ac:dyDescent="0.3">
      <c r="A90" s="325">
        <v>45839</v>
      </c>
      <c r="B90" s="458">
        <v>45204</v>
      </c>
      <c r="C90" s="458">
        <v>11462</v>
      </c>
      <c r="D90" s="458">
        <v>58352</v>
      </c>
      <c r="E90" s="458">
        <v>25903</v>
      </c>
      <c r="F90" s="458">
        <v>135008</v>
      </c>
      <c r="G90" s="458">
        <v>43472</v>
      </c>
      <c r="H90" s="458">
        <v>328540</v>
      </c>
      <c r="I90" s="458">
        <v>87</v>
      </c>
      <c r="J90" s="458">
        <v>375265</v>
      </c>
      <c r="K90" s="458">
        <v>49544</v>
      </c>
      <c r="L90" s="458">
        <v>17565</v>
      </c>
      <c r="M90" s="458">
        <v>24164</v>
      </c>
      <c r="N90" s="458">
        <v>4762</v>
      </c>
      <c r="O90" s="458">
        <v>112</v>
      </c>
      <c r="P90" s="458">
        <v>0</v>
      </c>
      <c r="Q90" s="458">
        <v>179</v>
      </c>
      <c r="R90" s="458">
        <v>5303</v>
      </c>
      <c r="S90" s="458">
        <v>15998</v>
      </c>
      <c r="T90" s="464">
        <v>1140920</v>
      </c>
    </row>
    <row r="91" spans="1:20" ht="18" x14ac:dyDescent="0.3">
      <c r="A91" s="322">
        <v>45870</v>
      </c>
      <c r="B91" s="161">
        <v>45520</v>
      </c>
      <c r="C91" s="161">
        <v>11419</v>
      </c>
      <c r="D91" s="161">
        <v>58419</v>
      </c>
      <c r="E91" s="161">
        <v>25819</v>
      </c>
      <c r="F91" s="161">
        <v>135564</v>
      </c>
      <c r="G91" s="161">
        <v>44959</v>
      </c>
      <c r="H91" s="161">
        <v>327742</v>
      </c>
      <c r="I91" s="161">
        <v>89</v>
      </c>
      <c r="J91" s="161">
        <v>377659</v>
      </c>
      <c r="K91" s="161">
        <v>51079</v>
      </c>
      <c r="L91" s="161">
        <v>17566</v>
      </c>
      <c r="M91" s="161">
        <v>25220</v>
      </c>
      <c r="N91" s="161">
        <v>4909</v>
      </c>
      <c r="O91" s="161">
        <v>94</v>
      </c>
      <c r="P91" s="161">
        <v>0</v>
      </c>
      <c r="Q91" s="161">
        <v>803</v>
      </c>
      <c r="R91" s="161">
        <v>4348</v>
      </c>
      <c r="S91" s="161">
        <v>14702</v>
      </c>
      <c r="T91" s="144">
        <v>1145911</v>
      </c>
    </row>
    <row r="92" spans="1:20" ht="18" x14ac:dyDescent="0.3">
      <c r="A92" s="322">
        <v>45901</v>
      </c>
      <c r="B92" s="161">
        <v>45576</v>
      </c>
      <c r="C92" s="161">
        <v>11404</v>
      </c>
      <c r="D92" s="161">
        <v>58452</v>
      </c>
      <c r="E92" s="161">
        <v>26021</v>
      </c>
      <c r="F92" s="161">
        <v>134961</v>
      </c>
      <c r="G92" s="161">
        <v>44697</v>
      </c>
      <c r="H92" s="161">
        <v>325280</v>
      </c>
      <c r="I92" s="161">
        <v>88</v>
      </c>
      <c r="J92" s="161">
        <v>377140</v>
      </c>
      <c r="K92" s="161">
        <v>52520</v>
      </c>
      <c r="L92" s="161">
        <v>17514</v>
      </c>
      <c r="M92" s="161">
        <v>25298</v>
      </c>
      <c r="N92" s="161">
        <v>4934</v>
      </c>
      <c r="O92" s="161">
        <v>1955</v>
      </c>
      <c r="P92" s="161">
        <v>0</v>
      </c>
      <c r="Q92" s="161" t="s">
        <v>257</v>
      </c>
      <c r="R92" s="161">
        <v>4412</v>
      </c>
      <c r="S92" s="161">
        <v>14933</v>
      </c>
      <c r="T92" s="144">
        <v>1145191</v>
      </c>
    </row>
    <row r="93" spans="1:20" ht="18" x14ac:dyDescent="0.3">
      <c r="A93" s="322">
        <v>45931</v>
      </c>
      <c r="B93" s="161">
        <v>45628</v>
      </c>
      <c r="C93" s="161">
        <v>11443</v>
      </c>
      <c r="D93" s="161">
        <v>58678</v>
      </c>
      <c r="E93" s="161">
        <v>25745</v>
      </c>
      <c r="F93" s="161">
        <v>133060</v>
      </c>
      <c r="G93" s="161">
        <v>43148</v>
      </c>
      <c r="H93" s="161">
        <v>325904</v>
      </c>
      <c r="I93" s="161">
        <v>84</v>
      </c>
      <c r="J93" s="161">
        <v>376850</v>
      </c>
      <c r="K93" s="161">
        <v>52878</v>
      </c>
      <c r="L93" s="161">
        <v>17505</v>
      </c>
      <c r="M93" s="161">
        <v>24410</v>
      </c>
      <c r="N93" s="161">
        <v>4765</v>
      </c>
      <c r="O93" s="161">
        <v>3579</v>
      </c>
      <c r="P93" s="161">
        <v>0</v>
      </c>
      <c r="Q93" s="161">
        <v>486</v>
      </c>
      <c r="R93" s="161">
        <v>5983</v>
      </c>
      <c r="S93" s="161">
        <v>16963</v>
      </c>
      <c r="T93" s="144">
        <v>1147109</v>
      </c>
    </row>
    <row r="94" spans="1:20" ht="18" x14ac:dyDescent="0.3">
      <c r="A94" s="322">
        <v>45962</v>
      </c>
      <c r="B94" s="161"/>
      <c r="C94" s="161"/>
      <c r="D94" s="161"/>
      <c r="E94" s="161"/>
      <c r="F94" s="161"/>
      <c r="G94" s="161"/>
      <c r="H94" s="161"/>
      <c r="I94" s="161"/>
      <c r="J94" s="161"/>
      <c r="K94" s="161"/>
      <c r="L94" s="161"/>
      <c r="M94" s="161"/>
      <c r="N94" s="161"/>
      <c r="O94" s="161"/>
      <c r="P94" s="161"/>
      <c r="Q94" s="161"/>
      <c r="R94" s="161"/>
      <c r="S94" s="161"/>
      <c r="T94" s="144"/>
    </row>
    <row r="95" spans="1:20" ht="18" x14ac:dyDescent="0.3">
      <c r="A95" s="322">
        <v>45992</v>
      </c>
      <c r="B95" s="161"/>
      <c r="C95" s="161"/>
      <c r="D95" s="161"/>
      <c r="E95" s="161"/>
      <c r="F95" s="161"/>
      <c r="G95" s="161"/>
      <c r="H95" s="161"/>
      <c r="I95" s="161"/>
      <c r="J95" s="161"/>
      <c r="K95" s="161"/>
      <c r="L95" s="161"/>
      <c r="M95" s="161"/>
      <c r="N95" s="161"/>
      <c r="O95" s="161"/>
      <c r="P95" s="161"/>
      <c r="Q95" s="161"/>
      <c r="R95" s="161"/>
      <c r="S95" s="161"/>
      <c r="T95" s="144"/>
    </row>
    <row r="96" spans="1:20" ht="18" x14ac:dyDescent="0.3">
      <c r="A96" s="322">
        <v>46023</v>
      </c>
      <c r="B96" s="161"/>
      <c r="C96" s="161"/>
      <c r="D96" s="161"/>
      <c r="E96" s="161"/>
      <c r="F96" s="161"/>
      <c r="G96" s="161"/>
      <c r="H96" s="161"/>
      <c r="I96" s="161"/>
      <c r="J96" s="161"/>
      <c r="K96" s="161"/>
      <c r="L96" s="161"/>
      <c r="M96" s="161"/>
      <c r="N96" s="161"/>
      <c r="O96" s="161"/>
      <c r="P96" s="161"/>
      <c r="Q96" s="161"/>
      <c r="R96" s="161"/>
      <c r="S96" s="161"/>
      <c r="T96" s="144"/>
    </row>
    <row r="97" spans="1:20" ht="18" x14ac:dyDescent="0.3">
      <c r="A97" s="322">
        <v>46054</v>
      </c>
      <c r="B97" s="161"/>
      <c r="C97" s="161"/>
      <c r="D97" s="161"/>
      <c r="E97" s="161"/>
      <c r="F97" s="161"/>
      <c r="G97" s="161"/>
      <c r="H97" s="161"/>
      <c r="I97" s="161"/>
      <c r="J97" s="161"/>
      <c r="K97" s="161"/>
      <c r="L97" s="161"/>
      <c r="M97" s="161"/>
      <c r="N97" s="161"/>
      <c r="O97" s="161"/>
      <c r="P97" s="161"/>
      <c r="Q97" s="161"/>
      <c r="R97" s="161"/>
      <c r="S97" s="161"/>
      <c r="T97" s="144"/>
    </row>
    <row r="98" spans="1:20" ht="18" x14ac:dyDescent="0.3">
      <c r="A98" s="322">
        <v>46082</v>
      </c>
      <c r="B98" s="161"/>
      <c r="C98" s="161"/>
      <c r="D98" s="161"/>
      <c r="E98" s="161"/>
      <c r="F98" s="161"/>
      <c r="G98" s="161"/>
      <c r="H98" s="161"/>
      <c r="I98" s="161"/>
      <c r="J98" s="161"/>
      <c r="K98" s="161"/>
      <c r="L98" s="161"/>
      <c r="M98" s="161"/>
      <c r="N98" s="161"/>
      <c r="O98" s="161"/>
      <c r="P98" s="161"/>
      <c r="Q98" s="161"/>
      <c r="R98" s="161"/>
      <c r="S98" s="161"/>
      <c r="T98" s="144"/>
    </row>
    <row r="99" spans="1:20" ht="18" x14ac:dyDescent="0.3">
      <c r="A99" s="322">
        <v>46113</v>
      </c>
      <c r="B99" s="161"/>
      <c r="C99" s="161"/>
      <c r="D99" s="161"/>
      <c r="E99" s="161"/>
      <c r="F99" s="161"/>
      <c r="G99" s="161"/>
      <c r="H99" s="161"/>
      <c r="I99" s="161"/>
      <c r="J99" s="161"/>
      <c r="K99" s="161"/>
      <c r="L99" s="161"/>
      <c r="M99" s="161"/>
      <c r="N99" s="161"/>
      <c r="O99" s="161"/>
      <c r="P99" s="161"/>
      <c r="Q99" s="161"/>
      <c r="R99" s="161"/>
      <c r="S99" s="161"/>
      <c r="T99" s="144"/>
    </row>
    <row r="100" spans="1:20" ht="18" x14ac:dyDescent="0.3">
      <c r="A100" s="322">
        <v>46143</v>
      </c>
      <c r="B100" s="161"/>
      <c r="C100" s="161"/>
      <c r="D100" s="161"/>
      <c r="E100" s="161"/>
      <c r="F100" s="161"/>
      <c r="G100" s="161"/>
      <c r="H100" s="161"/>
      <c r="I100" s="161"/>
      <c r="J100" s="161"/>
      <c r="K100" s="161"/>
      <c r="L100" s="161"/>
      <c r="M100" s="161"/>
      <c r="N100" s="161"/>
      <c r="O100" s="161"/>
      <c r="P100" s="161"/>
      <c r="Q100" s="161"/>
      <c r="R100" s="161"/>
      <c r="S100" s="161"/>
      <c r="T100" s="144"/>
    </row>
    <row r="101" spans="1:20" ht="18.75" thickBot="1" x14ac:dyDescent="0.35">
      <c r="A101" s="465">
        <v>46174</v>
      </c>
      <c r="B101" s="162"/>
      <c r="C101" s="162"/>
      <c r="D101" s="162"/>
      <c r="E101" s="162"/>
      <c r="F101" s="162"/>
      <c r="G101" s="162"/>
      <c r="H101" s="162"/>
      <c r="I101" s="162"/>
      <c r="J101" s="162"/>
      <c r="K101" s="162"/>
      <c r="L101" s="162"/>
      <c r="M101" s="162"/>
      <c r="N101" s="162"/>
      <c r="O101" s="162"/>
      <c r="P101" s="162"/>
      <c r="Q101" s="163"/>
      <c r="R101" s="163"/>
      <c r="S101" s="163"/>
      <c r="T101" s="470"/>
    </row>
    <row r="102" spans="1:20" ht="19.5" thickTop="1" thickBot="1" x14ac:dyDescent="0.4">
      <c r="A102" s="475" t="s">
        <v>256</v>
      </c>
      <c r="B102" s="476">
        <v>45482</v>
      </c>
      <c r="C102" s="476">
        <v>11432</v>
      </c>
      <c r="D102" s="476">
        <v>58475</v>
      </c>
      <c r="E102" s="476">
        <v>25872</v>
      </c>
      <c r="F102" s="476">
        <v>134648</v>
      </c>
      <c r="G102" s="476">
        <v>44069</v>
      </c>
      <c r="H102" s="476">
        <v>326867</v>
      </c>
      <c r="I102" s="476">
        <v>87</v>
      </c>
      <c r="J102" s="476">
        <v>376729</v>
      </c>
      <c r="K102" s="476">
        <v>51505</v>
      </c>
      <c r="L102" s="476">
        <v>17538</v>
      </c>
      <c r="M102" s="476">
        <v>24773</v>
      </c>
      <c r="N102" s="476">
        <v>4843</v>
      </c>
      <c r="O102" s="476">
        <v>1435</v>
      </c>
      <c r="P102" s="476">
        <v>0</v>
      </c>
      <c r="Q102" s="476">
        <v>489</v>
      </c>
      <c r="R102" s="476">
        <v>5012</v>
      </c>
      <c r="S102" s="476">
        <v>15649</v>
      </c>
      <c r="T102" s="477">
        <v>1144782.75</v>
      </c>
    </row>
    <row r="103" spans="1:20" ht="15.75" hidden="1" thickBot="1" x14ac:dyDescent="0.35">
      <c r="A103" s="168"/>
      <c r="T103" s="169"/>
    </row>
    <row r="104" spans="1:20" ht="15.75" hidden="1" thickBot="1" x14ac:dyDescent="0.35">
      <c r="A104" s="168"/>
      <c r="T104" s="169"/>
    </row>
    <row r="105" spans="1:20" ht="15.75" hidden="1" thickBot="1" x14ac:dyDescent="0.35">
      <c r="A105" s="168"/>
      <c r="T105" s="169"/>
    </row>
    <row r="106" spans="1:20" ht="15.75" hidden="1" thickBot="1" x14ac:dyDescent="0.35">
      <c r="A106" s="168"/>
      <c r="T106" s="169"/>
    </row>
    <row r="107" spans="1:20" ht="15.75" hidden="1" thickBot="1" x14ac:dyDescent="0.35">
      <c r="A107" s="168"/>
      <c r="T107" s="169"/>
    </row>
    <row r="108" spans="1:20" ht="15.75" hidden="1" thickBot="1" x14ac:dyDescent="0.35">
      <c r="A108" s="168"/>
      <c r="T108" s="169"/>
    </row>
    <row r="109" spans="1:20" ht="15.75" hidden="1" thickBot="1" x14ac:dyDescent="0.35">
      <c r="A109" s="168"/>
      <c r="T109" s="169"/>
    </row>
    <row r="110" spans="1:20" ht="15.75" hidden="1" thickBot="1" x14ac:dyDescent="0.35">
      <c r="A110" s="168"/>
      <c r="T110" s="169"/>
    </row>
    <row r="111" spans="1:20" ht="15.75" hidden="1" thickBot="1" x14ac:dyDescent="0.35">
      <c r="A111" s="168"/>
      <c r="T111" s="169"/>
    </row>
    <row r="112" spans="1:20" ht="15.75" hidden="1" thickBot="1" x14ac:dyDescent="0.35">
      <c r="A112" s="168"/>
      <c r="T112" s="169"/>
    </row>
    <row r="113" spans="1:21" ht="15.75" hidden="1" thickBot="1" x14ac:dyDescent="0.35">
      <c r="A113" s="168"/>
      <c r="T113" s="169"/>
    </row>
    <row r="114" spans="1:21" ht="15.75" hidden="1" thickBot="1" x14ac:dyDescent="0.35">
      <c r="A114" s="168"/>
      <c r="T114" s="169"/>
    </row>
    <row r="115" spans="1:21" ht="15.75" hidden="1" thickBot="1" x14ac:dyDescent="0.35">
      <c r="A115" s="168"/>
      <c r="T115" s="169"/>
    </row>
    <row r="116" spans="1:21" ht="15.75" hidden="1" thickBot="1" x14ac:dyDescent="0.35">
      <c r="A116" s="168"/>
      <c r="T116" s="169"/>
    </row>
    <row r="117" spans="1:21" x14ac:dyDescent="0.3">
      <c r="A117" s="542" t="s">
        <v>4</v>
      </c>
      <c r="B117" s="543"/>
      <c r="C117" s="543"/>
      <c r="D117" s="543"/>
      <c r="E117" s="543"/>
      <c r="F117" s="543"/>
      <c r="G117" s="543"/>
      <c r="H117" s="543"/>
      <c r="I117" s="543"/>
      <c r="J117" s="543"/>
      <c r="K117" s="543"/>
      <c r="L117" s="543"/>
      <c r="M117" s="543"/>
      <c r="N117" s="543"/>
      <c r="O117" s="543"/>
      <c r="P117" s="543"/>
      <c r="Q117" s="543"/>
      <c r="R117" s="543"/>
      <c r="S117" s="543"/>
      <c r="T117" s="544"/>
    </row>
    <row r="118" spans="1:21" ht="15.75" customHeight="1" x14ac:dyDescent="0.3">
      <c r="A118" s="545" t="s">
        <v>101</v>
      </c>
      <c r="B118" s="546"/>
      <c r="C118" s="546"/>
      <c r="D118" s="546"/>
      <c r="E118" s="546"/>
      <c r="F118" s="546"/>
      <c r="G118" s="546"/>
      <c r="H118" s="546"/>
      <c r="I118" s="546"/>
      <c r="J118" s="546"/>
      <c r="K118" s="546"/>
      <c r="L118" s="546"/>
      <c r="M118" s="546"/>
      <c r="N118" s="546"/>
      <c r="O118" s="546"/>
      <c r="P118" s="546"/>
      <c r="Q118" s="546"/>
      <c r="R118" s="546"/>
      <c r="S118" s="546"/>
      <c r="T118" s="547"/>
    </row>
    <row r="119" spans="1:21" ht="26.65" customHeight="1" x14ac:dyDescent="0.3">
      <c r="A119" s="536" t="s">
        <v>102</v>
      </c>
      <c r="B119" s="537"/>
      <c r="C119" s="537"/>
      <c r="D119" s="537"/>
      <c r="E119" s="537"/>
      <c r="F119" s="537"/>
      <c r="G119" s="537"/>
      <c r="H119" s="537"/>
      <c r="I119" s="537"/>
      <c r="J119" s="537"/>
      <c r="K119" s="537"/>
      <c r="L119" s="537"/>
      <c r="M119" s="537"/>
      <c r="N119" s="537"/>
      <c r="O119" s="537"/>
      <c r="P119" s="537"/>
      <c r="Q119" s="537"/>
      <c r="R119" s="537"/>
      <c r="S119" s="537"/>
      <c r="T119" s="538"/>
    </row>
    <row r="120" spans="1:21" x14ac:dyDescent="0.3">
      <c r="A120" s="548" t="s">
        <v>238</v>
      </c>
      <c r="B120" s="549"/>
      <c r="C120" s="549"/>
      <c r="D120" s="549"/>
      <c r="E120" s="549"/>
      <c r="F120" s="549"/>
      <c r="G120" s="549"/>
      <c r="H120" s="549"/>
      <c r="I120" s="549"/>
      <c r="J120" s="549"/>
      <c r="K120" s="549"/>
      <c r="L120" s="549"/>
      <c r="M120" s="549"/>
      <c r="N120" s="549"/>
      <c r="O120" s="549"/>
      <c r="P120" s="549"/>
      <c r="Q120" s="549"/>
      <c r="R120" s="549"/>
      <c r="S120" s="549"/>
      <c r="T120" s="550"/>
    </row>
    <row r="121" spans="1:21" ht="27.6" customHeight="1" x14ac:dyDescent="0.3">
      <c r="A121" s="536" t="s">
        <v>237</v>
      </c>
      <c r="B121" s="537"/>
      <c r="C121" s="537"/>
      <c r="D121" s="537"/>
      <c r="E121" s="537"/>
      <c r="F121" s="537"/>
      <c r="G121" s="537"/>
      <c r="H121" s="537"/>
      <c r="I121" s="537"/>
      <c r="J121" s="537"/>
      <c r="K121" s="537"/>
      <c r="L121" s="537"/>
      <c r="M121" s="537"/>
      <c r="N121" s="537"/>
      <c r="O121" s="537"/>
      <c r="P121" s="537"/>
      <c r="Q121" s="537"/>
      <c r="R121" s="537"/>
      <c r="S121" s="537"/>
      <c r="T121" s="538"/>
    </row>
    <row r="122" spans="1:21" ht="15.75" thickBot="1" x14ac:dyDescent="0.35">
      <c r="A122" s="533" t="s">
        <v>119</v>
      </c>
      <c r="B122" s="534"/>
      <c r="C122" s="534"/>
      <c r="D122" s="534"/>
      <c r="E122" s="534"/>
      <c r="F122" s="534"/>
      <c r="G122" s="534"/>
      <c r="H122" s="534"/>
      <c r="I122" s="534"/>
      <c r="J122" s="534"/>
      <c r="K122" s="534"/>
      <c r="L122" s="534"/>
      <c r="M122" s="534"/>
      <c r="N122" s="534"/>
      <c r="O122" s="534"/>
      <c r="P122" s="534"/>
      <c r="Q122" s="534"/>
      <c r="R122" s="534"/>
      <c r="S122" s="534"/>
      <c r="T122" s="535"/>
      <c r="U122" s="170" t="s">
        <v>83</v>
      </c>
    </row>
  </sheetData>
  <mergeCells count="7">
    <mergeCell ref="A122:T122"/>
    <mergeCell ref="A121:T121"/>
    <mergeCell ref="A2:T2"/>
    <mergeCell ref="A117:T117"/>
    <mergeCell ref="A118:T118"/>
    <mergeCell ref="A119:T119"/>
    <mergeCell ref="A120:T120"/>
  </mergeCells>
  <phoneticPr fontId="16" type="noConversion"/>
  <printOptions horizontalCentered="1" gridLines="1"/>
  <pageMargins left="0.28999999999999998" right="0.28999999999999998" top="0.7" bottom="0.43" header="0.3" footer="0.27"/>
  <pageSetup scale="36"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P80"/>
  <sheetViews>
    <sheetView tabSelected="1" view="pageBreakPreview" zoomScale="60" zoomScaleNormal="100" workbookViewId="0">
      <selection activeCell="E58" sqref="E58"/>
    </sheetView>
  </sheetViews>
  <sheetFormatPr defaultColWidth="9.28515625" defaultRowHeight="15" x14ac:dyDescent="0.3"/>
  <cols>
    <col min="1" max="1" width="9.28515625" style="68"/>
    <col min="2" max="2" width="9.42578125" style="68" bestFit="1" customWidth="1"/>
    <col min="3" max="3" width="36.28515625" style="68" bestFit="1" customWidth="1"/>
    <col min="4" max="16" width="16.5703125" style="68" customWidth="1"/>
    <col min="17" max="17" width="11.42578125" style="68" bestFit="1" customWidth="1"/>
    <col min="18" max="16384" width="9.28515625" style="68"/>
  </cols>
  <sheetData>
    <row r="1" spans="1:16" ht="15.75" thickBot="1" x14ac:dyDescent="0.35">
      <c r="A1" s="68" t="s">
        <v>147</v>
      </c>
    </row>
    <row r="2" spans="1:16" ht="18.75" thickBot="1" x14ac:dyDescent="0.35">
      <c r="B2" s="553" t="s">
        <v>94</v>
      </c>
      <c r="C2" s="554"/>
      <c r="D2" s="554"/>
      <c r="E2" s="554"/>
      <c r="F2" s="554"/>
      <c r="G2" s="554"/>
      <c r="H2" s="554"/>
      <c r="I2" s="554"/>
      <c r="J2" s="554"/>
      <c r="K2" s="554"/>
      <c r="L2" s="554"/>
      <c r="M2" s="554"/>
      <c r="N2" s="554"/>
      <c r="O2" s="554"/>
      <c r="P2" s="555"/>
    </row>
    <row r="3" spans="1:16" ht="63" customHeight="1" thickBot="1" x14ac:dyDescent="0.35">
      <c r="B3" s="171" t="s">
        <v>92</v>
      </c>
      <c r="C3" s="171" t="s">
        <v>95</v>
      </c>
      <c r="D3" s="442" t="s">
        <v>198</v>
      </c>
      <c r="E3" s="442" t="s">
        <v>199</v>
      </c>
      <c r="F3" s="442" t="s">
        <v>200</v>
      </c>
      <c r="G3" s="442" t="s">
        <v>201</v>
      </c>
      <c r="H3" s="442" t="s">
        <v>202</v>
      </c>
      <c r="I3" s="442" t="s">
        <v>203</v>
      </c>
      <c r="J3" s="442" t="s">
        <v>204</v>
      </c>
      <c r="K3" s="442" t="s">
        <v>205</v>
      </c>
      <c r="L3" s="442" t="s">
        <v>206</v>
      </c>
      <c r="M3" s="442" t="s">
        <v>207</v>
      </c>
      <c r="N3" s="442" t="s">
        <v>194</v>
      </c>
      <c r="O3" s="420" t="s">
        <v>208</v>
      </c>
      <c r="P3" s="415" t="s">
        <v>209</v>
      </c>
    </row>
    <row r="4" spans="1:16" ht="18" x14ac:dyDescent="0.3">
      <c r="B4" s="556" t="s">
        <v>139</v>
      </c>
      <c r="C4" s="172" t="s">
        <v>258</v>
      </c>
      <c r="D4" s="173">
        <v>2950</v>
      </c>
      <c r="E4" s="173">
        <v>2933</v>
      </c>
      <c r="F4" s="173">
        <v>2915</v>
      </c>
      <c r="G4" s="173">
        <v>2900</v>
      </c>
      <c r="H4" s="173"/>
      <c r="I4" s="173"/>
      <c r="J4" s="173"/>
      <c r="K4" s="173"/>
      <c r="L4" s="173"/>
      <c r="M4" s="173"/>
      <c r="N4" s="173"/>
      <c r="O4" s="421"/>
      <c r="P4" s="417">
        <f>AVERAGE(D4:O4)</f>
        <v>2924.5</v>
      </c>
    </row>
    <row r="5" spans="1:16" ht="18" x14ac:dyDescent="0.3">
      <c r="B5" s="557"/>
      <c r="C5" s="174" t="s">
        <v>259</v>
      </c>
      <c r="D5" s="456">
        <v>5892</v>
      </c>
      <c r="E5" s="456">
        <v>5893</v>
      </c>
      <c r="F5" s="456">
        <v>5897</v>
      </c>
      <c r="G5" s="456">
        <v>5902</v>
      </c>
      <c r="H5" s="456"/>
      <c r="I5" s="456"/>
      <c r="J5" s="456"/>
      <c r="K5" s="456"/>
      <c r="L5" s="456"/>
      <c r="M5" s="456"/>
      <c r="N5" s="456"/>
      <c r="O5" s="422"/>
      <c r="P5" s="416">
        <f t="shared" ref="P5:P69" si="0">AVERAGE(D5:O5)</f>
        <v>5896</v>
      </c>
    </row>
    <row r="6" spans="1:16" ht="18" x14ac:dyDescent="0.3">
      <c r="B6" s="557"/>
      <c r="C6" s="174" t="s">
        <v>260</v>
      </c>
      <c r="D6" s="456">
        <v>3161</v>
      </c>
      <c r="E6" s="456">
        <v>3135</v>
      </c>
      <c r="F6" s="456">
        <v>3105</v>
      </c>
      <c r="G6" s="456">
        <v>3106</v>
      </c>
      <c r="H6" s="456"/>
      <c r="I6" s="456"/>
      <c r="J6" s="456"/>
      <c r="K6" s="456"/>
      <c r="L6" s="456"/>
      <c r="M6" s="456"/>
      <c r="N6" s="456"/>
      <c r="O6" s="422"/>
      <c r="P6" s="416">
        <f t="shared" si="0"/>
        <v>3126.75</v>
      </c>
    </row>
    <row r="7" spans="1:16" ht="18" x14ac:dyDescent="0.3">
      <c r="B7" s="557"/>
      <c r="C7" s="174" t="s">
        <v>261</v>
      </c>
      <c r="D7" s="456">
        <v>2577</v>
      </c>
      <c r="E7" s="456">
        <v>2598</v>
      </c>
      <c r="F7" s="456">
        <v>2599</v>
      </c>
      <c r="G7" s="456">
        <v>2602</v>
      </c>
      <c r="H7" s="456"/>
      <c r="I7" s="456"/>
      <c r="J7" s="456"/>
      <c r="K7" s="456"/>
      <c r="L7" s="456"/>
      <c r="M7" s="456"/>
      <c r="N7" s="456"/>
      <c r="O7" s="422"/>
      <c r="P7" s="416">
        <f t="shared" si="0"/>
        <v>2594</v>
      </c>
    </row>
    <row r="8" spans="1:16" ht="18" x14ac:dyDescent="0.3">
      <c r="B8" s="557"/>
      <c r="C8" s="174" t="s">
        <v>262</v>
      </c>
      <c r="D8" s="456">
        <v>1654</v>
      </c>
      <c r="E8" s="456">
        <v>1665</v>
      </c>
      <c r="F8" s="456">
        <v>1648</v>
      </c>
      <c r="G8" s="456">
        <v>1688</v>
      </c>
      <c r="H8" s="456"/>
      <c r="I8" s="456"/>
      <c r="J8" s="456"/>
      <c r="K8" s="456"/>
      <c r="L8" s="456"/>
      <c r="M8" s="456"/>
      <c r="N8" s="456"/>
      <c r="O8" s="422"/>
      <c r="P8" s="416">
        <f t="shared" si="0"/>
        <v>1663.75</v>
      </c>
    </row>
    <row r="9" spans="1:16" ht="18" x14ac:dyDescent="0.3">
      <c r="B9" s="557"/>
      <c r="C9" s="174" t="s">
        <v>263</v>
      </c>
      <c r="D9" s="456">
        <v>887</v>
      </c>
      <c r="E9" s="456">
        <v>885</v>
      </c>
      <c r="F9" s="456">
        <v>870</v>
      </c>
      <c r="G9" s="456">
        <v>861</v>
      </c>
      <c r="H9" s="456"/>
      <c r="I9" s="456"/>
      <c r="J9" s="456"/>
      <c r="K9" s="456"/>
      <c r="L9" s="456"/>
      <c r="M9" s="456"/>
      <c r="N9" s="456"/>
      <c r="O9" s="422"/>
      <c r="P9" s="416">
        <f t="shared" si="0"/>
        <v>875.75</v>
      </c>
    </row>
    <row r="10" spans="1:16" ht="18" x14ac:dyDescent="0.3">
      <c r="B10" s="557"/>
      <c r="C10" s="174" t="s">
        <v>264</v>
      </c>
      <c r="D10" s="456">
        <v>6959</v>
      </c>
      <c r="E10" s="456">
        <v>6952</v>
      </c>
      <c r="F10" s="456">
        <v>6875</v>
      </c>
      <c r="G10" s="456">
        <v>6924</v>
      </c>
      <c r="H10" s="456"/>
      <c r="I10" s="456"/>
      <c r="J10" s="456"/>
      <c r="K10" s="456"/>
      <c r="L10" s="456"/>
      <c r="M10" s="456"/>
      <c r="N10" s="456"/>
      <c r="O10" s="422"/>
      <c r="P10" s="416">
        <f t="shared" si="0"/>
        <v>6927.5</v>
      </c>
    </row>
    <row r="11" spans="1:16" ht="18" x14ac:dyDescent="0.3">
      <c r="B11" s="557"/>
      <c r="C11" s="174" t="s">
        <v>265</v>
      </c>
      <c r="D11" s="456">
        <v>494</v>
      </c>
      <c r="E11" s="456">
        <v>490</v>
      </c>
      <c r="F11" s="456">
        <v>487</v>
      </c>
      <c r="G11" s="456">
        <v>484</v>
      </c>
      <c r="H11" s="456"/>
      <c r="I11" s="456"/>
      <c r="J11" s="456"/>
      <c r="K11" s="456"/>
      <c r="L11" s="456"/>
      <c r="M11" s="456"/>
      <c r="N11" s="456"/>
      <c r="O11" s="422"/>
      <c r="P11" s="416">
        <f t="shared" si="0"/>
        <v>488.75</v>
      </c>
    </row>
    <row r="12" spans="1:16" ht="18" x14ac:dyDescent="0.3">
      <c r="B12" s="557"/>
      <c r="C12" s="174" t="s">
        <v>266</v>
      </c>
      <c r="D12" s="456">
        <v>5472</v>
      </c>
      <c r="E12" s="456">
        <v>5470</v>
      </c>
      <c r="F12" s="456">
        <v>5499</v>
      </c>
      <c r="G12" s="456">
        <v>5527</v>
      </c>
      <c r="H12" s="456"/>
      <c r="I12" s="456"/>
      <c r="J12" s="456"/>
      <c r="K12" s="456"/>
      <c r="L12" s="456"/>
      <c r="M12" s="456"/>
      <c r="N12" s="456"/>
      <c r="O12" s="422"/>
      <c r="P12" s="416">
        <f t="shared" si="0"/>
        <v>5492</v>
      </c>
    </row>
    <row r="13" spans="1:16" ht="18" x14ac:dyDescent="0.3">
      <c r="B13" s="557"/>
      <c r="C13" s="174" t="s">
        <v>267</v>
      </c>
      <c r="D13" s="456">
        <v>10809</v>
      </c>
      <c r="E13" s="456">
        <v>10665</v>
      </c>
      <c r="F13" s="456">
        <v>10612</v>
      </c>
      <c r="G13" s="456">
        <v>10603</v>
      </c>
      <c r="H13" s="456"/>
      <c r="I13" s="456"/>
      <c r="J13" s="456"/>
      <c r="K13" s="456"/>
      <c r="L13" s="456"/>
      <c r="M13" s="456"/>
      <c r="N13" s="456"/>
      <c r="O13" s="422"/>
      <c r="P13" s="416">
        <f t="shared" si="0"/>
        <v>10672.25</v>
      </c>
    </row>
    <row r="14" spans="1:16" ht="18" x14ac:dyDescent="0.3">
      <c r="B14" s="557"/>
      <c r="C14" s="174" t="s">
        <v>268</v>
      </c>
      <c r="D14" s="456">
        <v>11553</v>
      </c>
      <c r="E14" s="456">
        <v>11626</v>
      </c>
      <c r="F14" s="456">
        <v>11593</v>
      </c>
      <c r="G14" s="456">
        <v>11716</v>
      </c>
      <c r="H14" s="456"/>
      <c r="I14" s="456"/>
      <c r="J14" s="456"/>
      <c r="K14" s="456"/>
      <c r="L14" s="456"/>
      <c r="M14" s="456"/>
      <c r="N14" s="456"/>
      <c r="O14" s="422"/>
      <c r="P14" s="416">
        <f t="shared" si="0"/>
        <v>11622</v>
      </c>
    </row>
    <row r="15" spans="1:16" ht="18" x14ac:dyDescent="0.3">
      <c r="B15" s="557"/>
      <c r="C15" s="174" t="s">
        <v>269</v>
      </c>
      <c r="D15" s="456">
        <v>1508</v>
      </c>
      <c r="E15" s="456">
        <v>1469</v>
      </c>
      <c r="F15" s="456">
        <v>1435</v>
      </c>
      <c r="G15" s="456">
        <v>1460</v>
      </c>
      <c r="H15" s="456"/>
      <c r="I15" s="456"/>
      <c r="J15" s="456"/>
      <c r="K15" s="456"/>
      <c r="L15" s="456"/>
      <c r="M15" s="456"/>
      <c r="N15" s="456"/>
      <c r="O15" s="422"/>
      <c r="P15" s="416">
        <f t="shared" si="0"/>
        <v>1468</v>
      </c>
    </row>
    <row r="16" spans="1:16" ht="18" x14ac:dyDescent="0.3">
      <c r="B16" s="557"/>
      <c r="C16" s="174" t="s">
        <v>270</v>
      </c>
      <c r="D16" s="456">
        <v>2256</v>
      </c>
      <c r="E16" s="456">
        <v>2258</v>
      </c>
      <c r="F16" s="456">
        <v>2231</v>
      </c>
      <c r="G16" s="456">
        <v>2240</v>
      </c>
      <c r="H16" s="456"/>
      <c r="I16" s="456"/>
      <c r="J16" s="456"/>
      <c r="K16" s="456"/>
      <c r="L16" s="456"/>
      <c r="M16" s="457"/>
      <c r="N16" s="457"/>
      <c r="O16" s="423"/>
      <c r="P16" s="416">
        <f t="shared" ref="P16:P27" si="1">AVERAGE(D16:O16)</f>
        <v>2246.25</v>
      </c>
    </row>
    <row r="17" spans="2:16" ht="18" x14ac:dyDescent="0.3">
      <c r="B17" s="557"/>
      <c r="C17" s="174" t="s">
        <v>271</v>
      </c>
      <c r="D17" s="456">
        <v>128</v>
      </c>
      <c r="E17" s="456">
        <v>129</v>
      </c>
      <c r="F17" s="456">
        <v>133</v>
      </c>
      <c r="G17" s="456">
        <v>132</v>
      </c>
      <c r="H17" s="456"/>
      <c r="I17" s="456"/>
      <c r="J17" s="456"/>
      <c r="K17" s="456"/>
      <c r="L17" s="456"/>
      <c r="M17" s="457"/>
      <c r="N17" s="457"/>
      <c r="O17" s="423"/>
      <c r="P17" s="416">
        <f t="shared" si="1"/>
        <v>130.5</v>
      </c>
    </row>
    <row r="18" spans="2:16" ht="18" x14ac:dyDescent="0.3">
      <c r="B18" s="557"/>
      <c r="C18" s="174" t="s">
        <v>272</v>
      </c>
      <c r="D18" s="456">
        <v>2175</v>
      </c>
      <c r="E18" s="456">
        <v>2161</v>
      </c>
      <c r="F18" s="456">
        <v>2142</v>
      </c>
      <c r="G18" s="456">
        <v>2130</v>
      </c>
      <c r="H18" s="456"/>
      <c r="I18" s="456"/>
      <c r="J18" s="456"/>
      <c r="K18" s="456"/>
      <c r="L18" s="456"/>
      <c r="M18" s="457"/>
      <c r="N18" s="457"/>
      <c r="O18" s="423"/>
      <c r="P18" s="416">
        <f t="shared" si="1"/>
        <v>2152</v>
      </c>
    </row>
    <row r="19" spans="2:16" ht="18" x14ac:dyDescent="0.3">
      <c r="B19" s="557"/>
      <c r="C19" s="174" t="s">
        <v>273</v>
      </c>
      <c r="D19" s="456">
        <v>166</v>
      </c>
      <c r="E19" s="456">
        <v>171</v>
      </c>
      <c r="F19" s="456">
        <v>164</v>
      </c>
      <c r="G19" s="456">
        <v>160</v>
      </c>
      <c r="H19" s="456"/>
      <c r="I19" s="456"/>
      <c r="J19" s="456"/>
      <c r="K19" s="456"/>
      <c r="L19" s="456"/>
      <c r="M19" s="457"/>
      <c r="N19" s="457"/>
      <c r="O19" s="423"/>
      <c r="P19" s="416">
        <f t="shared" si="1"/>
        <v>165.25</v>
      </c>
    </row>
    <row r="20" spans="2:16" ht="18" x14ac:dyDescent="0.3">
      <c r="B20" s="557"/>
      <c r="C20" s="174" t="s">
        <v>274</v>
      </c>
      <c r="D20" s="456">
        <v>9666</v>
      </c>
      <c r="E20" s="456">
        <v>9635</v>
      </c>
      <c r="F20" s="456">
        <v>9556</v>
      </c>
      <c r="G20" s="456">
        <v>9609</v>
      </c>
      <c r="H20" s="456"/>
      <c r="I20" s="456"/>
      <c r="J20" s="456"/>
      <c r="K20" s="456"/>
      <c r="L20" s="456"/>
      <c r="M20" s="457"/>
      <c r="N20" s="457"/>
      <c r="O20" s="423"/>
      <c r="P20" s="416">
        <f t="shared" si="1"/>
        <v>9616.5</v>
      </c>
    </row>
    <row r="21" spans="2:16" ht="18" x14ac:dyDescent="0.3">
      <c r="B21" s="557"/>
      <c r="C21" s="174" t="s">
        <v>275</v>
      </c>
      <c r="D21" s="456">
        <v>1261</v>
      </c>
      <c r="E21" s="456">
        <v>1266</v>
      </c>
      <c r="F21" s="456">
        <v>1265</v>
      </c>
      <c r="G21" s="456">
        <v>1257</v>
      </c>
      <c r="H21" s="456"/>
      <c r="I21" s="456"/>
      <c r="J21" s="456"/>
      <c r="K21" s="456"/>
      <c r="L21" s="456"/>
      <c r="M21" s="457"/>
      <c r="N21" s="457"/>
      <c r="O21" s="423"/>
      <c r="P21" s="416">
        <f t="shared" si="1"/>
        <v>1262.25</v>
      </c>
    </row>
    <row r="22" spans="2:16" ht="18" x14ac:dyDescent="0.3">
      <c r="B22" s="557"/>
      <c r="C22" s="174" t="s">
        <v>276</v>
      </c>
      <c r="D22" s="456">
        <v>4300</v>
      </c>
      <c r="E22" s="456">
        <v>4258</v>
      </c>
      <c r="F22" s="456">
        <v>4248</v>
      </c>
      <c r="G22" s="456">
        <v>4295</v>
      </c>
      <c r="H22" s="456"/>
      <c r="I22" s="456"/>
      <c r="J22" s="456"/>
      <c r="K22" s="456"/>
      <c r="L22" s="456"/>
      <c r="M22" s="457"/>
      <c r="N22" s="457"/>
      <c r="O22" s="423"/>
      <c r="P22" s="416">
        <f t="shared" si="1"/>
        <v>4275.25</v>
      </c>
    </row>
    <row r="23" spans="2:16" ht="18" x14ac:dyDescent="0.3">
      <c r="B23" s="557"/>
      <c r="C23" s="174" t="s">
        <v>277</v>
      </c>
      <c r="D23" s="456">
        <v>37309</v>
      </c>
      <c r="E23" s="456">
        <v>37256</v>
      </c>
      <c r="F23" s="456">
        <v>36920</v>
      </c>
      <c r="G23" s="456">
        <v>37007</v>
      </c>
      <c r="H23" s="456"/>
      <c r="I23" s="456"/>
      <c r="J23" s="456"/>
      <c r="K23" s="456"/>
      <c r="L23" s="456"/>
      <c r="M23" s="457"/>
      <c r="N23" s="457"/>
      <c r="O23" s="423"/>
      <c r="P23" s="416">
        <f t="shared" si="1"/>
        <v>37123</v>
      </c>
    </row>
    <row r="24" spans="2:16" ht="18" x14ac:dyDescent="0.3">
      <c r="B24" s="557"/>
      <c r="C24" s="174" t="s">
        <v>278</v>
      </c>
      <c r="D24" s="456">
        <v>136</v>
      </c>
      <c r="E24" s="456">
        <v>142</v>
      </c>
      <c r="F24" s="456">
        <v>138</v>
      </c>
      <c r="G24" s="456">
        <v>136</v>
      </c>
      <c r="H24" s="456"/>
      <c r="I24" s="456"/>
      <c r="J24" s="456"/>
      <c r="K24" s="456"/>
      <c r="L24" s="456"/>
      <c r="M24" s="457"/>
      <c r="N24" s="457"/>
      <c r="O24" s="423"/>
      <c r="P24" s="416">
        <f t="shared" si="1"/>
        <v>138</v>
      </c>
    </row>
    <row r="25" spans="2:16" ht="18" x14ac:dyDescent="0.3">
      <c r="B25" s="557"/>
      <c r="C25" s="174" t="s">
        <v>279</v>
      </c>
      <c r="D25" s="456">
        <v>2821</v>
      </c>
      <c r="E25" s="456">
        <v>2809</v>
      </c>
      <c r="F25" s="456">
        <v>2808</v>
      </c>
      <c r="G25" s="456">
        <v>2839</v>
      </c>
      <c r="H25" s="456"/>
      <c r="I25" s="456"/>
      <c r="J25" s="456"/>
      <c r="K25" s="456"/>
      <c r="L25" s="456"/>
      <c r="M25" s="457"/>
      <c r="N25" s="457"/>
      <c r="O25" s="423"/>
      <c r="P25" s="416">
        <f t="shared" si="1"/>
        <v>2819.25</v>
      </c>
    </row>
    <row r="26" spans="2:16" ht="18" x14ac:dyDescent="0.3">
      <c r="B26" s="557"/>
      <c r="C26" s="174" t="s">
        <v>280</v>
      </c>
      <c r="D26" s="456">
        <v>7859</v>
      </c>
      <c r="E26" s="456">
        <v>7866</v>
      </c>
      <c r="F26" s="456">
        <v>7858</v>
      </c>
      <c r="G26" s="456">
        <v>7888</v>
      </c>
      <c r="H26" s="456"/>
      <c r="I26" s="456"/>
      <c r="J26" s="456"/>
      <c r="K26" s="456"/>
      <c r="L26" s="456"/>
      <c r="M26" s="457"/>
      <c r="N26" s="457"/>
      <c r="O26" s="423"/>
      <c r="P26" s="416">
        <f t="shared" si="1"/>
        <v>7867.75</v>
      </c>
    </row>
    <row r="27" spans="2:16" ht="18" x14ac:dyDescent="0.3">
      <c r="B27" s="557"/>
      <c r="C27" s="174" t="s">
        <v>281</v>
      </c>
      <c r="D27" s="456">
        <v>10053</v>
      </c>
      <c r="E27" s="456">
        <v>10070</v>
      </c>
      <c r="F27" s="456">
        <v>10005</v>
      </c>
      <c r="G27" s="456">
        <v>9949</v>
      </c>
      <c r="H27" s="456"/>
      <c r="I27" s="456"/>
      <c r="J27" s="456"/>
      <c r="K27" s="456"/>
      <c r="L27" s="456"/>
      <c r="M27" s="457"/>
      <c r="N27" s="457"/>
      <c r="O27" s="423"/>
      <c r="P27" s="416">
        <f t="shared" si="1"/>
        <v>10019.25</v>
      </c>
    </row>
    <row r="28" spans="2:16" ht="18" x14ac:dyDescent="0.3">
      <c r="B28" s="557"/>
      <c r="C28" s="174" t="s">
        <v>282</v>
      </c>
      <c r="D28" s="456">
        <v>537</v>
      </c>
      <c r="E28" s="456">
        <v>531</v>
      </c>
      <c r="F28" s="456">
        <v>527</v>
      </c>
      <c r="G28" s="456">
        <v>530</v>
      </c>
      <c r="H28" s="456"/>
      <c r="I28" s="456"/>
      <c r="J28" s="456"/>
      <c r="K28" s="456"/>
      <c r="L28" s="456"/>
      <c r="M28" s="456"/>
      <c r="N28" s="456"/>
      <c r="O28" s="422"/>
      <c r="P28" s="416">
        <f t="shared" si="0"/>
        <v>531.25</v>
      </c>
    </row>
    <row r="29" spans="2:16" ht="18" x14ac:dyDescent="0.3">
      <c r="B29" s="557"/>
      <c r="C29" s="174" t="s">
        <v>283</v>
      </c>
      <c r="D29" s="456">
        <v>1027</v>
      </c>
      <c r="E29" s="456">
        <v>1030</v>
      </c>
      <c r="F29" s="456">
        <v>1026</v>
      </c>
      <c r="G29" s="456">
        <v>1013</v>
      </c>
      <c r="H29" s="456"/>
      <c r="I29" s="456"/>
      <c r="J29" s="456"/>
      <c r="K29" s="456"/>
      <c r="L29" s="456"/>
      <c r="M29" s="456"/>
      <c r="N29" s="456"/>
      <c r="O29" s="422"/>
      <c r="P29" s="416">
        <f t="shared" si="0"/>
        <v>1024</v>
      </c>
    </row>
    <row r="30" spans="2:16" ht="18" x14ac:dyDescent="0.3">
      <c r="B30" s="557"/>
      <c r="C30" s="174" t="s">
        <v>284</v>
      </c>
      <c r="D30" s="456">
        <v>56390</v>
      </c>
      <c r="E30" s="456">
        <v>56025</v>
      </c>
      <c r="F30" s="456">
        <v>55690</v>
      </c>
      <c r="G30" s="456">
        <v>55896</v>
      </c>
      <c r="H30" s="456"/>
      <c r="I30" s="456"/>
      <c r="J30" s="456"/>
      <c r="K30" s="456"/>
      <c r="L30" s="456"/>
      <c r="M30" s="456"/>
      <c r="N30" s="456"/>
      <c r="O30" s="422"/>
      <c r="P30" s="416">
        <f t="shared" si="0"/>
        <v>56000.25</v>
      </c>
    </row>
    <row r="31" spans="2:16" ht="18" x14ac:dyDescent="0.3">
      <c r="B31" s="557"/>
      <c r="C31" s="174" t="s">
        <v>285</v>
      </c>
      <c r="D31" s="456">
        <v>1121</v>
      </c>
      <c r="E31" s="456">
        <v>1115</v>
      </c>
      <c r="F31" s="456">
        <v>1117</v>
      </c>
      <c r="G31" s="456">
        <v>1113</v>
      </c>
      <c r="H31" s="456"/>
      <c r="I31" s="456"/>
      <c r="J31" s="456"/>
      <c r="K31" s="456"/>
      <c r="L31" s="456"/>
      <c r="M31" s="456"/>
      <c r="N31" s="456"/>
      <c r="O31" s="422"/>
      <c r="P31" s="416">
        <f t="shared" si="0"/>
        <v>1116.5</v>
      </c>
    </row>
    <row r="32" spans="2:16" ht="18" x14ac:dyDescent="0.3">
      <c r="B32" s="557"/>
      <c r="C32" s="174" t="s">
        <v>286</v>
      </c>
      <c r="D32" s="456">
        <v>3404</v>
      </c>
      <c r="E32" s="456">
        <v>3396</v>
      </c>
      <c r="F32" s="456">
        <v>3382</v>
      </c>
      <c r="G32" s="456">
        <v>3400</v>
      </c>
      <c r="H32" s="456"/>
      <c r="I32" s="456"/>
      <c r="J32" s="456"/>
      <c r="K32" s="456"/>
      <c r="L32" s="456"/>
      <c r="M32" s="456"/>
      <c r="N32" s="456"/>
      <c r="O32" s="422"/>
      <c r="P32" s="416">
        <f t="shared" si="0"/>
        <v>3395.5</v>
      </c>
    </row>
    <row r="33" spans="2:16" ht="18" x14ac:dyDescent="0.3">
      <c r="B33" s="557"/>
      <c r="C33" s="174" t="s">
        <v>287</v>
      </c>
      <c r="D33" s="456">
        <v>2004</v>
      </c>
      <c r="E33" s="456">
        <v>1965</v>
      </c>
      <c r="F33" s="456">
        <v>1965</v>
      </c>
      <c r="G33" s="456">
        <v>1975</v>
      </c>
      <c r="H33" s="456"/>
      <c r="I33" s="456"/>
      <c r="J33" s="456"/>
      <c r="K33" s="456"/>
      <c r="L33" s="456"/>
      <c r="M33" s="456"/>
      <c r="N33" s="456"/>
      <c r="O33" s="422"/>
      <c r="P33" s="416">
        <f t="shared" si="0"/>
        <v>1977.25</v>
      </c>
    </row>
    <row r="34" spans="2:16" ht="18" x14ac:dyDescent="0.3">
      <c r="B34" s="557"/>
      <c r="C34" s="174" t="s">
        <v>288</v>
      </c>
      <c r="D34" s="456">
        <v>2171</v>
      </c>
      <c r="E34" s="456">
        <v>2198</v>
      </c>
      <c r="F34" s="456">
        <v>2211</v>
      </c>
      <c r="G34" s="456">
        <v>2206</v>
      </c>
      <c r="H34" s="456"/>
      <c r="I34" s="456"/>
      <c r="J34" s="456"/>
      <c r="K34" s="456"/>
      <c r="L34" s="456"/>
      <c r="M34" s="456"/>
      <c r="N34" s="456"/>
      <c r="O34" s="422"/>
      <c r="P34" s="416">
        <f t="shared" si="0"/>
        <v>2196.5</v>
      </c>
    </row>
    <row r="35" spans="2:16" ht="18" x14ac:dyDescent="0.3">
      <c r="B35" s="557"/>
      <c r="C35" s="174" t="s">
        <v>289</v>
      </c>
      <c r="D35" s="456">
        <v>121</v>
      </c>
      <c r="E35" s="456">
        <v>121</v>
      </c>
      <c r="F35" s="456">
        <v>121</v>
      </c>
      <c r="G35" s="456">
        <v>118</v>
      </c>
      <c r="H35" s="456"/>
      <c r="I35" s="456"/>
      <c r="J35" s="456"/>
      <c r="K35" s="456"/>
      <c r="L35" s="456"/>
      <c r="M35" s="456"/>
      <c r="N35" s="456"/>
      <c r="O35" s="422"/>
      <c r="P35" s="416">
        <f t="shared" si="0"/>
        <v>120.25</v>
      </c>
    </row>
    <row r="36" spans="2:16" ht="18" x14ac:dyDescent="0.3">
      <c r="B36" s="557"/>
      <c r="C36" s="174" t="s">
        <v>290</v>
      </c>
      <c r="D36" s="456">
        <v>759</v>
      </c>
      <c r="E36" s="456">
        <v>759</v>
      </c>
      <c r="F36" s="456">
        <v>755</v>
      </c>
      <c r="G36" s="456">
        <v>745</v>
      </c>
      <c r="H36" s="456"/>
      <c r="I36" s="456"/>
      <c r="J36" s="456"/>
      <c r="K36" s="456"/>
      <c r="L36" s="456"/>
      <c r="M36" s="456"/>
      <c r="N36" s="456"/>
      <c r="O36" s="422"/>
      <c r="P36" s="416">
        <f t="shared" si="0"/>
        <v>754.5</v>
      </c>
    </row>
    <row r="37" spans="2:16" ht="18" x14ac:dyDescent="0.3">
      <c r="B37" s="557"/>
      <c r="C37" s="174" t="s">
        <v>291</v>
      </c>
      <c r="D37" s="456">
        <v>3080</v>
      </c>
      <c r="E37" s="456">
        <v>3105</v>
      </c>
      <c r="F37" s="456">
        <v>3126</v>
      </c>
      <c r="G37" s="456">
        <v>3134</v>
      </c>
      <c r="H37" s="456"/>
      <c r="I37" s="456"/>
      <c r="J37" s="456"/>
      <c r="K37" s="456"/>
      <c r="L37" s="456"/>
      <c r="M37" s="456"/>
      <c r="N37" s="456"/>
      <c r="O37" s="422"/>
      <c r="P37" s="416">
        <f t="shared" si="0"/>
        <v>3111.25</v>
      </c>
    </row>
    <row r="38" spans="2:16" ht="18.75" thickBot="1" x14ac:dyDescent="0.35">
      <c r="B38" s="557"/>
      <c r="C38" s="175" t="s">
        <v>292</v>
      </c>
      <c r="D38" s="176">
        <v>4933</v>
      </c>
      <c r="E38" s="176">
        <v>4981</v>
      </c>
      <c r="F38" s="176">
        <v>5157</v>
      </c>
      <c r="G38" s="176">
        <v>5188</v>
      </c>
      <c r="H38" s="176"/>
      <c r="I38" s="176"/>
      <c r="J38" s="176"/>
      <c r="K38" s="176"/>
      <c r="L38" s="176"/>
      <c r="M38" s="176"/>
      <c r="N38" s="176"/>
      <c r="O38" s="424"/>
      <c r="P38" s="418">
        <f t="shared" si="0"/>
        <v>5064.75</v>
      </c>
    </row>
    <row r="39" spans="2:16" ht="19.5" thickTop="1" thickBot="1" x14ac:dyDescent="0.35">
      <c r="B39" s="558"/>
      <c r="C39" s="177" t="s">
        <v>8</v>
      </c>
      <c r="D39" s="178">
        <v>207593</v>
      </c>
      <c r="E39" s="178">
        <v>207028</v>
      </c>
      <c r="F39" s="178">
        <v>206080</v>
      </c>
      <c r="G39" s="178">
        <v>206733</v>
      </c>
      <c r="H39" s="358"/>
      <c r="I39" s="358"/>
      <c r="J39" s="358"/>
      <c r="K39" s="358"/>
      <c r="L39" s="358"/>
      <c r="M39" s="358"/>
      <c r="N39" s="358"/>
      <c r="O39" s="425"/>
      <c r="P39" s="419">
        <f t="shared" si="0"/>
        <v>206858.5</v>
      </c>
    </row>
    <row r="40" spans="2:16" ht="18" x14ac:dyDescent="0.3">
      <c r="B40" s="556" t="s">
        <v>85</v>
      </c>
      <c r="C40" s="172" t="s">
        <v>293</v>
      </c>
      <c r="D40" s="173">
        <v>1112</v>
      </c>
      <c r="E40" s="173">
        <v>1113</v>
      </c>
      <c r="F40" s="173">
        <v>1112</v>
      </c>
      <c r="G40" s="173">
        <v>1119</v>
      </c>
      <c r="H40" s="456"/>
      <c r="I40" s="456"/>
      <c r="J40" s="456"/>
      <c r="K40" s="456"/>
      <c r="L40" s="456"/>
      <c r="M40" s="456"/>
      <c r="N40" s="456"/>
      <c r="O40" s="422"/>
      <c r="P40" s="417">
        <f t="shared" si="0"/>
        <v>1114</v>
      </c>
    </row>
    <row r="41" spans="2:16" ht="18" x14ac:dyDescent="0.3">
      <c r="B41" s="557"/>
      <c r="C41" s="174" t="s">
        <v>294</v>
      </c>
      <c r="D41" s="456">
        <v>1414</v>
      </c>
      <c r="E41" s="456">
        <v>1428</v>
      </c>
      <c r="F41" s="456">
        <v>1438</v>
      </c>
      <c r="G41" s="456">
        <v>1431</v>
      </c>
      <c r="H41" s="456"/>
      <c r="I41" s="456"/>
      <c r="J41" s="456"/>
      <c r="K41" s="456"/>
      <c r="L41" s="456"/>
      <c r="M41" s="456"/>
      <c r="N41" s="456"/>
      <c r="O41" s="422"/>
      <c r="P41" s="416">
        <f t="shared" si="0"/>
        <v>1427.75</v>
      </c>
    </row>
    <row r="42" spans="2:16" ht="18" x14ac:dyDescent="0.3">
      <c r="B42" s="557"/>
      <c r="C42" s="174" t="s">
        <v>295</v>
      </c>
      <c r="D42" s="456">
        <v>481</v>
      </c>
      <c r="E42" s="456">
        <v>472</v>
      </c>
      <c r="F42" s="456">
        <v>457</v>
      </c>
      <c r="G42" s="456">
        <v>458</v>
      </c>
      <c r="H42" s="456"/>
      <c r="I42" s="456"/>
      <c r="J42" s="456"/>
      <c r="K42" s="456"/>
      <c r="L42" s="456"/>
      <c r="M42" s="456"/>
      <c r="N42" s="456"/>
      <c r="O42" s="422"/>
      <c r="P42" s="416">
        <f t="shared" si="0"/>
        <v>467</v>
      </c>
    </row>
    <row r="43" spans="2:16" ht="18" x14ac:dyDescent="0.3">
      <c r="B43" s="557"/>
      <c r="C43" s="174" t="s">
        <v>296</v>
      </c>
      <c r="D43" s="456">
        <v>949</v>
      </c>
      <c r="E43" s="456">
        <v>975</v>
      </c>
      <c r="F43" s="456">
        <v>957</v>
      </c>
      <c r="G43" s="456">
        <v>949</v>
      </c>
      <c r="H43" s="456"/>
      <c r="I43" s="456"/>
      <c r="J43" s="456"/>
      <c r="K43" s="456"/>
      <c r="L43" s="456"/>
      <c r="M43" s="457"/>
      <c r="N43" s="457"/>
      <c r="O43" s="423"/>
      <c r="P43" s="416">
        <f t="shared" ref="P43:P50" si="2">AVERAGE(D43:O43)</f>
        <v>957.5</v>
      </c>
    </row>
    <row r="44" spans="2:16" ht="18" x14ac:dyDescent="0.3">
      <c r="B44" s="557"/>
      <c r="C44" s="174" t="s">
        <v>297</v>
      </c>
      <c r="D44" s="456">
        <v>1424</v>
      </c>
      <c r="E44" s="456">
        <v>1229</v>
      </c>
      <c r="F44" s="456">
        <v>1233</v>
      </c>
      <c r="G44" s="456">
        <v>1207</v>
      </c>
      <c r="H44" s="456"/>
      <c r="I44" s="456"/>
      <c r="J44" s="456"/>
      <c r="K44" s="456"/>
      <c r="L44" s="456"/>
      <c r="M44" s="457"/>
      <c r="N44" s="457"/>
      <c r="O44" s="423"/>
      <c r="P44" s="416">
        <f t="shared" si="2"/>
        <v>1273.25</v>
      </c>
    </row>
    <row r="45" spans="2:16" ht="18" x14ac:dyDescent="0.3">
      <c r="B45" s="557"/>
      <c r="C45" s="174" t="s">
        <v>298</v>
      </c>
      <c r="D45" s="456">
        <v>437</v>
      </c>
      <c r="E45" s="456">
        <v>426</v>
      </c>
      <c r="F45" s="456">
        <v>417</v>
      </c>
      <c r="G45" s="456">
        <v>419</v>
      </c>
      <c r="H45" s="456"/>
      <c r="I45" s="456"/>
      <c r="J45" s="456"/>
      <c r="K45" s="456"/>
      <c r="L45" s="456"/>
      <c r="M45" s="457"/>
      <c r="N45" s="457"/>
      <c r="O45" s="423"/>
      <c r="P45" s="416">
        <f t="shared" si="2"/>
        <v>424.75</v>
      </c>
    </row>
    <row r="46" spans="2:16" ht="18" x14ac:dyDescent="0.3">
      <c r="B46" s="557"/>
      <c r="C46" s="174" t="s">
        <v>299</v>
      </c>
      <c r="D46" s="456">
        <v>1623</v>
      </c>
      <c r="E46" s="456">
        <v>1645</v>
      </c>
      <c r="F46" s="456">
        <v>1664</v>
      </c>
      <c r="G46" s="456">
        <v>1652</v>
      </c>
      <c r="H46" s="456"/>
      <c r="I46" s="456"/>
      <c r="J46" s="456"/>
      <c r="K46" s="456"/>
      <c r="L46" s="456"/>
      <c r="M46" s="457"/>
      <c r="N46" s="457"/>
      <c r="O46" s="423"/>
      <c r="P46" s="416">
        <f t="shared" si="2"/>
        <v>1646</v>
      </c>
    </row>
    <row r="47" spans="2:16" ht="18" x14ac:dyDescent="0.3">
      <c r="B47" s="557"/>
      <c r="C47" s="174" t="s">
        <v>300</v>
      </c>
      <c r="D47" s="456">
        <v>54807</v>
      </c>
      <c r="E47" s="456">
        <v>54735</v>
      </c>
      <c r="F47" s="456">
        <v>54418</v>
      </c>
      <c r="G47" s="456">
        <v>54545</v>
      </c>
      <c r="H47" s="456"/>
      <c r="I47" s="456"/>
      <c r="J47" s="456"/>
      <c r="K47" s="456"/>
      <c r="L47" s="456"/>
      <c r="M47" s="457"/>
      <c r="N47" s="457"/>
      <c r="O47" s="423"/>
      <c r="P47" s="416">
        <f t="shared" si="2"/>
        <v>54626.25</v>
      </c>
    </row>
    <row r="48" spans="2:16" ht="18" x14ac:dyDescent="0.3">
      <c r="B48" s="557"/>
      <c r="C48" s="174" t="s">
        <v>301</v>
      </c>
      <c r="D48" s="456">
        <v>1088</v>
      </c>
      <c r="E48" s="456">
        <v>1051</v>
      </c>
      <c r="F48" s="456">
        <v>1035</v>
      </c>
      <c r="G48" s="456">
        <v>1064</v>
      </c>
      <c r="H48" s="456"/>
      <c r="I48" s="456"/>
      <c r="J48" s="456"/>
      <c r="K48" s="456"/>
      <c r="L48" s="456"/>
      <c r="M48" s="457"/>
      <c r="N48" s="457"/>
      <c r="O48" s="423"/>
      <c r="P48" s="416">
        <f t="shared" si="2"/>
        <v>1059.5</v>
      </c>
    </row>
    <row r="49" spans="2:16" ht="18" x14ac:dyDescent="0.3">
      <c r="B49" s="557"/>
      <c r="C49" s="174" t="s">
        <v>302</v>
      </c>
      <c r="D49" s="456">
        <v>4344</v>
      </c>
      <c r="E49" s="456">
        <v>4380</v>
      </c>
      <c r="F49" s="456">
        <v>4345</v>
      </c>
      <c r="G49" s="456">
        <v>4357</v>
      </c>
      <c r="H49" s="456"/>
      <c r="I49" s="456"/>
      <c r="J49" s="456"/>
      <c r="K49" s="456"/>
      <c r="L49" s="456"/>
      <c r="M49" s="457"/>
      <c r="N49" s="457"/>
      <c r="O49" s="423"/>
      <c r="P49" s="416">
        <f t="shared" si="2"/>
        <v>4356.5</v>
      </c>
    </row>
    <row r="50" spans="2:16" ht="18" x14ac:dyDescent="0.3">
      <c r="B50" s="557"/>
      <c r="C50" s="174" t="s">
        <v>303</v>
      </c>
      <c r="D50" s="456">
        <v>7062</v>
      </c>
      <c r="E50" s="456">
        <v>7086</v>
      </c>
      <c r="F50" s="456">
        <v>7042</v>
      </c>
      <c r="G50" s="456">
        <v>7032</v>
      </c>
      <c r="H50" s="456"/>
      <c r="I50" s="456"/>
      <c r="J50" s="456"/>
      <c r="K50" s="456"/>
      <c r="L50" s="456"/>
      <c r="M50" s="457"/>
      <c r="N50" s="457"/>
      <c r="O50" s="423"/>
      <c r="P50" s="416">
        <f t="shared" si="2"/>
        <v>7055.5</v>
      </c>
    </row>
    <row r="51" spans="2:16" ht="18" x14ac:dyDescent="0.3">
      <c r="B51" s="557"/>
      <c r="C51" s="174" t="s">
        <v>304</v>
      </c>
      <c r="D51" s="456">
        <v>5863</v>
      </c>
      <c r="E51" s="456">
        <v>5968</v>
      </c>
      <c r="F51" s="456">
        <v>5877</v>
      </c>
      <c r="G51" s="456">
        <v>5752</v>
      </c>
      <c r="H51" s="456"/>
      <c r="I51" s="456"/>
      <c r="J51" s="456"/>
      <c r="K51" s="456"/>
      <c r="L51" s="456"/>
      <c r="M51" s="456"/>
      <c r="N51" s="456"/>
      <c r="O51" s="422"/>
      <c r="P51" s="416">
        <f t="shared" si="0"/>
        <v>5865</v>
      </c>
    </row>
    <row r="52" spans="2:16" ht="18" x14ac:dyDescent="0.3">
      <c r="B52" s="557"/>
      <c r="C52" s="174" t="s">
        <v>305</v>
      </c>
      <c r="D52" s="456">
        <v>860</v>
      </c>
      <c r="E52" s="456">
        <v>866</v>
      </c>
      <c r="F52" s="456">
        <v>871</v>
      </c>
      <c r="G52" s="456">
        <v>873</v>
      </c>
      <c r="H52" s="456"/>
      <c r="I52" s="456"/>
      <c r="J52" s="456"/>
      <c r="K52" s="456"/>
      <c r="L52" s="456"/>
      <c r="M52" s="456"/>
      <c r="N52" s="456"/>
      <c r="O52" s="422"/>
      <c r="P52" s="416">
        <f t="shared" si="0"/>
        <v>867.5</v>
      </c>
    </row>
    <row r="53" spans="2:16" ht="18" x14ac:dyDescent="0.3">
      <c r="B53" s="557"/>
      <c r="C53" s="174" t="s">
        <v>306</v>
      </c>
      <c r="D53" s="456">
        <v>3956</v>
      </c>
      <c r="E53" s="456">
        <v>3982</v>
      </c>
      <c r="F53" s="456">
        <v>3970</v>
      </c>
      <c r="G53" s="456">
        <v>3940</v>
      </c>
      <c r="H53" s="456"/>
      <c r="I53" s="456"/>
      <c r="J53" s="456"/>
      <c r="K53" s="456"/>
      <c r="L53" s="456"/>
      <c r="M53" s="456"/>
      <c r="N53" s="456"/>
      <c r="O53" s="422"/>
      <c r="P53" s="416">
        <f t="shared" si="0"/>
        <v>3962</v>
      </c>
    </row>
    <row r="54" spans="2:16" ht="18" x14ac:dyDescent="0.3">
      <c r="B54" s="557"/>
      <c r="C54" s="174" t="s">
        <v>307</v>
      </c>
      <c r="D54" s="456">
        <v>558</v>
      </c>
      <c r="E54" s="456">
        <v>562</v>
      </c>
      <c r="F54" s="456">
        <v>558</v>
      </c>
      <c r="G54" s="456">
        <v>553</v>
      </c>
      <c r="H54" s="456"/>
      <c r="I54" s="456"/>
      <c r="J54" s="456"/>
      <c r="K54" s="456"/>
      <c r="L54" s="456"/>
      <c r="M54" s="456"/>
      <c r="N54" s="456"/>
      <c r="O54" s="422"/>
      <c r="P54" s="416">
        <f t="shared" si="0"/>
        <v>557.75</v>
      </c>
    </row>
    <row r="55" spans="2:16" ht="18" x14ac:dyDescent="0.3">
      <c r="B55" s="557"/>
      <c r="C55" s="174" t="s">
        <v>308</v>
      </c>
      <c r="D55" s="456">
        <v>1049</v>
      </c>
      <c r="E55" s="456">
        <v>1026</v>
      </c>
      <c r="F55" s="456">
        <v>1019</v>
      </c>
      <c r="G55" s="456">
        <v>1021</v>
      </c>
      <c r="H55" s="456"/>
      <c r="I55" s="456"/>
      <c r="J55" s="456"/>
      <c r="K55" s="456"/>
      <c r="L55" s="456"/>
      <c r="M55" s="456"/>
      <c r="N55" s="456"/>
      <c r="O55" s="422"/>
      <c r="P55" s="416">
        <f t="shared" si="0"/>
        <v>1028.75</v>
      </c>
    </row>
    <row r="56" spans="2:16" ht="18" x14ac:dyDescent="0.3">
      <c r="B56" s="557"/>
      <c r="C56" s="174" t="s">
        <v>309</v>
      </c>
      <c r="D56" s="456">
        <v>64817</v>
      </c>
      <c r="E56" s="456">
        <v>64356</v>
      </c>
      <c r="F56" s="456">
        <v>64314</v>
      </c>
      <c r="G56" s="456">
        <v>64514</v>
      </c>
      <c r="H56" s="456"/>
      <c r="I56" s="456"/>
      <c r="J56" s="456"/>
      <c r="K56" s="456"/>
      <c r="L56" s="456"/>
      <c r="M56" s="456"/>
      <c r="N56" s="456"/>
      <c r="O56" s="422"/>
      <c r="P56" s="416">
        <f t="shared" si="0"/>
        <v>64500.25</v>
      </c>
    </row>
    <row r="57" spans="2:16" ht="18" x14ac:dyDescent="0.3">
      <c r="B57" s="557"/>
      <c r="C57" s="174" t="s">
        <v>310</v>
      </c>
      <c r="D57" s="456">
        <v>2291</v>
      </c>
      <c r="E57" s="456">
        <v>2326</v>
      </c>
      <c r="F57" s="456">
        <v>2348</v>
      </c>
      <c r="G57" s="456">
        <v>2349</v>
      </c>
      <c r="H57" s="456"/>
      <c r="I57" s="456"/>
      <c r="J57" s="456"/>
      <c r="K57" s="456"/>
      <c r="L57" s="456"/>
      <c r="M57" s="456"/>
      <c r="N57" s="456"/>
      <c r="O57" s="422"/>
      <c r="P57" s="416">
        <f t="shared" si="0"/>
        <v>2328.5</v>
      </c>
    </row>
    <row r="58" spans="2:16" ht="18.75" thickBot="1" x14ac:dyDescent="0.35">
      <c r="B58" s="557"/>
      <c r="C58" s="175" t="s">
        <v>292</v>
      </c>
      <c r="D58" s="176">
        <v>4934</v>
      </c>
      <c r="E58" s="176">
        <v>5391</v>
      </c>
      <c r="F58" s="176">
        <v>5554</v>
      </c>
      <c r="G58" s="176">
        <v>5315</v>
      </c>
      <c r="H58" s="176"/>
      <c r="I58" s="176"/>
      <c r="J58" s="176"/>
      <c r="K58" s="176"/>
      <c r="L58" s="176"/>
      <c r="M58" s="176"/>
      <c r="N58" s="176"/>
      <c r="O58" s="424"/>
      <c r="P58" s="418">
        <f t="shared" si="0"/>
        <v>5298.5</v>
      </c>
    </row>
    <row r="59" spans="2:16" ht="19.5" thickTop="1" thickBot="1" x14ac:dyDescent="0.35">
      <c r="B59" s="558"/>
      <c r="C59" s="177" t="s">
        <v>8</v>
      </c>
      <c r="D59" s="178">
        <v>159069</v>
      </c>
      <c r="E59" s="178">
        <v>159017</v>
      </c>
      <c r="F59" s="178">
        <v>158629</v>
      </c>
      <c r="G59" s="178">
        <v>158550</v>
      </c>
      <c r="H59" s="358"/>
      <c r="I59" s="358"/>
      <c r="J59" s="358"/>
      <c r="K59" s="358"/>
      <c r="L59" s="358"/>
      <c r="M59" s="358"/>
      <c r="N59" s="358"/>
      <c r="O59" s="425"/>
      <c r="P59" s="419">
        <f t="shared" si="0"/>
        <v>158816.25</v>
      </c>
    </row>
    <row r="60" spans="2:16" ht="18" x14ac:dyDescent="0.3">
      <c r="B60" s="556" t="s">
        <v>87</v>
      </c>
      <c r="C60" s="172" t="s">
        <v>311</v>
      </c>
      <c r="D60" s="173">
        <v>40259</v>
      </c>
      <c r="E60" s="173">
        <v>40184</v>
      </c>
      <c r="F60" s="173">
        <v>39984</v>
      </c>
      <c r="G60" s="173">
        <v>39984</v>
      </c>
      <c r="H60" s="456"/>
      <c r="I60" s="456"/>
      <c r="J60" s="456"/>
      <c r="K60" s="456"/>
      <c r="L60" s="456"/>
      <c r="M60" s="456"/>
      <c r="N60" s="456"/>
      <c r="O60" s="422"/>
      <c r="P60" s="417">
        <f t="shared" si="0"/>
        <v>40102.75</v>
      </c>
    </row>
    <row r="61" spans="2:16" ht="18" x14ac:dyDescent="0.3">
      <c r="B61" s="557"/>
      <c r="C61" s="174" t="s">
        <v>312</v>
      </c>
      <c r="D61" s="456">
        <v>5807</v>
      </c>
      <c r="E61" s="456">
        <v>5644</v>
      </c>
      <c r="F61" s="456">
        <v>5536</v>
      </c>
      <c r="G61" s="456">
        <v>5477</v>
      </c>
      <c r="H61" s="456"/>
      <c r="I61" s="456"/>
      <c r="J61" s="456"/>
      <c r="K61" s="456"/>
      <c r="L61" s="456"/>
      <c r="M61" s="456"/>
      <c r="N61" s="456"/>
      <c r="O61" s="422"/>
      <c r="P61" s="416">
        <f t="shared" si="0"/>
        <v>5616</v>
      </c>
    </row>
    <row r="62" spans="2:16" ht="18" x14ac:dyDescent="0.3">
      <c r="B62" s="557"/>
      <c r="C62" s="174" t="s">
        <v>313</v>
      </c>
      <c r="D62" s="456">
        <v>1041</v>
      </c>
      <c r="E62" s="456">
        <v>1012</v>
      </c>
      <c r="F62" s="456">
        <v>998</v>
      </c>
      <c r="G62" s="456">
        <v>986</v>
      </c>
      <c r="H62" s="456"/>
      <c r="I62" s="456"/>
      <c r="J62" s="456"/>
      <c r="K62" s="456"/>
      <c r="L62" s="456"/>
      <c r="M62" s="457"/>
      <c r="N62" s="457"/>
      <c r="O62" s="423"/>
      <c r="P62" s="416">
        <f>AVERAGE(D62:O62)</f>
        <v>1009.25</v>
      </c>
    </row>
    <row r="63" spans="2:16" ht="18" x14ac:dyDescent="0.3">
      <c r="B63" s="557"/>
      <c r="C63" s="174" t="s">
        <v>314</v>
      </c>
      <c r="D63" s="456">
        <v>148012</v>
      </c>
      <c r="E63" s="456">
        <v>147864</v>
      </c>
      <c r="F63" s="456">
        <v>147530</v>
      </c>
      <c r="G63" s="456">
        <v>147759</v>
      </c>
      <c r="H63" s="456"/>
      <c r="I63" s="456"/>
      <c r="J63" s="456"/>
      <c r="K63" s="456"/>
      <c r="L63" s="456"/>
      <c r="M63" s="457"/>
      <c r="N63" s="457"/>
      <c r="O63" s="423"/>
      <c r="P63" s="416">
        <f>AVERAGE(D63:O63)</f>
        <v>147791.25</v>
      </c>
    </row>
    <row r="64" spans="2:16" ht="18" x14ac:dyDescent="0.3">
      <c r="B64" s="557"/>
      <c r="C64" s="174" t="s">
        <v>315</v>
      </c>
      <c r="D64" s="456">
        <v>839</v>
      </c>
      <c r="E64" s="456">
        <v>810</v>
      </c>
      <c r="F64" s="456">
        <v>804</v>
      </c>
      <c r="G64" s="456">
        <v>796</v>
      </c>
      <c r="H64" s="456"/>
      <c r="I64" s="456"/>
      <c r="J64" s="456"/>
      <c r="K64" s="456"/>
      <c r="L64" s="456"/>
      <c r="M64" s="457"/>
      <c r="N64" s="457"/>
      <c r="O64" s="423"/>
      <c r="P64" s="416">
        <f>AVERAGE(D64:O64)</f>
        <v>812.25</v>
      </c>
    </row>
    <row r="65" spans="2:16" ht="18" x14ac:dyDescent="0.3">
      <c r="B65" s="557"/>
      <c r="C65" s="174" t="s">
        <v>316</v>
      </c>
      <c r="D65" s="456">
        <v>57345</v>
      </c>
      <c r="E65" s="456">
        <v>55905</v>
      </c>
      <c r="F65" s="456">
        <v>54934</v>
      </c>
      <c r="G65" s="456">
        <v>54662</v>
      </c>
      <c r="H65" s="456"/>
      <c r="I65" s="456"/>
      <c r="J65" s="456"/>
      <c r="K65" s="456"/>
      <c r="L65" s="456"/>
      <c r="M65" s="457"/>
      <c r="N65" s="457"/>
      <c r="O65" s="423"/>
      <c r="P65" s="416">
        <f>AVERAGE(D65:O65)</f>
        <v>55711.5</v>
      </c>
    </row>
    <row r="66" spans="2:16" ht="18" x14ac:dyDescent="0.3">
      <c r="B66" s="557"/>
      <c r="C66" s="174" t="s">
        <v>317</v>
      </c>
      <c r="D66" s="456">
        <v>2110</v>
      </c>
      <c r="E66" s="456">
        <v>2071</v>
      </c>
      <c r="F66" s="456">
        <v>2038</v>
      </c>
      <c r="G66" s="456">
        <v>2006</v>
      </c>
      <c r="H66" s="456"/>
      <c r="I66" s="456"/>
      <c r="J66" s="456"/>
      <c r="K66" s="456"/>
      <c r="L66" s="456"/>
      <c r="M66" s="456"/>
      <c r="N66" s="456"/>
      <c r="O66" s="422"/>
      <c r="P66" s="416">
        <f t="shared" si="0"/>
        <v>2056.25</v>
      </c>
    </row>
    <row r="67" spans="2:16" ht="18" x14ac:dyDescent="0.3">
      <c r="B67" s="557"/>
      <c r="C67" s="174" t="s">
        <v>318</v>
      </c>
      <c r="D67" s="456">
        <v>4122</v>
      </c>
      <c r="E67" s="456">
        <v>4104</v>
      </c>
      <c r="F67" s="456">
        <v>4092</v>
      </c>
      <c r="G67" s="456">
        <v>4082</v>
      </c>
      <c r="H67" s="456"/>
      <c r="I67" s="456"/>
      <c r="J67" s="456"/>
      <c r="K67" s="456"/>
      <c r="L67" s="456"/>
      <c r="M67" s="456"/>
      <c r="N67" s="456"/>
      <c r="O67" s="422"/>
      <c r="P67" s="416">
        <f t="shared" si="0"/>
        <v>4100</v>
      </c>
    </row>
    <row r="68" spans="2:16" ht="18.75" thickBot="1" x14ac:dyDescent="0.35">
      <c r="B68" s="557"/>
      <c r="C68" s="175" t="s">
        <v>292</v>
      </c>
      <c r="D68" s="176">
        <v>30867</v>
      </c>
      <c r="E68" s="176">
        <v>33127</v>
      </c>
      <c r="F68" s="176">
        <v>33788</v>
      </c>
      <c r="G68" s="176">
        <v>33894</v>
      </c>
      <c r="H68" s="176"/>
      <c r="I68" s="176"/>
      <c r="J68" s="176"/>
      <c r="K68" s="176"/>
      <c r="L68" s="176"/>
      <c r="M68" s="176"/>
      <c r="N68" s="176"/>
      <c r="O68" s="424"/>
      <c r="P68" s="418">
        <f t="shared" si="0"/>
        <v>32919</v>
      </c>
    </row>
    <row r="69" spans="2:16" ht="19.5" thickTop="1" thickBot="1" x14ac:dyDescent="0.35">
      <c r="B69" s="558"/>
      <c r="C69" s="177" t="s">
        <v>8</v>
      </c>
      <c r="D69" s="178">
        <v>290402</v>
      </c>
      <c r="E69" s="178">
        <v>290721</v>
      </c>
      <c r="F69" s="178">
        <v>289704</v>
      </c>
      <c r="G69" s="178">
        <v>289646</v>
      </c>
      <c r="H69" s="358"/>
      <c r="I69" s="358"/>
      <c r="J69" s="358"/>
      <c r="K69" s="358"/>
      <c r="L69" s="358"/>
      <c r="M69" s="358"/>
      <c r="N69" s="358"/>
      <c r="O69" s="425"/>
      <c r="P69" s="419">
        <f t="shared" si="0"/>
        <v>290118.25</v>
      </c>
    </row>
    <row r="70" spans="2:16" ht="18" x14ac:dyDescent="0.3">
      <c r="B70" s="556" t="s">
        <v>86</v>
      </c>
      <c r="C70" s="172" t="s">
        <v>319</v>
      </c>
      <c r="D70" s="173">
        <v>122452</v>
      </c>
      <c r="E70" s="173">
        <v>122518</v>
      </c>
      <c r="F70" s="173">
        <v>122537</v>
      </c>
      <c r="G70" s="173">
        <v>122828</v>
      </c>
      <c r="H70" s="456"/>
      <c r="I70" s="456"/>
      <c r="J70" s="456"/>
      <c r="K70" s="456"/>
      <c r="L70" s="456"/>
      <c r="M70" s="456"/>
      <c r="N70" s="456"/>
      <c r="O70" s="422"/>
      <c r="P70" s="417">
        <f>AVERAGE(D70:O70)</f>
        <v>122583.75</v>
      </c>
    </row>
    <row r="71" spans="2:16" ht="18" x14ac:dyDescent="0.3">
      <c r="B71" s="557"/>
      <c r="C71" s="174" t="s">
        <v>320</v>
      </c>
      <c r="D71" s="456">
        <v>132315</v>
      </c>
      <c r="E71" s="456">
        <v>132991</v>
      </c>
      <c r="F71" s="456">
        <v>132936</v>
      </c>
      <c r="G71" s="456">
        <v>133264</v>
      </c>
      <c r="H71" s="456"/>
      <c r="I71" s="456"/>
      <c r="J71" s="456"/>
      <c r="K71" s="456"/>
      <c r="L71" s="456"/>
      <c r="M71" s="456"/>
      <c r="N71" s="456"/>
      <c r="O71" s="422"/>
      <c r="P71" s="416">
        <f t="shared" ref="P71:P77" si="3">AVERAGE(D71:O71)</f>
        <v>132876.5</v>
      </c>
    </row>
    <row r="72" spans="2:16" ht="18" x14ac:dyDescent="0.3">
      <c r="B72" s="557"/>
      <c r="C72" s="174" t="s">
        <v>321</v>
      </c>
      <c r="D72" s="456">
        <v>168732</v>
      </c>
      <c r="E72" s="456">
        <v>169365</v>
      </c>
      <c r="F72" s="456">
        <v>170079</v>
      </c>
      <c r="G72" s="456">
        <v>170050</v>
      </c>
      <c r="H72" s="456"/>
      <c r="I72" s="456"/>
      <c r="J72" s="456"/>
      <c r="K72" s="456"/>
      <c r="L72" s="456"/>
      <c r="M72" s="456"/>
      <c r="N72" s="456"/>
      <c r="O72" s="422"/>
      <c r="P72" s="416">
        <f t="shared" si="3"/>
        <v>169556.5</v>
      </c>
    </row>
    <row r="73" spans="2:16" ht="18" x14ac:dyDescent="0.3">
      <c r="B73" s="557"/>
      <c r="C73" s="174" t="s">
        <v>322</v>
      </c>
      <c r="D73" s="456">
        <v>26876</v>
      </c>
      <c r="E73" s="456">
        <v>26941</v>
      </c>
      <c r="F73" s="456">
        <v>26840</v>
      </c>
      <c r="G73" s="456">
        <v>27003</v>
      </c>
      <c r="H73" s="456"/>
      <c r="I73" s="456"/>
      <c r="J73" s="456"/>
      <c r="K73" s="456"/>
      <c r="L73" s="456"/>
      <c r="M73" s="456"/>
      <c r="N73" s="456"/>
      <c r="O73" s="422"/>
      <c r="P73" s="416">
        <f t="shared" si="3"/>
        <v>26915</v>
      </c>
    </row>
    <row r="74" spans="2:16" ht="18.75" thickBot="1" x14ac:dyDescent="0.35">
      <c r="B74" s="557"/>
      <c r="C74" s="175" t="s">
        <v>292</v>
      </c>
      <c r="D74" s="176">
        <v>33481</v>
      </c>
      <c r="E74" s="176">
        <v>37330</v>
      </c>
      <c r="F74" s="176">
        <v>38386</v>
      </c>
      <c r="G74" s="176">
        <v>39038</v>
      </c>
      <c r="H74" s="176"/>
      <c r="I74" s="176"/>
      <c r="J74" s="176"/>
      <c r="K74" s="176"/>
      <c r="L74" s="176"/>
      <c r="M74" s="176"/>
      <c r="N74" s="176"/>
      <c r="O74" s="424"/>
      <c r="P74" s="418">
        <f t="shared" si="3"/>
        <v>37058.75</v>
      </c>
    </row>
    <row r="75" spans="2:16" ht="19.5" thickTop="1" thickBot="1" x14ac:dyDescent="0.35">
      <c r="B75" s="558"/>
      <c r="C75" s="177" t="s">
        <v>8</v>
      </c>
      <c r="D75" s="178">
        <v>483856</v>
      </c>
      <c r="E75" s="178">
        <v>489145</v>
      </c>
      <c r="F75" s="178">
        <v>490778</v>
      </c>
      <c r="G75" s="178">
        <v>492183</v>
      </c>
      <c r="H75" s="358"/>
      <c r="I75" s="358"/>
      <c r="J75" s="358"/>
      <c r="K75" s="358"/>
      <c r="L75" s="358"/>
      <c r="M75" s="358"/>
      <c r="N75" s="358"/>
      <c r="O75" s="425"/>
      <c r="P75" s="419">
        <f t="shared" si="3"/>
        <v>488990.5</v>
      </c>
    </row>
    <row r="76" spans="2:16" s="309" customFormat="1" ht="5.25" customHeight="1" thickBot="1" x14ac:dyDescent="0.35">
      <c r="B76" s="308" t="s">
        <v>142</v>
      </c>
      <c r="C76" s="310"/>
      <c r="D76" s="311"/>
      <c r="E76" s="311">
        <v>1145911</v>
      </c>
      <c r="F76" s="354"/>
      <c r="G76" s="354"/>
      <c r="H76" s="311"/>
      <c r="I76" s="311"/>
      <c r="J76" s="311"/>
      <c r="K76" s="311"/>
      <c r="L76" s="311"/>
      <c r="M76" s="311"/>
      <c r="N76" s="311"/>
      <c r="O76" s="311"/>
      <c r="P76" s="443" t="s">
        <v>142</v>
      </c>
    </row>
    <row r="77" spans="2:16" ht="18.75" thickBot="1" x14ac:dyDescent="0.35">
      <c r="B77" s="179"/>
      <c r="C77" s="444" t="s">
        <v>323</v>
      </c>
      <c r="D77" s="445">
        <v>1140920</v>
      </c>
      <c r="E77" s="445">
        <v>1145911</v>
      </c>
      <c r="F77" s="445">
        <v>1145191</v>
      </c>
      <c r="G77" s="445">
        <v>1147112</v>
      </c>
      <c r="H77" s="178"/>
      <c r="I77" s="178"/>
      <c r="J77" s="178"/>
      <c r="K77" s="178"/>
      <c r="L77" s="178"/>
      <c r="M77" s="178"/>
      <c r="N77" s="178"/>
      <c r="O77" s="178"/>
      <c r="P77" s="180">
        <f t="shared" si="3"/>
        <v>1144783.5</v>
      </c>
    </row>
    <row r="78" spans="2:16" x14ac:dyDescent="0.3">
      <c r="B78" s="551" t="s">
        <v>4</v>
      </c>
      <c r="C78" s="551"/>
      <c r="D78" s="551"/>
      <c r="E78" s="551"/>
      <c r="F78" s="551"/>
      <c r="G78" s="551"/>
      <c r="H78" s="551"/>
      <c r="I78" s="551"/>
      <c r="J78" s="551"/>
      <c r="K78" s="551"/>
      <c r="L78" s="551"/>
      <c r="M78" s="551"/>
      <c r="N78" s="551"/>
      <c r="O78" s="551"/>
      <c r="P78" s="551"/>
    </row>
    <row r="79" spans="2:16" x14ac:dyDescent="0.3">
      <c r="B79" s="552" t="s">
        <v>235</v>
      </c>
      <c r="C79" s="551"/>
      <c r="D79" s="551"/>
      <c r="E79" s="551"/>
      <c r="F79" s="551"/>
      <c r="G79" s="551"/>
      <c r="H79" s="551"/>
      <c r="I79" s="551"/>
      <c r="J79" s="551"/>
      <c r="K79" s="551"/>
      <c r="L79" s="551"/>
      <c r="M79" s="551"/>
      <c r="N79" s="551"/>
      <c r="O79" s="551"/>
      <c r="P79" s="551"/>
    </row>
    <row r="80" spans="2:16" x14ac:dyDescent="0.3">
      <c r="B80" s="552" t="s">
        <v>236</v>
      </c>
      <c r="C80" s="551"/>
      <c r="D80" s="551"/>
      <c r="E80" s="551"/>
      <c r="F80" s="551"/>
      <c r="G80" s="551"/>
      <c r="H80" s="551"/>
      <c r="I80" s="551"/>
      <c r="J80" s="551"/>
      <c r="K80" s="551"/>
      <c r="L80" s="551"/>
      <c r="M80" s="551"/>
      <c r="N80" s="551"/>
      <c r="O80" s="551"/>
      <c r="P80" s="551"/>
    </row>
  </sheetData>
  <mergeCells count="8">
    <mergeCell ref="B78:P78"/>
    <mergeCell ref="B79:P79"/>
    <mergeCell ref="B80:P80"/>
    <mergeCell ref="B2:P2"/>
    <mergeCell ref="B4:B39"/>
    <mergeCell ref="B40:B59"/>
    <mergeCell ref="B60:B69"/>
    <mergeCell ref="B70:B75"/>
  </mergeCells>
  <phoneticPr fontId="16" type="noConversion"/>
  <conditionalFormatting sqref="D4:P77">
    <cfRule type="expression" dxfId="0" priority="14">
      <formula>D4="NR"</formula>
    </cfRule>
  </conditionalFormatting>
  <printOptions horizontalCentered="1" gridLines="1"/>
  <pageMargins left="0.28999999999999998" right="0.28999999999999998" top="0.7" bottom="0.43" header="0.3" footer="0.27"/>
  <pageSetup scale="35"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E60"/>
  <sheetViews>
    <sheetView tabSelected="1" view="pageBreakPreview" zoomScale="115" zoomScaleNormal="100" zoomScaleSheetLayoutView="115" workbookViewId="0">
      <selection activeCell="E58" sqref="E58"/>
    </sheetView>
  </sheetViews>
  <sheetFormatPr defaultColWidth="9.28515625" defaultRowHeight="18" x14ac:dyDescent="0.35"/>
  <cols>
    <col min="1" max="1" width="36.42578125" style="68" customWidth="1"/>
    <col min="2" max="2" width="42.42578125" style="68" customWidth="1"/>
    <col min="3" max="4" width="26.7109375" style="68" customWidth="1"/>
    <col min="5" max="5" width="24.5703125" style="191" customWidth="1"/>
    <col min="6" max="6" width="15.7109375" style="68" customWidth="1"/>
    <col min="7" max="7" width="25.42578125" style="68" customWidth="1"/>
    <col min="8" max="8" width="14.7109375" style="68" bestFit="1" customWidth="1"/>
    <col min="9" max="9" width="13" style="68" bestFit="1" customWidth="1"/>
    <col min="10" max="10" width="8.5703125" style="68" bestFit="1" customWidth="1"/>
    <col min="11" max="12" width="9.28515625" style="68"/>
    <col min="13" max="13" width="11.5703125" style="68" bestFit="1" customWidth="1"/>
    <col min="14" max="14" width="9.28515625" style="68"/>
    <col min="15" max="15" width="9.42578125" style="68" bestFit="1" customWidth="1"/>
    <col min="16" max="16384" width="9.28515625" style="68"/>
  </cols>
  <sheetData>
    <row r="1" spans="1:5" ht="18.75" thickBot="1" x14ac:dyDescent="0.4">
      <c r="A1" s="68" t="s">
        <v>148</v>
      </c>
    </row>
    <row r="2" spans="1:5" ht="21" customHeight="1" x14ac:dyDescent="0.3">
      <c r="A2" s="559" t="s">
        <v>210</v>
      </c>
      <c r="B2" s="560"/>
      <c r="C2" s="560"/>
      <c r="D2" s="561"/>
      <c r="E2" s="68"/>
    </row>
    <row r="3" spans="1:5" ht="36" x14ac:dyDescent="0.3">
      <c r="A3" s="347" t="s">
        <v>154</v>
      </c>
      <c r="B3" s="181" t="s">
        <v>16</v>
      </c>
      <c r="C3" s="182" t="s">
        <v>96</v>
      </c>
      <c r="D3" s="183" t="s">
        <v>97</v>
      </c>
      <c r="E3" s="68"/>
    </row>
    <row r="4" spans="1:5" x14ac:dyDescent="0.35">
      <c r="A4" s="184">
        <v>45839</v>
      </c>
      <c r="B4" s="185">
        <v>123746279</v>
      </c>
      <c r="C4" s="185">
        <v>123739546</v>
      </c>
      <c r="D4" s="185">
        <v>6733</v>
      </c>
      <c r="E4" s="68"/>
    </row>
    <row r="5" spans="1:5" x14ac:dyDescent="0.35">
      <c r="A5" s="184">
        <v>45870</v>
      </c>
      <c r="B5" s="185">
        <v>145807809</v>
      </c>
      <c r="C5" s="185">
        <v>145795563</v>
      </c>
      <c r="D5" s="185">
        <v>12246</v>
      </c>
      <c r="E5" s="68"/>
    </row>
    <row r="6" spans="1:5" x14ac:dyDescent="0.35">
      <c r="A6" s="184">
        <v>45901</v>
      </c>
      <c r="B6" s="185">
        <v>124810135</v>
      </c>
      <c r="C6" s="185">
        <v>124776339</v>
      </c>
      <c r="D6" s="185">
        <v>33796</v>
      </c>
      <c r="E6" s="68"/>
    </row>
    <row r="7" spans="1:5" x14ac:dyDescent="0.35">
      <c r="A7" s="184">
        <v>45931</v>
      </c>
      <c r="B7" s="185">
        <v>124509154</v>
      </c>
      <c r="C7" s="185">
        <v>124504742</v>
      </c>
      <c r="D7" s="185">
        <v>4412</v>
      </c>
      <c r="E7" s="68"/>
    </row>
    <row r="8" spans="1:5" x14ac:dyDescent="0.35">
      <c r="A8" s="184">
        <v>45962</v>
      </c>
      <c r="B8" s="185"/>
      <c r="C8" s="185"/>
      <c r="D8" s="185"/>
      <c r="E8" s="68"/>
    </row>
    <row r="9" spans="1:5" x14ac:dyDescent="0.35">
      <c r="A9" s="184">
        <v>45992</v>
      </c>
      <c r="B9" s="185"/>
      <c r="C9" s="185"/>
      <c r="D9" s="185"/>
      <c r="E9" s="68"/>
    </row>
    <row r="10" spans="1:5" x14ac:dyDescent="0.35">
      <c r="A10" s="184">
        <v>46023</v>
      </c>
      <c r="B10" s="185"/>
      <c r="C10" s="185"/>
      <c r="D10" s="185"/>
      <c r="E10" s="68"/>
    </row>
    <row r="11" spans="1:5" x14ac:dyDescent="0.35">
      <c r="A11" s="184">
        <v>46054</v>
      </c>
      <c r="B11" s="185"/>
      <c r="C11" s="185"/>
      <c r="D11" s="185"/>
      <c r="E11" s="68"/>
    </row>
    <row r="12" spans="1:5" x14ac:dyDescent="0.35">
      <c r="A12" s="184">
        <v>46082</v>
      </c>
      <c r="B12" s="185"/>
      <c r="C12" s="185"/>
      <c r="D12" s="185"/>
      <c r="E12" s="68"/>
    </row>
    <row r="13" spans="1:5" x14ac:dyDescent="0.35">
      <c r="A13" s="184">
        <v>46113</v>
      </c>
      <c r="B13" s="185"/>
      <c r="C13" s="185"/>
      <c r="D13" s="185"/>
      <c r="E13" s="68"/>
    </row>
    <row r="14" spans="1:5" x14ac:dyDescent="0.35">
      <c r="A14" s="184">
        <v>46143</v>
      </c>
      <c r="B14" s="185"/>
      <c r="C14" s="185"/>
      <c r="D14" s="185"/>
      <c r="E14" s="68"/>
    </row>
    <row r="15" spans="1:5" x14ac:dyDescent="0.35">
      <c r="A15" s="184">
        <v>46174</v>
      </c>
      <c r="B15" s="185"/>
      <c r="C15" s="185"/>
      <c r="D15" s="185"/>
      <c r="E15" s="68"/>
    </row>
    <row r="16" spans="1:5" x14ac:dyDescent="0.35">
      <c r="A16" s="337" t="s">
        <v>324</v>
      </c>
      <c r="B16" s="186">
        <v>518873377</v>
      </c>
      <c r="C16" s="186">
        <v>518816190</v>
      </c>
      <c r="D16" s="186">
        <v>57187</v>
      </c>
      <c r="E16" s="68"/>
    </row>
    <row r="17" spans="1:5" x14ac:dyDescent="0.35">
      <c r="A17" s="338" t="s">
        <v>174</v>
      </c>
      <c r="B17" s="185">
        <v>1463021776</v>
      </c>
      <c r="C17" s="185">
        <v>1451675162</v>
      </c>
      <c r="D17" s="185">
        <v>11346614</v>
      </c>
      <c r="E17" s="68"/>
    </row>
    <row r="18" spans="1:5" x14ac:dyDescent="0.35">
      <c r="A18" s="339" t="s">
        <v>175</v>
      </c>
      <c r="B18" s="189">
        <v>944148399</v>
      </c>
      <c r="C18" s="189">
        <v>932858972</v>
      </c>
      <c r="D18" s="189">
        <v>11289427</v>
      </c>
      <c r="E18" s="68"/>
    </row>
    <row r="19" spans="1:5" ht="15" x14ac:dyDescent="0.3">
      <c r="A19" s="552" t="s">
        <v>4</v>
      </c>
      <c r="B19" s="551"/>
      <c r="C19" s="551"/>
      <c r="D19" s="562"/>
      <c r="E19" s="68"/>
    </row>
    <row r="20" spans="1:5" ht="30" x14ac:dyDescent="0.3">
      <c r="A20" s="563" t="s">
        <v>179</v>
      </c>
      <c r="B20" s="564"/>
      <c r="C20" s="564"/>
      <c r="D20" s="565"/>
      <c r="E20" s="170" t="s">
        <v>81</v>
      </c>
    </row>
    <row r="21" spans="1:5" ht="15" x14ac:dyDescent="0.3">
      <c r="A21" s="569" t="s">
        <v>220</v>
      </c>
      <c r="B21" s="570"/>
      <c r="C21" s="570"/>
      <c r="D21" s="571"/>
      <c r="E21" s="170" t="s">
        <v>83</v>
      </c>
    </row>
    <row r="22" spans="1:5" ht="30.75" thickBot="1" x14ac:dyDescent="0.35">
      <c r="A22" s="566" t="s">
        <v>118</v>
      </c>
      <c r="B22" s="567"/>
      <c r="C22" s="567"/>
      <c r="D22" s="568"/>
      <c r="E22" s="170" t="s">
        <v>81</v>
      </c>
    </row>
    <row r="31" spans="1:5" x14ac:dyDescent="0.35">
      <c r="E31" s="190"/>
    </row>
    <row r="60" ht="37.5" customHeight="1" x14ac:dyDescent="0.35"/>
  </sheetData>
  <mergeCells count="5">
    <mergeCell ref="A2:D2"/>
    <mergeCell ref="A19:D19"/>
    <mergeCell ref="A20:D20"/>
    <mergeCell ref="A22:D22"/>
    <mergeCell ref="A21:D21"/>
  </mergeCells>
  <printOptions horizontalCentered="1" gridLines="1"/>
  <pageMargins left="0.28999999999999998" right="0.28999999999999998" top="0.7" bottom="0.43" header="0.3" footer="0.27"/>
  <pageSetup firstPageNumber="4"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pageSetUpPr fitToPage="1"/>
  </sheetPr>
  <dimension ref="A1:L58"/>
  <sheetViews>
    <sheetView tabSelected="1" view="pageBreakPreview" topLeftCell="A17" zoomScale="85" zoomScaleNormal="100" zoomScaleSheetLayoutView="85" workbookViewId="0">
      <selection activeCell="E58" sqref="E58"/>
    </sheetView>
  </sheetViews>
  <sheetFormatPr defaultColWidth="9.28515625" defaultRowHeight="18" x14ac:dyDescent="0.35"/>
  <cols>
    <col min="1" max="1" width="33" style="68" bestFit="1" customWidth="1"/>
    <col min="2" max="2" width="19.5703125" style="68" bestFit="1" customWidth="1"/>
    <col min="3" max="11" width="17.5703125" style="68" customWidth="1"/>
    <col min="12" max="12" width="12.5703125" style="92" bestFit="1" customWidth="1"/>
    <col min="13" max="13" width="12.7109375" style="68" bestFit="1" customWidth="1"/>
    <col min="14" max="14" width="11.5703125" style="68" bestFit="1" customWidth="1"/>
    <col min="15" max="16" width="9.28515625" style="68"/>
    <col min="17" max="17" width="16.28515625" style="68" bestFit="1" customWidth="1"/>
    <col min="18" max="16384" width="9.28515625" style="68"/>
  </cols>
  <sheetData>
    <row r="1" spans="1:12" ht="18.75" thickBot="1" x14ac:dyDescent="0.4">
      <c r="A1" s="68" t="s">
        <v>149</v>
      </c>
    </row>
    <row r="2" spans="1:12" ht="15.75" customHeight="1" thickBot="1" x14ac:dyDescent="0.35">
      <c r="A2" s="572" t="s">
        <v>211</v>
      </c>
      <c r="B2" s="573"/>
      <c r="C2" s="573"/>
      <c r="D2" s="573"/>
      <c r="E2" s="573"/>
      <c r="F2" s="573"/>
      <c r="G2" s="574"/>
      <c r="H2" s="197"/>
      <c r="I2" s="197"/>
      <c r="J2" s="197"/>
      <c r="K2" s="197"/>
      <c r="L2" s="68"/>
    </row>
    <row r="3" spans="1:12" ht="54" x14ac:dyDescent="0.3">
      <c r="A3" s="446" t="s">
        <v>154</v>
      </c>
      <c r="B3" s="181" t="s">
        <v>8</v>
      </c>
      <c r="C3" s="192" t="s">
        <v>88</v>
      </c>
      <c r="D3" s="192" t="s">
        <v>89</v>
      </c>
      <c r="E3" s="192" t="s">
        <v>90</v>
      </c>
      <c r="F3" s="192" t="s">
        <v>91</v>
      </c>
      <c r="G3" s="447" t="s">
        <v>140</v>
      </c>
      <c r="L3" s="68"/>
    </row>
    <row r="4" spans="1:12" x14ac:dyDescent="0.35">
      <c r="A4" s="389" t="s">
        <v>162</v>
      </c>
      <c r="B4" s="185">
        <v>123743815</v>
      </c>
      <c r="C4" s="185">
        <v>23069561</v>
      </c>
      <c r="D4" s="185">
        <v>17204284</v>
      </c>
      <c r="E4" s="185">
        <v>28221810</v>
      </c>
      <c r="F4" s="185">
        <v>56504513</v>
      </c>
      <c r="G4" s="448">
        <v>-1256353</v>
      </c>
      <c r="L4" s="68"/>
    </row>
    <row r="5" spans="1:12" x14ac:dyDescent="0.35">
      <c r="A5" s="389" t="s">
        <v>163</v>
      </c>
      <c r="B5" s="185">
        <v>145795563</v>
      </c>
      <c r="C5" s="185">
        <v>22945649</v>
      </c>
      <c r="D5" s="185">
        <v>17157433</v>
      </c>
      <c r="E5" s="185">
        <v>28185285</v>
      </c>
      <c r="F5" s="185">
        <v>56822418</v>
      </c>
      <c r="G5" s="448">
        <v>20684778</v>
      </c>
      <c r="L5" s="68"/>
    </row>
    <row r="6" spans="1:12" x14ac:dyDescent="0.35">
      <c r="A6" s="389" t="s">
        <v>164</v>
      </c>
      <c r="B6" s="185">
        <v>124776339</v>
      </c>
      <c r="C6" s="185">
        <v>22855943</v>
      </c>
      <c r="D6" s="185">
        <v>17177669</v>
      </c>
      <c r="E6" s="185">
        <v>28158570</v>
      </c>
      <c r="F6" s="185">
        <v>57268877</v>
      </c>
      <c r="G6" s="448">
        <v>-684720</v>
      </c>
      <c r="L6" s="68"/>
    </row>
    <row r="7" spans="1:12" x14ac:dyDescent="0.35">
      <c r="A7" s="389" t="s">
        <v>165</v>
      </c>
      <c r="B7" s="185">
        <v>124504742</v>
      </c>
      <c r="C7" s="185">
        <v>22911501</v>
      </c>
      <c r="D7" s="185">
        <v>17165907</v>
      </c>
      <c r="E7" s="185">
        <v>28095577</v>
      </c>
      <c r="F7" s="185">
        <v>57361150</v>
      </c>
      <c r="G7" s="448">
        <v>-1029393</v>
      </c>
      <c r="L7" s="68"/>
    </row>
    <row r="8" spans="1:12" x14ac:dyDescent="0.35">
      <c r="A8" s="389" t="s">
        <v>325</v>
      </c>
      <c r="B8" s="185"/>
      <c r="C8" s="185"/>
      <c r="D8" s="185"/>
      <c r="E8" s="185"/>
      <c r="F8" s="185"/>
      <c r="G8" s="448"/>
      <c r="L8" s="68"/>
    </row>
    <row r="9" spans="1:12" x14ac:dyDescent="0.35">
      <c r="A9" s="389" t="s">
        <v>326</v>
      </c>
      <c r="B9" s="185"/>
      <c r="C9" s="185"/>
      <c r="D9" s="185"/>
      <c r="E9" s="185"/>
      <c r="F9" s="185"/>
      <c r="G9" s="448"/>
      <c r="L9" s="68"/>
    </row>
    <row r="10" spans="1:12" x14ac:dyDescent="0.35">
      <c r="A10" s="389" t="s">
        <v>176</v>
      </c>
      <c r="B10" s="185"/>
      <c r="C10" s="185"/>
      <c r="D10" s="185"/>
      <c r="E10" s="185"/>
      <c r="F10" s="185"/>
      <c r="G10" s="448"/>
      <c r="L10" s="68"/>
    </row>
    <row r="11" spans="1:12" x14ac:dyDescent="0.35">
      <c r="A11" s="389" t="s">
        <v>168</v>
      </c>
      <c r="B11" s="185"/>
      <c r="C11" s="185"/>
      <c r="D11" s="185"/>
      <c r="E11" s="185"/>
      <c r="F11" s="185"/>
      <c r="G11" s="448"/>
      <c r="L11" s="68"/>
    </row>
    <row r="12" spans="1:12" x14ac:dyDescent="0.35">
      <c r="A12" s="389" t="s">
        <v>169</v>
      </c>
      <c r="B12" s="185"/>
      <c r="C12" s="185"/>
      <c r="D12" s="185"/>
      <c r="E12" s="185"/>
      <c r="F12" s="185"/>
      <c r="G12" s="448"/>
      <c r="L12" s="68"/>
    </row>
    <row r="13" spans="1:12" x14ac:dyDescent="0.35">
      <c r="A13" s="389" t="s">
        <v>170</v>
      </c>
      <c r="B13" s="185"/>
      <c r="C13" s="185"/>
      <c r="D13" s="185"/>
      <c r="E13" s="185"/>
      <c r="F13" s="185"/>
      <c r="G13" s="448"/>
      <c r="L13" s="68"/>
    </row>
    <row r="14" spans="1:12" x14ac:dyDescent="0.35">
      <c r="A14" s="389" t="s">
        <v>171</v>
      </c>
      <c r="B14" s="185"/>
      <c r="C14" s="185"/>
      <c r="D14" s="185"/>
      <c r="E14" s="185"/>
      <c r="F14" s="185"/>
      <c r="G14" s="448"/>
      <c r="L14" s="68"/>
    </row>
    <row r="15" spans="1:12" x14ac:dyDescent="0.35">
      <c r="A15" s="390" t="s">
        <v>172</v>
      </c>
      <c r="B15" s="185"/>
      <c r="C15" s="185"/>
      <c r="D15" s="185"/>
      <c r="E15" s="185"/>
      <c r="F15" s="185"/>
      <c r="G15" s="448"/>
      <c r="L15" s="68"/>
    </row>
    <row r="16" spans="1:12" x14ac:dyDescent="0.35">
      <c r="A16" s="449" t="s">
        <v>324</v>
      </c>
      <c r="B16" s="195">
        <v>518818819</v>
      </c>
      <c r="C16" s="195">
        <v>91777332</v>
      </c>
      <c r="D16" s="195">
        <v>68706600</v>
      </c>
      <c r="E16" s="195">
        <v>112661249</v>
      </c>
      <c r="F16" s="195">
        <v>227959474</v>
      </c>
      <c r="G16" s="450">
        <v>17714312</v>
      </c>
      <c r="L16" s="68"/>
    </row>
    <row r="17" spans="1:12" ht="36" x14ac:dyDescent="0.35">
      <c r="A17" s="394" t="s">
        <v>174</v>
      </c>
      <c r="B17" s="348">
        <v>1451675162</v>
      </c>
      <c r="C17" s="312" t="s">
        <v>142</v>
      </c>
      <c r="D17" s="312" t="s">
        <v>142</v>
      </c>
      <c r="E17" s="312" t="s">
        <v>142</v>
      </c>
      <c r="F17" s="312" t="s">
        <v>142</v>
      </c>
      <c r="G17" s="451" t="s">
        <v>142</v>
      </c>
      <c r="L17" s="68"/>
    </row>
    <row r="18" spans="1:12" ht="18.75" thickBot="1" x14ac:dyDescent="0.4">
      <c r="A18" s="397" t="s">
        <v>175</v>
      </c>
      <c r="B18" s="196">
        <v>932856343</v>
      </c>
      <c r="C18" s="312" t="s">
        <v>142</v>
      </c>
      <c r="D18" s="312" t="s">
        <v>142</v>
      </c>
      <c r="E18" s="312" t="s">
        <v>142</v>
      </c>
      <c r="F18" s="312" t="s">
        <v>142</v>
      </c>
      <c r="G18" s="451" t="s">
        <v>142</v>
      </c>
      <c r="L18" s="68"/>
    </row>
    <row r="19" spans="1:12" ht="15.75" customHeight="1" x14ac:dyDescent="0.3">
      <c r="A19" s="575" t="s">
        <v>4</v>
      </c>
      <c r="B19" s="576"/>
      <c r="C19" s="576"/>
      <c r="D19" s="576"/>
      <c r="E19" s="576"/>
      <c r="F19" s="576"/>
      <c r="G19" s="577"/>
      <c r="L19" s="68"/>
    </row>
    <row r="20" spans="1:12" ht="30.75" thickBot="1" x14ac:dyDescent="0.35">
      <c r="A20" s="578" t="s">
        <v>223</v>
      </c>
      <c r="B20" s="579"/>
      <c r="C20" s="579"/>
      <c r="D20" s="579"/>
      <c r="E20" s="579"/>
      <c r="F20" s="579"/>
      <c r="G20" s="580"/>
      <c r="H20" s="170" t="s">
        <v>81</v>
      </c>
      <c r="L20" s="68"/>
    </row>
    <row r="21" spans="1:12" ht="16.5" customHeight="1" thickBot="1" x14ac:dyDescent="0.35">
      <c r="A21" s="572" t="s">
        <v>212</v>
      </c>
      <c r="B21" s="573"/>
      <c r="C21" s="573"/>
      <c r="D21" s="573"/>
      <c r="E21" s="573"/>
      <c r="F21" s="573"/>
      <c r="G21" s="574"/>
      <c r="H21" s="197"/>
      <c r="I21" s="197"/>
      <c r="J21" s="197"/>
      <c r="K21" s="197"/>
      <c r="L21" s="68"/>
    </row>
    <row r="22" spans="1:12" ht="54" x14ac:dyDescent="0.3">
      <c r="A22" s="446" t="s">
        <v>154</v>
      </c>
      <c r="B22" s="197" t="s">
        <v>8</v>
      </c>
      <c r="C22" s="192" t="s">
        <v>88</v>
      </c>
      <c r="D22" s="192" t="s">
        <v>89</v>
      </c>
      <c r="E22" s="192" t="s">
        <v>90</v>
      </c>
      <c r="F22" s="192" t="s">
        <v>91</v>
      </c>
      <c r="G22" s="447" t="s">
        <v>115</v>
      </c>
      <c r="L22" s="68"/>
    </row>
    <row r="23" spans="1:12" x14ac:dyDescent="0.3">
      <c r="A23" s="389" t="s">
        <v>162</v>
      </c>
      <c r="B23" s="198">
        <v>1139018</v>
      </c>
      <c r="C23" s="198">
        <v>207585</v>
      </c>
      <c r="D23" s="198">
        <v>159061</v>
      </c>
      <c r="E23" s="198">
        <v>290385</v>
      </c>
      <c r="F23" s="198">
        <v>483777</v>
      </c>
      <c r="G23" s="452">
        <v>-7122</v>
      </c>
      <c r="L23" s="68"/>
    </row>
    <row r="24" spans="1:12" x14ac:dyDescent="0.3">
      <c r="A24" s="389" t="s">
        <v>163</v>
      </c>
      <c r="B24" s="198">
        <v>1144499</v>
      </c>
      <c r="C24" s="198">
        <v>207020</v>
      </c>
      <c r="D24" s="198">
        <v>159006</v>
      </c>
      <c r="E24" s="198">
        <v>290708</v>
      </c>
      <c r="F24" s="198">
        <v>489083</v>
      </c>
      <c r="G24" s="452">
        <v>-5706</v>
      </c>
      <c r="L24" s="68"/>
    </row>
    <row r="25" spans="1:12" x14ac:dyDescent="0.3">
      <c r="A25" s="389" t="s">
        <v>164</v>
      </c>
      <c r="B25" s="198">
        <v>1143667</v>
      </c>
      <c r="C25" s="198">
        <v>205930</v>
      </c>
      <c r="D25" s="198">
        <v>158397</v>
      </c>
      <c r="E25" s="198">
        <v>289508</v>
      </c>
      <c r="F25" s="198">
        <v>489400</v>
      </c>
      <c r="G25" s="452">
        <v>-4060</v>
      </c>
      <c r="L25" s="68"/>
    </row>
    <row r="26" spans="1:12" x14ac:dyDescent="0.3">
      <c r="A26" s="389" t="s">
        <v>165</v>
      </c>
      <c r="B26" s="198">
        <v>1140206</v>
      </c>
      <c r="C26" s="198">
        <v>206473</v>
      </c>
      <c r="D26" s="198">
        <v>158190</v>
      </c>
      <c r="E26" s="198">
        <v>289283</v>
      </c>
      <c r="F26" s="198">
        <v>489584</v>
      </c>
      <c r="G26" s="452">
        <v>-9393</v>
      </c>
      <c r="L26" s="68"/>
    </row>
    <row r="27" spans="1:12" x14ac:dyDescent="0.3">
      <c r="A27" s="389" t="s">
        <v>166</v>
      </c>
      <c r="B27" s="198"/>
      <c r="C27" s="198"/>
      <c r="D27" s="198"/>
      <c r="E27" s="198"/>
      <c r="F27" s="198"/>
      <c r="G27" s="452"/>
      <c r="L27" s="68"/>
    </row>
    <row r="28" spans="1:12" x14ac:dyDescent="0.3">
      <c r="A28" s="389" t="s">
        <v>167</v>
      </c>
      <c r="B28" s="198"/>
      <c r="C28" s="198"/>
      <c r="D28" s="198"/>
      <c r="E28" s="198"/>
      <c r="F28" s="198"/>
      <c r="G28" s="452"/>
      <c r="L28" s="68"/>
    </row>
    <row r="29" spans="1:12" x14ac:dyDescent="0.3">
      <c r="A29" s="389" t="s">
        <v>176</v>
      </c>
      <c r="B29" s="198"/>
      <c r="C29" s="198"/>
      <c r="D29" s="198"/>
      <c r="E29" s="198"/>
      <c r="F29" s="198"/>
      <c r="G29" s="452"/>
      <c r="L29" s="68"/>
    </row>
    <row r="30" spans="1:12" x14ac:dyDescent="0.3">
      <c r="A30" s="389" t="s">
        <v>168</v>
      </c>
      <c r="B30" s="198"/>
      <c r="C30" s="198"/>
      <c r="D30" s="198"/>
      <c r="E30" s="198"/>
      <c r="F30" s="198"/>
      <c r="G30" s="452"/>
      <c r="L30" s="68"/>
    </row>
    <row r="31" spans="1:12" x14ac:dyDescent="0.3">
      <c r="A31" s="389" t="s">
        <v>169</v>
      </c>
      <c r="B31" s="198"/>
      <c r="C31" s="198"/>
      <c r="D31" s="198"/>
      <c r="E31" s="198"/>
      <c r="F31" s="198"/>
      <c r="G31" s="452"/>
      <c r="L31" s="68"/>
    </row>
    <row r="32" spans="1:12" x14ac:dyDescent="0.3">
      <c r="A32" s="389" t="s">
        <v>170</v>
      </c>
      <c r="B32" s="198"/>
      <c r="C32" s="198"/>
      <c r="D32" s="198"/>
      <c r="E32" s="198"/>
      <c r="F32" s="198"/>
      <c r="G32" s="452"/>
      <c r="L32" s="68"/>
    </row>
    <row r="33" spans="1:12" x14ac:dyDescent="0.3">
      <c r="A33" s="389" t="s">
        <v>171</v>
      </c>
      <c r="B33" s="198"/>
      <c r="C33" s="198"/>
      <c r="D33" s="198"/>
      <c r="E33" s="198"/>
      <c r="F33" s="198"/>
      <c r="G33" s="452"/>
      <c r="L33" s="68"/>
    </row>
    <row r="34" spans="1:12" x14ac:dyDescent="0.3">
      <c r="A34" s="390" t="s">
        <v>172</v>
      </c>
      <c r="B34" s="198"/>
      <c r="C34" s="198"/>
      <c r="D34" s="198"/>
      <c r="E34" s="198"/>
      <c r="F34" s="198"/>
      <c r="G34" s="452"/>
      <c r="L34" s="68"/>
    </row>
    <row r="35" spans="1:12" x14ac:dyDescent="0.3">
      <c r="A35" s="449" t="s">
        <v>327</v>
      </c>
      <c r="B35" s="199">
        <v>380616</v>
      </c>
      <c r="C35" s="199">
        <v>68917</v>
      </c>
      <c r="D35" s="199">
        <v>52888</v>
      </c>
      <c r="E35" s="199">
        <v>96657</v>
      </c>
      <c r="F35" s="199">
        <v>162654</v>
      </c>
      <c r="G35" s="453">
        <v>-2190</v>
      </c>
      <c r="L35" s="68"/>
    </row>
    <row r="36" spans="1:12" ht="36.75" thickBot="1" x14ac:dyDescent="0.4">
      <c r="A36" s="394" t="s">
        <v>174</v>
      </c>
      <c r="B36" s="438">
        <v>1209471</v>
      </c>
      <c r="C36" s="439" t="s">
        <v>142</v>
      </c>
      <c r="D36" s="439" t="s">
        <v>142</v>
      </c>
      <c r="E36" s="439" t="s">
        <v>142</v>
      </c>
      <c r="F36" s="439" t="s">
        <v>142</v>
      </c>
      <c r="G36" s="454" t="s">
        <v>142</v>
      </c>
      <c r="L36" s="68"/>
    </row>
    <row r="37" spans="1:12" ht="15" x14ac:dyDescent="0.3">
      <c r="A37" s="581" t="s">
        <v>4</v>
      </c>
      <c r="B37" s="582"/>
      <c r="C37" s="582"/>
      <c r="D37" s="582"/>
      <c r="E37" s="582"/>
      <c r="F37" s="582"/>
      <c r="G37" s="583"/>
      <c r="L37" s="68"/>
    </row>
    <row r="38" spans="1:12" ht="15.75" customHeight="1" x14ac:dyDescent="0.3">
      <c r="A38" s="536" t="s">
        <v>124</v>
      </c>
      <c r="B38" s="537"/>
      <c r="C38" s="537"/>
      <c r="D38" s="537"/>
      <c r="E38" s="537"/>
      <c r="F38" s="537"/>
      <c r="G38" s="538"/>
      <c r="L38" s="68"/>
    </row>
    <row r="39" spans="1:12" ht="45" x14ac:dyDescent="0.3">
      <c r="A39" s="536" t="s">
        <v>103</v>
      </c>
      <c r="B39" s="537"/>
      <c r="C39" s="537"/>
      <c r="D39" s="537"/>
      <c r="E39" s="537"/>
      <c r="F39" s="537"/>
      <c r="G39" s="538"/>
      <c r="H39" s="170" t="s">
        <v>82</v>
      </c>
      <c r="L39" s="68"/>
    </row>
    <row r="40" spans="1:12" ht="14.45" customHeight="1" thickBot="1" x14ac:dyDescent="0.35">
      <c r="A40" s="533" t="s">
        <v>118</v>
      </c>
      <c r="B40" s="534"/>
      <c r="C40" s="534"/>
      <c r="D40" s="534"/>
      <c r="E40" s="534"/>
      <c r="F40" s="534"/>
      <c r="G40" s="535"/>
      <c r="L40" s="68"/>
    </row>
    <row r="41" spans="1:12" ht="14.25" customHeight="1" x14ac:dyDescent="0.3">
      <c r="L41" s="200"/>
    </row>
    <row r="58" ht="37.5" customHeight="1" x14ac:dyDescent="0.35"/>
  </sheetData>
  <mergeCells count="8">
    <mergeCell ref="A38:G38"/>
    <mergeCell ref="A39:G39"/>
    <mergeCell ref="A40:G40"/>
    <mergeCell ref="A2:G2"/>
    <mergeCell ref="A21:G21"/>
    <mergeCell ref="A19:G19"/>
    <mergeCell ref="A20:G20"/>
    <mergeCell ref="A37:G37"/>
  </mergeCells>
  <printOptions horizontalCentered="1" gridLines="1"/>
  <pageMargins left="0.28999999999999998" right="0.28999999999999998" top="0.7" bottom="0.43" header="0.3" footer="0.27"/>
  <pageSetup scale="65" firstPageNumber="5"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H62"/>
  <sheetViews>
    <sheetView tabSelected="1" view="pageBreakPreview" zoomScale="85" zoomScaleNormal="100" zoomScaleSheetLayoutView="85" workbookViewId="0">
      <selection activeCell="E58" sqref="E58"/>
    </sheetView>
  </sheetViews>
  <sheetFormatPr defaultColWidth="9.28515625" defaultRowHeight="18" x14ac:dyDescent="0.35"/>
  <cols>
    <col min="1" max="1" width="36.5703125" style="68" bestFit="1" customWidth="1"/>
    <col min="2" max="2" width="38.28515625" style="68" customWidth="1"/>
    <col min="3" max="5" width="18.5703125" style="68" customWidth="1"/>
    <col min="6" max="6" width="18.5703125" style="191" customWidth="1"/>
    <col min="7" max="7" width="17.42578125" style="191" bestFit="1" customWidth="1"/>
    <col min="8" max="8" width="12.7109375" style="191" bestFit="1" customWidth="1"/>
    <col min="9" max="9" width="12.5703125" style="191" bestFit="1" customWidth="1"/>
    <col min="10" max="10" width="13.42578125" style="191" bestFit="1" customWidth="1"/>
    <col min="11" max="11" width="12.42578125" style="191" bestFit="1" customWidth="1"/>
    <col min="12" max="12" width="11.5703125" style="191" bestFit="1" customWidth="1"/>
    <col min="13" max="14" width="9.28515625" style="191"/>
    <col min="15" max="15" width="10.42578125" style="191" bestFit="1" customWidth="1"/>
    <col min="16" max="16384" width="9.28515625" style="191"/>
  </cols>
  <sheetData>
    <row r="1" spans="1:6" ht="18.75" thickBot="1" x14ac:dyDescent="0.4">
      <c r="A1" s="68" t="s">
        <v>157</v>
      </c>
    </row>
    <row r="2" spans="1:6" s="68" customFormat="1" ht="24.75" customHeight="1" x14ac:dyDescent="0.3">
      <c r="A2" s="584" t="s">
        <v>213</v>
      </c>
      <c r="B2" s="585"/>
      <c r="C2" s="585"/>
      <c r="D2" s="585"/>
      <c r="E2" s="585"/>
      <c r="F2" s="586"/>
    </row>
    <row r="3" spans="1:6" s="68" customFormat="1" ht="32.25" customHeight="1" x14ac:dyDescent="0.3">
      <c r="A3" s="347" t="s">
        <v>154</v>
      </c>
      <c r="B3" s="197" t="s">
        <v>16</v>
      </c>
      <c r="C3" s="182" t="s">
        <v>20</v>
      </c>
      <c r="D3" s="181" t="s">
        <v>3</v>
      </c>
      <c r="E3" s="181" t="s">
        <v>21</v>
      </c>
      <c r="F3" s="201" t="s">
        <v>121</v>
      </c>
    </row>
    <row r="4" spans="1:6" s="68" customFormat="1" x14ac:dyDescent="0.35">
      <c r="A4" s="184">
        <v>45839</v>
      </c>
      <c r="B4" s="185">
        <v>35064948.080000035</v>
      </c>
      <c r="C4" s="185">
        <v>30197803.640000034</v>
      </c>
      <c r="D4" s="185">
        <v>2129306.7799999993</v>
      </c>
      <c r="E4" s="185">
        <v>2706985.4500000007</v>
      </c>
      <c r="F4" s="185">
        <v>30852.21</v>
      </c>
    </row>
    <row r="5" spans="1:6" s="68" customFormat="1" x14ac:dyDescent="0.35">
      <c r="A5" s="184">
        <v>45870</v>
      </c>
      <c r="B5" s="185">
        <v>20395589.849999983</v>
      </c>
      <c r="C5" s="185">
        <v>17495174.599999987</v>
      </c>
      <c r="D5" s="185">
        <v>1893644.3099999998</v>
      </c>
      <c r="E5" s="185">
        <v>978121.62999999954</v>
      </c>
      <c r="F5" s="185">
        <v>28649.310000000016</v>
      </c>
    </row>
    <row r="6" spans="1:6" s="68" customFormat="1" x14ac:dyDescent="0.35">
      <c r="A6" s="184">
        <v>45901</v>
      </c>
      <c r="B6" s="185">
        <v>20459117.830000017</v>
      </c>
      <c r="C6" s="185">
        <v>17461067.900000013</v>
      </c>
      <c r="D6" s="185">
        <v>1973879.7999999996</v>
      </c>
      <c r="E6" s="185">
        <v>994341.3699999993</v>
      </c>
      <c r="F6" s="185">
        <v>29828.76</v>
      </c>
    </row>
    <row r="7" spans="1:6" s="68" customFormat="1" x14ac:dyDescent="0.35">
      <c r="A7" s="184">
        <v>45931</v>
      </c>
      <c r="B7" s="185">
        <v>22984773.57</v>
      </c>
      <c r="C7" s="185">
        <v>17883666.009999998</v>
      </c>
      <c r="D7" s="185">
        <v>1945988.7700000005</v>
      </c>
      <c r="E7" s="185">
        <v>3123895.1500000004</v>
      </c>
      <c r="F7" s="185">
        <v>31223.640000000007</v>
      </c>
    </row>
    <row r="8" spans="1:6" s="68" customFormat="1" x14ac:dyDescent="0.35">
      <c r="A8" s="184">
        <v>45962</v>
      </c>
      <c r="B8" s="185"/>
      <c r="C8" s="185"/>
      <c r="D8" s="185"/>
      <c r="E8" s="185"/>
      <c r="F8" s="185"/>
    </row>
    <row r="9" spans="1:6" s="68" customFormat="1" x14ac:dyDescent="0.35">
      <c r="A9" s="184">
        <v>45992</v>
      </c>
      <c r="B9" s="185"/>
      <c r="C9" s="185"/>
      <c r="D9" s="185"/>
      <c r="E9" s="185"/>
      <c r="F9" s="185"/>
    </row>
    <row r="10" spans="1:6" s="68" customFormat="1" x14ac:dyDescent="0.35">
      <c r="A10" s="184">
        <v>46023</v>
      </c>
      <c r="B10" s="185"/>
      <c r="C10" s="185"/>
      <c r="D10" s="185"/>
      <c r="E10" s="185"/>
      <c r="F10" s="185"/>
    </row>
    <row r="11" spans="1:6" s="68" customFormat="1" x14ac:dyDescent="0.35">
      <c r="A11" s="184">
        <v>46054</v>
      </c>
      <c r="B11" s="185"/>
      <c r="C11" s="185"/>
      <c r="D11" s="185"/>
      <c r="E11" s="185"/>
      <c r="F11" s="185"/>
    </row>
    <row r="12" spans="1:6" s="68" customFormat="1" x14ac:dyDescent="0.35">
      <c r="A12" s="184">
        <v>46082</v>
      </c>
      <c r="B12" s="185"/>
      <c r="C12" s="185"/>
      <c r="D12" s="185"/>
      <c r="E12" s="185"/>
      <c r="F12" s="185"/>
    </row>
    <row r="13" spans="1:6" s="68" customFormat="1" x14ac:dyDescent="0.35">
      <c r="A13" s="184">
        <v>46113</v>
      </c>
      <c r="B13" s="185"/>
      <c r="C13" s="185"/>
      <c r="D13" s="185"/>
      <c r="E13" s="185"/>
      <c r="F13" s="185"/>
    </row>
    <row r="14" spans="1:6" s="68" customFormat="1" x14ac:dyDescent="0.35">
      <c r="A14" s="184">
        <v>46143</v>
      </c>
      <c r="B14" s="185"/>
      <c r="C14" s="185"/>
      <c r="D14" s="185"/>
      <c r="E14" s="185"/>
      <c r="F14" s="185"/>
    </row>
    <row r="15" spans="1:6" s="68" customFormat="1" x14ac:dyDescent="0.35">
      <c r="A15" s="202">
        <v>46144</v>
      </c>
      <c r="B15" s="440"/>
      <c r="C15" s="440"/>
      <c r="D15" s="440"/>
      <c r="E15" s="440"/>
      <c r="F15" s="440"/>
    </row>
    <row r="16" spans="1:6" s="68" customFormat="1" x14ac:dyDescent="0.35">
      <c r="A16" s="337" t="s">
        <v>324</v>
      </c>
      <c r="B16" s="186">
        <v>98904429</v>
      </c>
      <c r="C16" s="186">
        <v>83037712</v>
      </c>
      <c r="D16" s="186">
        <v>7942820</v>
      </c>
      <c r="E16" s="186">
        <v>7803344</v>
      </c>
      <c r="F16" s="186">
        <v>120554</v>
      </c>
    </row>
    <row r="17" spans="1:8" s="68" customFormat="1" x14ac:dyDescent="0.3">
      <c r="A17" s="338" t="s">
        <v>174</v>
      </c>
      <c r="B17" s="349">
        <v>317623772.75</v>
      </c>
      <c r="C17" s="349">
        <v>261223820.75</v>
      </c>
      <c r="D17" s="349">
        <v>36686465</v>
      </c>
      <c r="E17" s="349">
        <v>19713487</v>
      </c>
      <c r="F17" s="349"/>
    </row>
    <row r="18" spans="1:8" s="68" customFormat="1" ht="18.75" thickBot="1" x14ac:dyDescent="0.4">
      <c r="A18" s="340" t="s">
        <v>175</v>
      </c>
      <c r="B18" s="204">
        <v>218719343.75</v>
      </c>
      <c r="C18" s="331" t="s">
        <v>142</v>
      </c>
      <c r="D18" s="331" t="s">
        <v>142</v>
      </c>
      <c r="E18" s="331" t="s">
        <v>142</v>
      </c>
      <c r="F18" s="309" t="s">
        <v>142</v>
      </c>
    </row>
    <row r="19" spans="1:8" s="68" customFormat="1" ht="12.75" customHeight="1" x14ac:dyDescent="0.3">
      <c r="A19" s="587" t="s">
        <v>4</v>
      </c>
      <c r="B19" s="588"/>
      <c r="C19" s="588"/>
      <c r="D19" s="588"/>
      <c r="E19" s="588"/>
      <c r="F19" s="589"/>
    </row>
    <row r="20" spans="1:8" x14ac:dyDescent="0.35">
      <c r="A20" s="530" t="s">
        <v>222</v>
      </c>
      <c r="B20" s="531"/>
      <c r="C20" s="531"/>
      <c r="D20" s="531"/>
      <c r="E20" s="531"/>
      <c r="F20" s="532"/>
      <c r="G20" s="68"/>
      <c r="H20" s="205"/>
    </row>
    <row r="21" spans="1:8" ht="30.75" x14ac:dyDescent="0.35">
      <c r="A21" s="536" t="s">
        <v>126</v>
      </c>
      <c r="B21" s="537"/>
      <c r="C21" s="537"/>
      <c r="D21" s="537"/>
      <c r="E21" s="537"/>
      <c r="F21" s="538"/>
      <c r="G21" s="170" t="s">
        <v>81</v>
      </c>
      <c r="H21" s="205"/>
    </row>
    <row r="22" spans="1:8" s="68" customFormat="1" ht="15.75" thickBot="1" x14ac:dyDescent="0.35">
      <c r="A22" s="533" t="s">
        <v>231</v>
      </c>
      <c r="B22" s="534"/>
      <c r="C22" s="534"/>
      <c r="D22" s="534"/>
      <c r="E22" s="534"/>
      <c r="F22" s="535"/>
    </row>
    <row r="23" spans="1:8" ht="27" customHeight="1" x14ac:dyDescent="0.35">
      <c r="F23" s="205"/>
    </row>
    <row r="62" ht="37.5" customHeight="1" x14ac:dyDescent="0.35"/>
  </sheetData>
  <mergeCells count="5">
    <mergeCell ref="A2:F2"/>
    <mergeCell ref="A19:F19"/>
    <mergeCell ref="A20:F20"/>
    <mergeCell ref="A21:F21"/>
    <mergeCell ref="A22:F22"/>
  </mergeCells>
  <printOptions horizontalCentered="1" gridLines="1"/>
  <pageMargins left="0.28999999999999998" right="0.28999999999999998" top="0.7" bottom="0.43" header="0.3" footer="0.27"/>
  <pageSetup scale="91" firstPageNumber="6" orientation="landscape" r:id="rId1"/>
  <headerFooter alignWithMargins="0">
    <oddHeader>&amp;C&amp;"Trebuchet MS,Bold"&amp;12Department of Health Care Policy and Financing
FY 2025-26 Medical Premiums Expenditure and Caseload Report</oddHeader>
    <oddFooter>&amp;L&amp;"Trebuchet MS,Bold"&amp;12Page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18</vt:i4>
      </vt:variant>
    </vt:vector>
  </HeadingPairs>
  <TitlesOfParts>
    <vt:vector size="35" baseType="lpstr">
      <vt:lpstr>Premiums Expend</vt:lpstr>
      <vt:lpstr>Premiums Approp</vt:lpstr>
      <vt:lpstr>Hospital Supplemental Payments</vt:lpstr>
      <vt:lpstr>Medicaid Caseload</vt:lpstr>
      <vt:lpstr>Caseload by Program</vt:lpstr>
      <vt:lpstr>ACC RAE County</vt:lpstr>
      <vt:lpstr>BH Expend</vt:lpstr>
      <vt:lpstr>BH by RAE</vt:lpstr>
      <vt:lpstr>CBHP Expend</vt:lpstr>
      <vt:lpstr>CBHP Caseload</vt:lpstr>
      <vt:lpstr>DiDD Expend and Caseload</vt:lpstr>
      <vt:lpstr>MMA Expend and Caseload</vt:lpstr>
      <vt:lpstr>OAP Expend and Caseload</vt:lpstr>
      <vt:lpstr>HB 22-1289</vt:lpstr>
      <vt:lpstr>SB 21-009</vt:lpstr>
      <vt:lpstr>Expansion Expenditure</vt:lpstr>
      <vt:lpstr>Graph for Web- DO NOT PRINT</vt:lpstr>
      <vt:lpstr>'ACC RAE County'!Print_Area</vt:lpstr>
      <vt:lpstr>'BH by RAE'!Print_Area</vt:lpstr>
      <vt:lpstr>'BH Expend'!Print_Area</vt:lpstr>
      <vt:lpstr>'Caseload by Program'!Print_Area</vt:lpstr>
      <vt:lpstr>'CBHP Caseload'!Print_Area</vt:lpstr>
      <vt:lpstr>'CBHP Expend'!Print_Area</vt:lpstr>
      <vt:lpstr>'DiDD Expend and Caseload'!Print_Area</vt:lpstr>
      <vt:lpstr>'Expansion Expenditure'!Print_Area</vt:lpstr>
      <vt:lpstr>'HB 22-1289'!Print_Area</vt:lpstr>
      <vt:lpstr>'Hospital Supplemental Payments'!Print_Area</vt:lpstr>
      <vt:lpstr>'Medicaid Caseload'!Print_Area</vt:lpstr>
      <vt:lpstr>'MMA Expend and Caseload'!Print_Area</vt:lpstr>
      <vt:lpstr>'OAP Expend and Caseload'!Print_Area</vt:lpstr>
      <vt:lpstr>'Premiums Approp'!Print_Area</vt:lpstr>
      <vt:lpstr>'Premiums Expend'!Print_Area</vt:lpstr>
      <vt:lpstr>'SB 21-009'!Print_Area</vt:lpstr>
      <vt:lpstr>'ACC RAE County'!Print_Titles</vt:lpstr>
      <vt:lpstr>'Caseload by Program'!Print_Titles</vt:lpstr>
    </vt:vector>
  </TitlesOfParts>
  <Company>Dept. of Health Care Policy &amp; Financing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Bettina Vera Schneider</dc:creator>
  <cp:lastModifiedBy>Dressel-Martin, Sophie</cp:lastModifiedBy>
  <cp:lastPrinted>2025-11-14T14:48:37Z</cp:lastPrinted>
  <dcterms:created xsi:type="dcterms:W3CDTF">2003-06-04T15:46:14Z</dcterms:created>
  <dcterms:modified xsi:type="dcterms:W3CDTF">2025-11-14T14:52:13Z</dcterms:modified>
</cp:coreProperties>
</file>